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 defaultThemeVersion="124226"/>
  <bookViews>
    <workbookView xWindow="120" yWindow="0" windowWidth="28740" windowHeight="15600"/>
  </bookViews>
  <sheets>
    <sheet name="форма 1 школы" sheetId="3" r:id="rId1"/>
    <sheet name="форма 3 школы" sheetId="1" r:id="rId2"/>
    <sheet name="форма 4 школы" sheetId="2" r:id="rId3"/>
  </sheets>
  <externalReferences>
    <externalReference r:id="rId4"/>
    <externalReference r:id="rId5"/>
  </externalReferences>
  <definedNames>
    <definedName name="_xlnm.Print_Area" localSheetId="0">'форма 1 школы'!$A$1:$F$14</definedName>
    <definedName name="_xlnm.Print_Area" localSheetId="1">'форма 3 школы'!$A$1:$F$33</definedName>
    <definedName name="_xlnm.Print_Area" localSheetId="2">'форма 4 школы'!$A$1:$M$19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9" i="2" l="1"/>
  <c r="H209" i="2"/>
  <c r="F209" i="2"/>
  <c r="C209" i="2"/>
  <c r="K208" i="2"/>
  <c r="H208" i="2"/>
  <c r="F208" i="2"/>
  <c r="C208" i="2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269" i="3"/>
  <c r="F268" i="3"/>
  <c r="F267" i="3"/>
  <c r="F266" i="3"/>
  <c r="M208" i="2" l="1"/>
  <c r="M209" i="2"/>
  <c r="K202" i="2" l="1"/>
  <c r="H202" i="2"/>
  <c r="F202" i="2"/>
  <c r="C202" i="2"/>
  <c r="F568" i="1"/>
  <c r="F567" i="1"/>
  <c r="F566" i="1"/>
  <c r="F565" i="1"/>
  <c r="F564" i="1"/>
  <c r="F563" i="1"/>
  <c r="F562" i="1"/>
  <c r="F561" i="1"/>
  <c r="F560" i="1"/>
  <c r="F559" i="1"/>
  <c r="F558" i="1"/>
  <c r="F557" i="1"/>
  <c r="F260" i="3"/>
  <c r="F259" i="3"/>
  <c r="F258" i="3"/>
  <c r="M202" i="2" l="1"/>
  <c r="K196" i="2"/>
  <c r="H196" i="2"/>
  <c r="F196" i="2"/>
  <c r="C196" i="2"/>
  <c r="F551" i="1"/>
  <c r="F550" i="1"/>
  <c r="F549" i="1"/>
  <c r="F548" i="1"/>
  <c r="F547" i="1"/>
  <c r="F546" i="1"/>
  <c r="F545" i="1"/>
  <c r="F544" i="1"/>
  <c r="F543" i="1"/>
  <c r="F542" i="1"/>
  <c r="F541" i="1"/>
  <c r="F540" i="1"/>
  <c r="F252" i="3"/>
  <c r="F251" i="3"/>
  <c r="F250" i="3"/>
  <c r="M196" i="2" l="1"/>
  <c r="K190" i="2" l="1"/>
  <c r="H190" i="2"/>
  <c r="F190" i="2"/>
  <c r="C190" i="2"/>
  <c r="K189" i="2"/>
  <c r="H189" i="2"/>
  <c r="F189" i="2"/>
  <c r="C189" i="2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244" i="3"/>
  <c r="F243" i="3"/>
  <c r="F242" i="3"/>
  <c r="F241" i="3"/>
  <c r="M189" i="2" l="1"/>
  <c r="M190" i="2"/>
  <c r="K183" i="2" l="1"/>
  <c r="H183" i="2"/>
  <c r="F183" i="2"/>
  <c r="C183" i="2"/>
  <c r="F514" i="1"/>
  <c r="F513" i="1"/>
  <c r="F512" i="1"/>
  <c r="F511" i="1"/>
  <c r="F510" i="1"/>
  <c r="F509" i="1"/>
  <c r="F508" i="1"/>
  <c r="F507" i="1"/>
  <c r="F506" i="1"/>
  <c r="F505" i="1"/>
  <c r="F504" i="1"/>
  <c r="F503" i="1"/>
  <c r="F235" i="3"/>
  <c r="F234" i="3"/>
  <c r="F233" i="3"/>
  <c r="M183" i="2" l="1"/>
  <c r="K177" i="2" l="1"/>
  <c r="H177" i="2"/>
  <c r="F177" i="2"/>
  <c r="C177" i="2"/>
  <c r="F497" i="1"/>
  <c r="F496" i="1"/>
  <c r="F495" i="1"/>
  <c r="F494" i="1"/>
  <c r="F493" i="1"/>
  <c r="F492" i="1"/>
  <c r="F491" i="1"/>
  <c r="F490" i="1"/>
  <c r="F489" i="1"/>
  <c r="F488" i="1"/>
  <c r="F487" i="1"/>
  <c r="F486" i="1"/>
  <c r="F227" i="3"/>
  <c r="F226" i="3"/>
  <c r="F225" i="3"/>
  <c r="M177" i="2" l="1"/>
  <c r="K171" i="2" l="1"/>
  <c r="H171" i="2"/>
  <c r="F171" i="2"/>
  <c r="C171" i="2"/>
  <c r="F480" i="1"/>
  <c r="F479" i="1"/>
  <c r="F478" i="1"/>
  <c r="F477" i="1"/>
  <c r="F476" i="1"/>
  <c r="F475" i="1"/>
  <c r="F474" i="1"/>
  <c r="F473" i="1"/>
  <c r="F472" i="1"/>
  <c r="F471" i="1"/>
  <c r="F470" i="1"/>
  <c r="F469" i="1"/>
  <c r="F219" i="3"/>
  <c r="F218" i="3"/>
  <c r="F217" i="3"/>
  <c r="M171" i="2" l="1"/>
  <c r="K165" i="2" l="1"/>
  <c r="H165" i="2"/>
  <c r="F165" i="2"/>
  <c r="C165" i="2"/>
  <c r="K164" i="2"/>
  <c r="H164" i="2"/>
  <c r="F164" i="2"/>
  <c r="C164" i="2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211" i="3"/>
  <c r="F210" i="3"/>
  <c r="F209" i="3"/>
  <c r="F208" i="3"/>
  <c r="M164" i="2" l="1"/>
  <c r="M165" i="2"/>
  <c r="K158" i="2" l="1"/>
  <c r="H158" i="2"/>
  <c r="F158" i="2"/>
  <c r="C158" i="2"/>
  <c r="K157" i="2"/>
  <c r="H157" i="2"/>
  <c r="F157" i="2"/>
  <c r="C157" i="2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202" i="3"/>
  <c r="F201" i="3"/>
  <c r="F200" i="3"/>
  <c r="F199" i="3"/>
  <c r="M157" i="2" l="1"/>
  <c r="M158" i="2"/>
  <c r="K151" i="2" l="1"/>
  <c r="H151" i="2"/>
  <c r="F151" i="2"/>
  <c r="C151" i="2"/>
  <c r="F423" i="1"/>
  <c r="F422" i="1"/>
  <c r="F421" i="1"/>
  <c r="F420" i="1"/>
  <c r="F419" i="1"/>
  <c r="F418" i="1"/>
  <c r="F417" i="1"/>
  <c r="F416" i="1"/>
  <c r="F415" i="1"/>
  <c r="F414" i="1"/>
  <c r="F413" i="1"/>
  <c r="F412" i="1"/>
  <c r="F193" i="3"/>
  <c r="F192" i="3"/>
  <c r="F191" i="3"/>
  <c r="M151" i="2" l="1"/>
  <c r="K145" i="2" l="1"/>
  <c r="H145" i="2"/>
  <c r="F145" i="2"/>
  <c r="C145" i="2"/>
  <c r="K144" i="2"/>
  <c r="H144" i="2"/>
  <c r="F144" i="2"/>
  <c r="C144" i="2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185" i="3"/>
  <c r="F184" i="3"/>
  <c r="F183" i="3"/>
  <c r="F182" i="3"/>
  <c r="M144" i="2" l="1"/>
  <c r="M145" i="2"/>
  <c r="K138" i="2" l="1"/>
  <c r="H138" i="2"/>
  <c r="F138" i="2"/>
  <c r="C138" i="2"/>
  <c r="K137" i="2"/>
  <c r="H137" i="2"/>
  <c r="F137" i="2"/>
  <c r="C137" i="2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176" i="3"/>
  <c r="F175" i="3"/>
  <c r="F174" i="3"/>
  <c r="F173" i="3"/>
  <c r="M137" i="2" l="1"/>
  <c r="M138" i="2"/>
  <c r="K131" i="2" l="1"/>
  <c r="H131" i="2"/>
  <c r="F131" i="2"/>
  <c r="C131" i="2"/>
  <c r="K130" i="2"/>
  <c r="H130" i="2"/>
  <c r="F130" i="2"/>
  <c r="C130" i="2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167" i="3"/>
  <c r="F166" i="3"/>
  <c r="F165" i="3"/>
  <c r="F164" i="3"/>
  <c r="M130" i="2" l="1"/>
  <c r="M131" i="2"/>
  <c r="K124" i="2" l="1"/>
  <c r="H124" i="2"/>
  <c r="F124" i="2"/>
  <c r="C124" i="2"/>
  <c r="F346" i="1"/>
  <c r="F345" i="1"/>
  <c r="F344" i="1"/>
  <c r="F343" i="1"/>
  <c r="F342" i="1"/>
  <c r="F341" i="1"/>
  <c r="F340" i="1"/>
  <c r="F339" i="1"/>
  <c r="F338" i="1"/>
  <c r="F337" i="1"/>
  <c r="F336" i="1"/>
  <c r="F335" i="1"/>
  <c r="F158" i="3"/>
  <c r="F157" i="3"/>
  <c r="F156" i="3"/>
  <c r="M124" i="2" l="1"/>
  <c r="K118" i="2"/>
  <c r="F118" i="2"/>
  <c r="C118" i="2"/>
  <c r="K117" i="2"/>
  <c r="H117" i="2"/>
  <c r="F117" i="2"/>
  <c r="C117" i="2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150" i="3"/>
  <c r="F149" i="3"/>
  <c r="F148" i="3"/>
  <c r="F147" i="3"/>
  <c r="M117" i="2" l="1"/>
  <c r="K111" i="2" l="1"/>
  <c r="H111" i="2"/>
  <c r="F111" i="2"/>
  <c r="C111" i="2"/>
  <c r="K110" i="2"/>
  <c r="H110" i="2"/>
  <c r="F110" i="2"/>
  <c r="C110" i="2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141" i="3"/>
  <c r="F140" i="3"/>
  <c r="F139" i="3"/>
  <c r="F138" i="3"/>
  <c r="M110" i="2" l="1"/>
  <c r="M111" i="2"/>
  <c r="K104" i="2" l="1"/>
  <c r="H104" i="2"/>
  <c r="F104" i="2"/>
  <c r="C104" i="2"/>
  <c r="F289" i="1"/>
  <c r="F288" i="1"/>
  <c r="F287" i="1"/>
  <c r="F286" i="1"/>
  <c r="F285" i="1"/>
  <c r="F284" i="1"/>
  <c r="F283" i="1"/>
  <c r="F282" i="1"/>
  <c r="F281" i="1"/>
  <c r="F280" i="1"/>
  <c r="F279" i="1"/>
  <c r="F278" i="1"/>
  <c r="F132" i="3"/>
  <c r="F131" i="3"/>
  <c r="F130" i="3"/>
  <c r="M104" i="2" l="1"/>
  <c r="K98" i="2" l="1"/>
  <c r="H98" i="2"/>
  <c r="F98" i="2"/>
  <c r="C98" i="2"/>
  <c r="K97" i="2"/>
  <c r="H97" i="2"/>
  <c r="F97" i="2"/>
  <c r="C97" i="2"/>
  <c r="F272" i="1"/>
  <c r="F271" i="1"/>
  <c r="F270" i="1"/>
  <c r="B270" i="1"/>
  <c r="F269" i="1"/>
  <c r="F268" i="1"/>
  <c r="F267" i="1"/>
  <c r="F266" i="1"/>
  <c r="B266" i="1"/>
  <c r="F265" i="1"/>
  <c r="F264" i="1"/>
  <c r="F263" i="1"/>
  <c r="F262" i="1"/>
  <c r="B262" i="1"/>
  <c r="F261" i="1"/>
  <c r="F260" i="1"/>
  <c r="F259" i="1"/>
  <c r="F258" i="1"/>
  <c r="B258" i="1"/>
  <c r="A254" i="1"/>
  <c r="F124" i="3"/>
  <c r="F123" i="3"/>
  <c r="F122" i="3"/>
  <c r="F121" i="3"/>
  <c r="A117" i="3"/>
  <c r="M97" i="2" l="1"/>
  <c r="M98" i="2"/>
  <c r="K91" i="2" l="1"/>
  <c r="H91" i="2"/>
  <c r="F91" i="2"/>
  <c r="C91" i="2"/>
  <c r="F252" i="1"/>
  <c r="F251" i="1"/>
  <c r="F250" i="1"/>
  <c r="F249" i="1"/>
  <c r="F248" i="1"/>
  <c r="F247" i="1"/>
  <c r="F246" i="1"/>
  <c r="F245" i="1"/>
  <c r="F244" i="1"/>
  <c r="F243" i="1"/>
  <c r="F242" i="1"/>
  <c r="F241" i="1"/>
  <c r="F115" i="3"/>
  <c r="F114" i="3"/>
  <c r="F113" i="3"/>
  <c r="M91" i="2" l="1"/>
  <c r="F85" i="2" l="1"/>
  <c r="C85" i="2"/>
  <c r="M85" i="2" s="1"/>
  <c r="K84" i="2"/>
  <c r="H84" i="2"/>
  <c r="F84" i="2"/>
  <c r="C84" i="2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107" i="3"/>
  <c r="F106" i="3"/>
  <c r="F105" i="3"/>
  <c r="F104" i="3"/>
  <c r="M84" i="2" l="1"/>
  <c r="F215" i="1" l="1"/>
  <c r="F214" i="1"/>
  <c r="F213" i="1"/>
  <c r="F212" i="1"/>
  <c r="F211" i="1"/>
  <c r="F210" i="1"/>
  <c r="F209" i="1"/>
  <c r="F208" i="1"/>
  <c r="F207" i="1"/>
  <c r="F206" i="1"/>
  <c r="F205" i="1"/>
  <c r="F204" i="1"/>
  <c r="F98" i="3"/>
  <c r="F97" i="3"/>
  <c r="F96" i="3"/>
  <c r="K72" i="2" l="1"/>
  <c r="H72" i="2"/>
  <c r="F72" i="2"/>
  <c r="C72" i="2"/>
  <c r="F198" i="1"/>
  <c r="F197" i="1"/>
  <c r="F196" i="1"/>
  <c r="F195" i="1"/>
  <c r="F194" i="1"/>
  <c r="F193" i="1"/>
  <c r="F192" i="1"/>
  <c r="F191" i="1"/>
  <c r="F190" i="1"/>
  <c r="F189" i="1"/>
  <c r="F188" i="1"/>
  <c r="F187" i="1"/>
  <c r="F90" i="3"/>
  <c r="F89" i="3"/>
  <c r="F88" i="3"/>
  <c r="M72" i="2" l="1"/>
  <c r="K66" i="2" l="1"/>
  <c r="H66" i="2"/>
  <c r="F66" i="2"/>
  <c r="C66" i="2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82" i="3"/>
  <c r="F81" i="3"/>
  <c r="F80" i="3"/>
  <c r="M66" i="2" l="1"/>
  <c r="K60" i="2" l="1"/>
  <c r="H60" i="2"/>
  <c r="F60" i="2"/>
  <c r="C60" i="2"/>
  <c r="K59" i="2"/>
  <c r="H59" i="2"/>
  <c r="F59" i="2"/>
  <c r="C59" i="2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74" i="3"/>
  <c r="F73" i="3"/>
  <c r="F72" i="3"/>
  <c r="F71" i="3"/>
  <c r="M59" i="2" l="1"/>
  <c r="M60" i="2"/>
  <c r="K53" i="2" l="1"/>
  <c r="H53" i="2"/>
  <c r="F53" i="2"/>
  <c r="C53" i="2"/>
  <c r="F141" i="1"/>
  <c r="F140" i="1"/>
  <c r="F139" i="1"/>
  <c r="F138" i="1"/>
  <c r="F137" i="1"/>
  <c r="F136" i="1"/>
  <c r="F135" i="1"/>
  <c r="F134" i="1"/>
  <c r="F133" i="1"/>
  <c r="F132" i="1"/>
  <c r="F131" i="1"/>
  <c r="F130" i="1"/>
  <c r="F65" i="3"/>
  <c r="F64" i="3"/>
  <c r="F63" i="3"/>
  <c r="M53" i="2" l="1"/>
  <c r="K47" i="2" l="1"/>
  <c r="H47" i="2"/>
  <c r="F47" i="2"/>
  <c r="C47" i="2"/>
  <c r="K46" i="2"/>
  <c r="H46" i="2"/>
  <c r="F46" i="2"/>
  <c r="C46" i="2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57" i="3"/>
  <c r="F56" i="3"/>
  <c r="F55" i="3"/>
  <c r="F54" i="3"/>
  <c r="M46" i="2" l="1"/>
  <c r="M47" i="2"/>
  <c r="K40" i="2" l="1"/>
  <c r="H40" i="2"/>
  <c r="F40" i="2"/>
  <c r="C40" i="2"/>
  <c r="K39" i="2"/>
  <c r="H39" i="2"/>
  <c r="F39" i="2"/>
  <c r="C39" i="2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48" i="3"/>
  <c r="F47" i="3"/>
  <c r="F46" i="3"/>
  <c r="F45" i="3"/>
  <c r="M39" i="2" l="1"/>
  <c r="M40" i="2"/>
  <c r="K33" i="2" l="1"/>
  <c r="H33" i="2"/>
  <c r="F33" i="2"/>
  <c r="C33" i="2"/>
  <c r="K32" i="2"/>
  <c r="H32" i="2"/>
  <c r="F32" i="2"/>
  <c r="C32" i="2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39" i="3"/>
  <c r="F38" i="3"/>
  <c r="F37" i="3"/>
  <c r="F36" i="3"/>
  <c r="M32" i="2" l="1"/>
  <c r="M33" i="2"/>
  <c r="K26" i="2"/>
  <c r="H26" i="2"/>
  <c r="F26" i="2"/>
  <c r="C26" i="2"/>
  <c r="K25" i="2"/>
  <c r="H25" i="2"/>
  <c r="F25" i="2"/>
  <c r="C25" i="2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30" i="3"/>
  <c r="F29" i="3"/>
  <c r="F28" i="3"/>
  <c r="F27" i="3"/>
  <c r="M25" i="2" l="1"/>
  <c r="M26" i="2"/>
  <c r="I19" i="2" l="1"/>
  <c r="K19" i="2" s="1"/>
  <c r="H19" i="2"/>
  <c r="F19" i="2"/>
  <c r="C19" i="2"/>
  <c r="F44" i="1"/>
  <c r="F43" i="1"/>
  <c r="F42" i="1"/>
  <c r="F41" i="1"/>
  <c r="F40" i="1"/>
  <c r="F39" i="1"/>
  <c r="F38" i="1"/>
  <c r="F37" i="1"/>
  <c r="F36" i="1"/>
  <c r="F35" i="1"/>
  <c r="F34" i="1"/>
  <c r="F33" i="1"/>
  <c r="F21" i="3"/>
  <c r="F20" i="3"/>
  <c r="F19" i="3"/>
  <c r="M19" i="2" l="1"/>
  <c r="F24" i="1" l="1"/>
  <c r="F20" i="1"/>
  <c r="F16" i="1"/>
  <c r="F12" i="1"/>
  <c r="F23" i="1"/>
  <c r="F18" i="1"/>
  <c r="F19" i="1"/>
  <c r="F21" i="1"/>
  <c r="F13" i="3" l="1"/>
  <c r="F12" i="3"/>
  <c r="K13" i="2" l="1"/>
  <c r="F13" i="2"/>
  <c r="F22" i="1"/>
  <c r="K11" i="2"/>
  <c r="H11" i="2" s="1"/>
  <c r="F11" i="2"/>
  <c r="C11" i="2" s="1"/>
  <c r="M11" i="2" l="1"/>
  <c r="F11" i="3"/>
  <c r="F10" i="3"/>
  <c r="H13" i="2"/>
  <c r="C13" i="2"/>
  <c r="K12" i="2"/>
  <c r="H12" i="2" s="1"/>
  <c r="F12" i="2"/>
  <c r="C12" i="2" s="1"/>
  <c r="K10" i="2"/>
  <c r="H10" i="2" s="1"/>
  <c r="F10" i="2"/>
  <c r="C10" i="2" s="1"/>
  <c r="F27" i="1"/>
  <c r="F26" i="1"/>
  <c r="F25" i="1"/>
  <c r="F17" i="1"/>
  <c r="F15" i="1"/>
  <c r="F14" i="1"/>
  <c r="F13" i="1"/>
  <c r="F11" i="1"/>
  <c r="F10" i="1"/>
  <c r="M13" i="2" l="1"/>
  <c r="M12" i="2"/>
  <c r="M10" i="2"/>
</calcChain>
</file>

<file path=xl/sharedStrings.xml><?xml version="1.0" encoding="utf-8"?>
<sst xmlns="http://schemas.openxmlformats.org/spreadsheetml/2006/main" count="2120" uniqueCount="280">
  <si>
    <t>Форма № 3</t>
  </si>
  <si>
    <t>СООТВЕТСТВИЕ</t>
  </si>
  <si>
    <t xml:space="preserve">качества предоставленных муниципальных услуг </t>
  </si>
  <si>
    <t>параметрам муниципального задания</t>
  </si>
  <si>
    <t>Наименование муниципального учреждения</t>
  </si>
  <si>
    <t>№ п/п</t>
  </si>
  <si>
    <t>Уникальный номер реестровой записи, наименование услуги</t>
  </si>
  <si>
    <t>Наименование показателя качества муниципальной услуги</t>
  </si>
  <si>
    <t>Значение показателя качества, установленного муниципальным заданием</t>
  </si>
  <si>
    <t>Фактическое значение показателя качества, достигнутого в отчетном периоде</t>
  </si>
  <si>
    <t>Отклонение</t>
  </si>
  <si>
    <t>6=(5/4)*100%</t>
  </si>
  <si>
    <t>Форма № 4</t>
  </si>
  <si>
    <t xml:space="preserve">фактической стоимости </t>
  </si>
  <si>
    <t>оказания единицы муниципальной услуги нормативной</t>
  </si>
  <si>
    <t>Нормативная стоимость, руб.</t>
  </si>
  <si>
    <t>Объем муниципальной услуги за отчетный период, установленный муниципальным заданием</t>
  </si>
  <si>
    <t>Фактическая стоимость, руб.</t>
  </si>
  <si>
    <r>
      <t xml:space="preserve">Профинансировано расходов за отчетный период, руб. </t>
    </r>
    <r>
      <rPr>
        <b/>
        <sz val="14"/>
        <color theme="1"/>
        <rFont val="Times New Roman"/>
        <family val="1"/>
        <charset val="204"/>
      </rPr>
      <t>(местный бюджет)</t>
    </r>
  </si>
  <si>
    <r>
      <t xml:space="preserve">Профинансировано расходов за отчетный период, руб. </t>
    </r>
    <r>
      <rPr>
        <b/>
        <sz val="14"/>
        <color theme="1"/>
        <rFont val="Times New Roman"/>
        <family val="1"/>
        <charset val="204"/>
      </rPr>
      <t>(областной бюджет)</t>
    </r>
  </si>
  <si>
    <t>Итого профинансировано расходов за отчетный период, руб.</t>
  </si>
  <si>
    <t>Фактический объем оказанной муниципальной услуги</t>
  </si>
  <si>
    <t>3а</t>
  </si>
  <si>
    <t>3б</t>
  </si>
  <si>
    <t>3г</t>
  </si>
  <si>
    <t>4а</t>
  </si>
  <si>
    <t>4б</t>
  </si>
  <si>
    <t>4г</t>
  </si>
  <si>
    <t>5=(4/3)*100%</t>
  </si>
  <si>
    <t>Форма № 1</t>
  </si>
  <si>
    <t xml:space="preserve">объема предоставленных муниципальных услуг </t>
  </si>
  <si>
    <t>Единица измерения</t>
  </si>
  <si>
    <t>человек</t>
  </si>
  <si>
    <t>801011О.99.0.БВ24ДП02000,  801011О.99.0.БВ24ДН82000, реализация основных общеобразовательных программ дошкольного образования</t>
  </si>
  <si>
    <t>человеко-час</t>
  </si>
  <si>
    <t>853211О.99.0.БВ19АА26000,  853211О.99.0.БВ19АГ20000, 853211О.99.0.БВ19АА68000,  853211О.99.0.БВ19АА98000, 853211О.99.0.БВ19АА14000, 853211О.99.0.БВ19АГ08000, 853211О.99.0.БВ19АА56000, присмотр и уход</t>
  </si>
  <si>
    <t xml:space="preserve">доля обучающихся, освоивших все предметы учебного года и переведенных в следующий класс </t>
  </si>
  <si>
    <t xml:space="preserve">доля обучающихся, освоивших основную образовательную программу начального общего образования </t>
  </si>
  <si>
    <t xml:space="preserve">количество обоснованных жалоб потребителей, поступивших в образовательное учреждение или (и) в Управление образования г. Таганрога </t>
  </si>
  <si>
    <t xml:space="preserve">укомплектованность педагогическими кадрами </t>
  </si>
  <si>
    <t>доля обучающихся, освоивших основную образовательную программу основного общего образования и получивших аттестат об основном общем образовании</t>
  </si>
  <si>
    <t xml:space="preserve">доля обучающихся, освоивших основную образовательную программу среднего общего образования и получивших аттестат о среднем общем образовании  </t>
  </si>
  <si>
    <t xml:space="preserve">доля обучающихся, участвовавших в муниципальных и региональных конкурсах и выставках </t>
  </si>
  <si>
    <t>4в</t>
  </si>
  <si>
    <t>3в</t>
  </si>
  <si>
    <t>804200О.99.0.ББ52АЖ72000, 804200О.99.0.ББ52АЖ96000, 804200О.99.0.ББ52АЗ20000, 804200О.99.0.ББ52АЗ44000, 804200О.99.0.ББ52АЗ68000, 804200О.99.0.ББ52АЗ92000, реализация дополнительных общеразвивающих программ</t>
  </si>
  <si>
    <t>801012О.99.0.БА81АЭ92001,    801012О.99.0.БА81АА00001,  801012О.99.0.БА81АЮ16001, 801012О.99.0.БА81АШ04001,     802111О.99.0.БА96АЮ58001,   802111О.99.0.БА96АА00001,  802111О.99.0.БА96АЮ83001, 802111О.99.0.БА96АШ58001, 802111О.99.0.БА96АЮ62001,  802112О.99.0.ББ11АЮ58001,  802112О.99.0.ББ11АЮ83001,  802112О.99.0.ББ11АШ58001,   802112О.99.0.ББ11АЮ62001                                        реализация дополнительных общеразвивающих программ</t>
  </si>
  <si>
    <t>Отчетный период:  5 месяцев 2026 года</t>
  </si>
  <si>
    <t>Отчетный период: 5 месяцев  2026 года</t>
  </si>
  <si>
    <r>
      <t xml:space="preserve">Плановые ассигнования на 2026 год с учетом изменений на конец отчетного периода, руб.  </t>
    </r>
    <r>
      <rPr>
        <b/>
        <sz val="14"/>
        <color theme="1"/>
        <rFont val="Times New Roman"/>
        <family val="1"/>
        <charset val="204"/>
      </rPr>
      <t>(местный бюджет)</t>
    </r>
  </si>
  <si>
    <r>
      <t xml:space="preserve">Плановые ассигнования на 2026 год с учетом изменений на конец отчетного периода, руб.  </t>
    </r>
    <r>
      <rPr>
        <b/>
        <sz val="14"/>
        <color theme="1"/>
        <rFont val="Times New Roman"/>
        <family val="1"/>
        <charset val="204"/>
      </rPr>
      <t>(областной бюджет)</t>
    </r>
  </si>
  <si>
    <t>Итого плановые ассигнования на 2026 год с учетом изменений на конец отчетного периода, руб.</t>
  </si>
  <si>
    <t>801012О.99.0.БА81АЭ92001,     801012О.99.0.БА81АЮ16001, реализация основных общеобразовательных программ начального общего образования</t>
  </si>
  <si>
    <t>802111О.99.0.БА96АЮ58001,     802111О.99.0.БА96АЮ83001,  реализация основных общеобразовательных программ основного общего образования</t>
  </si>
  <si>
    <t>802111О.99.0.БА96АЮ58001            реализация основных общеобразовательных программ среднего общего образования</t>
  </si>
  <si>
    <t>МАОУ гимназия имени А.П. Чехова</t>
  </si>
  <si>
    <t>802111О.99.0.БА96АЮ58001 реализация основных общеобразовательных программ среднего общего образования</t>
  </si>
  <si>
    <t>802111О.99.0.БА96АЮ58001, 802111О.99.0.БА96АЮ83001,  реализация основных общеобразовательных программ основного общего образования</t>
  </si>
  <si>
    <t>801012О.99.0.БА81АЭ92001,801012О.99.0.БА81АЮ16001, реализация основных общеобразовательных программ начального общего образования</t>
  </si>
  <si>
    <t>801012О.99.0.БА81АЭ92001,801012О.99.0.БА81АЮ16001, 802111О.99.0.БА96АЮ58001, 802111О.99.0.БА96АЮ83001, 802111О.99.0.БА96АЮ58001                              реализация основных общеобразовательных программ начального общего, основного общего,  среднего общего образования.</t>
  </si>
  <si>
    <t>Муниципальное общеобразовательное бюджетное учреждение средняя общеобразовательная школа №3 им.Ю.А.Гагарина</t>
  </si>
  <si>
    <t>801012О.99.0.БА81АЭ92001, 801012О.99.0.БА81АЮ16001     реализация основных общеобразовательных программ начального общего образования</t>
  </si>
  <si>
    <t>802111О.99.0.БА96АЮ58001, 802111О.99.0.БА96АЮ83001                             реализация основных общеобразовательных программ основного общего образования</t>
  </si>
  <si>
    <t>802112О.99.0.ББ11АЮ58001                                                                      реализация основных общеобразовательных программ среднего общего образования</t>
  </si>
  <si>
    <t>801012О.99.0.БА81АЭ92001, 801012О.99.0.БА81АЮ16001,      реализация основных общеобразовательных программ начального общего образования</t>
  </si>
  <si>
    <t xml:space="preserve">  802111О.99.0.БА96АЮ58001, 802111О.99.0.БА96АЮ83001         реализация основных общеобразовательных программ основного общего образования</t>
  </si>
  <si>
    <t>802112О.99.0.ББ11АЮ58001                                                         реализация основных общеобразовательных программ среднего общего образования</t>
  </si>
  <si>
    <t>801012О.99.0.БА81АЭ92001, 801012О.99.0.БА81АЮ16001,     802111О.99.0.БА96АЮ58001, 802111О.99.0.БА96АЮ83001, 802112О.99.0.ББ11АЮ58001,                                реализация основных общеобразовательных программ начального общего, основного общего,  среднего общего образования.</t>
  </si>
  <si>
    <t>Наименование муниципального учреждения: МАОУ лицей № 4 (ТМОЛ)</t>
  </si>
  <si>
    <t>801012О.99.0.БА81АЭ92001, реализация основных общеобразовательных программ начального общего образования</t>
  </si>
  <si>
    <t>802111О.99.0.БА96АЮ58001,  802111О.99.0.БА96АЮ83001, реализация основных общеобразовательных программ основного общего образования</t>
  </si>
  <si>
    <t>802112О.99.0.ББ11АЮ58001, реализация основных общеобразовательных программ среднего общего образования</t>
  </si>
  <si>
    <t>804200О.99.0.ББ52АЗ44000, реализация дополнительных общеразвивающих программ</t>
  </si>
  <si>
    <t>801012О.99.0.БА81АЭ92001,  802111О.99.0.БА96АЮ58001,   802111О.99.0.БА96АЮ83001, 802111О.99.0.БА96АШ58001,                                   реализация основных общеобразовательных программ начального общего, основного общего,  среднего общего образования.</t>
  </si>
  <si>
    <t>МОБУ СОШ № 5</t>
  </si>
  <si>
    <t>801012О.99.0.БА81АЭ92001,    801012О.99.0.БА81АА00001,  801012О.99.0.БА81АЮ16001, 801012О.99.0.БА81АШ04001   реализация основных общеобразовательных программ начального общего образования</t>
  </si>
  <si>
    <t>802111О.99.0.БА96АЮ58001,   802111О.99.0.БА96АЮ83001, 802111О.99.0.БА96АШ58001 реализация основных общеобразовательных программ основного общего образования</t>
  </si>
  <si>
    <t>802112О.99.0.ББ11АЮ58001  реализация основных общеобразовательных программ среднего общего образования</t>
  </si>
  <si>
    <t xml:space="preserve"> 804200О.99.0.ББ52АЗ20000,  804200О.99.0.ББ52АЗ44000, 854100О.99.0.ББ52БР20000 реализация дополнительных общеразвивающих программ</t>
  </si>
  <si>
    <t>801012О.99.0.БА81АЭ92001,    801012О.99.0.БА81АА00001,  801012О.99.0.БА81АЮ16001, 801012О.99.0.БА81АШ04001  реализация основных общеобразовательных программ начального общего образования</t>
  </si>
  <si>
    <t xml:space="preserve"> 802111О.99.0.БА96АЮ58001,   802111О.99.0.БА96АЮ83001, 802111О.99.0.БА96АШ58001 реализация основных общеобразовательных программ основного общего образования</t>
  </si>
  <si>
    <t>802112О.99.0.ББ11АЮ58001   реализация основных общеобразовательных программ среднего общего образования</t>
  </si>
  <si>
    <t>804200О.99.0.ББ52АЗ20000,  804200О.99.0.ББ52АЗ44000, 854100О.99.0.ББР20000  реализация дополнительных общеразвивающих программ</t>
  </si>
  <si>
    <t>801012О.99.0.БА81АЭ92001,   801012О.99.0.БА81АА00001,  801012О.99.0.БА81АЮ16001, 801012О.99.0.БА81АШ04001,     802111О.99.0.БА96АЮ58001,   802111О.99.0.БА96АЮ83001, 802111О.99.0.БА96АШ58001, 802112О.99.0.ББ11АЮ58001  реализация основных общеобразовательных программ начального общего, основного общего,  среднего общего образования.</t>
  </si>
  <si>
    <t xml:space="preserve"> 804200О.99.0.ББ52АЗ20000,  804200О.99.0.ББ52АЗ44000, 854100О.99.0.ББ52БР20000  реализация дополнительных общеразвивающих программ</t>
  </si>
  <si>
    <r>
      <rPr>
        <sz val="14"/>
        <color theme="1"/>
        <rFont val="Times New Roman"/>
        <charset val="204"/>
      </rPr>
      <t xml:space="preserve">Плановые ассигнования на 2026 год с учетом изменений на конец отчетного периода, руб.  </t>
    </r>
    <r>
      <rPr>
        <b/>
        <sz val="14"/>
        <color theme="1"/>
        <rFont val="Times New Roman"/>
        <charset val="204"/>
      </rPr>
      <t>(местный бюджет)</t>
    </r>
  </si>
  <si>
    <r>
      <rPr>
        <sz val="14"/>
        <color theme="1"/>
        <rFont val="Times New Roman"/>
        <charset val="204"/>
      </rPr>
      <t xml:space="preserve">Плановые ассигнования на 2026 год с учетом изменений на конец отчетного периода, руб.  </t>
    </r>
    <r>
      <rPr>
        <b/>
        <sz val="14"/>
        <color theme="1"/>
        <rFont val="Times New Roman"/>
        <charset val="204"/>
      </rPr>
      <t>(областной бюджет)</t>
    </r>
  </si>
  <si>
    <r>
      <rPr>
        <sz val="14"/>
        <color theme="1"/>
        <rFont val="Times New Roman"/>
        <charset val="204"/>
      </rPr>
      <t xml:space="preserve">Профинансировано расходов за отчетный период, руб. </t>
    </r>
    <r>
      <rPr>
        <b/>
        <sz val="14"/>
        <color theme="1"/>
        <rFont val="Times New Roman"/>
        <charset val="204"/>
      </rPr>
      <t>(местный бюджет)</t>
    </r>
  </si>
  <si>
    <r>
      <rPr>
        <sz val="14"/>
        <color theme="1"/>
        <rFont val="Times New Roman"/>
        <charset val="204"/>
      </rPr>
      <t xml:space="preserve">Профинансировано расходов за отчетный период, руб. </t>
    </r>
    <r>
      <rPr>
        <b/>
        <sz val="14"/>
        <color theme="1"/>
        <rFont val="Times New Roman"/>
        <charset val="204"/>
      </rPr>
      <t>(областной бюджет)</t>
    </r>
  </si>
  <si>
    <t>Муниципальное общеобразовательное бюджетное учреждение средняя общеобразовательная школа № 6</t>
  </si>
  <si>
    <r>
      <t xml:space="preserve">801012О.99.0.БА81АЭ92001,      801012О.99.0.БА81АШ04001, </t>
    </r>
    <r>
      <rPr>
        <sz val="14"/>
        <color rgb="FFFF0000"/>
        <rFont val="Times New Roman"/>
        <family val="1"/>
        <charset val="204"/>
      </rPr>
      <t xml:space="preserve">    </t>
    </r>
    <r>
      <rPr>
        <sz val="14"/>
        <rFont val="Times New Roman"/>
        <family val="1"/>
        <charset val="204"/>
      </rPr>
      <t>реализация основных общеобразовательных программ начального общего образования</t>
    </r>
  </si>
  <si>
    <t>802111О.99.0.БА96АЮ58001,    802111О.99.0.БА96АЮ83001, 802111О.99.0.БА96АШ58001,  реализация основных общеобразовательных программ основного общего образования</t>
  </si>
  <si>
    <t>802112О.99.0.ББ11АЮ58001,  802112О.99.0.ББ11АЮ83001,  802112О.99.0.ББ11АШ58001,                                         реализация основных общеобразовательных программ среднего общего образования</t>
  </si>
  <si>
    <t xml:space="preserve"> 802111О.99.0.БА96АЮ58001,    802111О.99.0.БА96АЮ83001, 802111О.99.0.БА96АШ58001,  реализация основных общеобразовательных программ основного общего образования</t>
  </si>
  <si>
    <t>801012О.99.0.БА81АЭ92001, 801012О.99.0.БА81АШ04001,     802111О.99.0.БА96АЮ58001,  802111О.99.0.БА96АЮ83001, 802111О.99.0.БА96АШ58001,  802112О.99.0.ББ11АЮ58001,  802112О.99.0.ББ11АЮ83001,  802112О.99.0.ББ11АШ58001,                                    реализация основных общеобразовательных программ начального общего, основного общего,  среднего общего образования.</t>
  </si>
  <si>
    <t>МОБУ лицей №7</t>
  </si>
  <si>
    <t>801012О.99.0.БА81АЭ92001,  801012О.99.0.БА81АЮ16001  реализация основных общеобразовательных программ начального общего образования</t>
  </si>
  <si>
    <t>802111О.99.0.БА96АЮ58001,    802111О.99.0.БА96АЮ83001 реализация основных общеобразовательных программ основного общего образования</t>
  </si>
  <si>
    <t>804200О.99.0.ББ52АЖ72000, 804200О.99.0.ББ52АЖ96000,  804200О.99.0.ББ52АЗ44000,  804200О.99.0.ББ52АЗ68000, 854100О.99.0.ББ52БР20000  реализация дополнительных общеразвивающих программ</t>
  </si>
  <si>
    <t>802111О.99.0.БА96АЮ58001  реализация основных общеобразовательных программ среднего общего образования</t>
  </si>
  <si>
    <t>801012О.99.0.БА81АЭ92001,  801012О.99.0.БА81АЮ16001, 802111О.99.0.БА96АЮ58001,    802111О.99.0.БА96АЮ83001, 802111О.99.0.БА96АЮ58001                                реализация основных общеобразовательных программ начального общего, основного общего,  среднего общего образования.</t>
  </si>
  <si>
    <t>804200О.99.0.ББ52АЖ72000, 804200О.99.0.ББ52АЖ96000,  804200О.99.0.ББ52АЗ44000,  804200О.99.0.ББ52АЗ68000, 854100О.99.0.ББ52БР20000 реализация дополнительных общеразвивающих программ</t>
  </si>
  <si>
    <t>МОБУ СОШ №8 им. А.Г. Ломакина</t>
  </si>
  <si>
    <t>801012О.99.0.БА81АЭ92001,  801012О.99.0.БА81АЮ16001, 801012О.99.0.БА81АШ04001,                       реализация основных общеобразовательных программ начального общего образования</t>
  </si>
  <si>
    <t>802111О.99.0.БА96АЮ58001,   802111О.99.0.БА96АЮ83001, 802111О.99.0.БА96АШ58001,                          реализация основных общеобразовательных программ основного общего образования</t>
  </si>
  <si>
    <t>802112О.99.0.ББ11АЮ58001,  802112О.99.0.ББ11АЮ83001                               реализация основных общеобразовательных программ среднего общего образования</t>
  </si>
  <si>
    <t>801012О.99.0.БА81АЭ92001,  801012О.99.0.БА81АЮ16001, 801012О.99.0.БА81АШ04001,      реализация основных общеобразовательных программ начального общего образования</t>
  </si>
  <si>
    <t>802111О.99.0.БА96АЮ58001,   802111О.99.0.БА96АЮ83001, 802111О.99.0.БА96АШ58001, реализация основных общеобразовательных программ основного общего образования</t>
  </si>
  <si>
    <t xml:space="preserve"> 802112О.99.0.ББ11АЮ58001,  802112О.99.0.ББ11АЮ83001  реализация основных общеобразовательных программ среднего общего образования</t>
  </si>
  <si>
    <t>801012О.99.0.БА81АЭ92001,  801012О.99.0.БА81АЮ16001, 801012О.99.0.БА81АШ04001, 802111О.99.0.БА96АЮ58001,   802111О.99.0.БА96АЮ83001, 802111О.99.0.БА96АШ58001, 802112О.99.0.ББ11АЮ58001,  802112О.99.0.ББ11АЮ83001                                   реализация основных общеобразовательных программ начального общего, основного общего,  среднего общего образования.</t>
  </si>
  <si>
    <t>МОБУ СОШ № 9 с углубленым изучением английскогго языка</t>
  </si>
  <si>
    <t>801012О.99.0.БА81АЭ92001,     801012О.99.0.БА81АЮ16001, 801012О.99.0.БА81АШ04001 реализация основных общеобразовательных программ начального общего образования</t>
  </si>
  <si>
    <t>802111О.99.0.БА96АЮ58001,     802111О.99.0.БА96АЮ83001, 802111О.99.0.БА96АШ58001 реализация основных общеобразовательных программ основного общего образования</t>
  </si>
  <si>
    <t xml:space="preserve">802112О.99.0.ББ11АЮ58001, 802112О.99.0.ББ11АШ58001     реализация основных общеобразовательных программ среднего общего образования </t>
  </si>
  <si>
    <t>804200О.99.0.ББ52АЗ20000, 804200О.99.0.ББ52АЗ44000, 854100О.99.0.ББ52БР20000                                   реализация дополнительных общеразвивающих программ</t>
  </si>
  <si>
    <t>МОБУ СОШ № 9 суглубленным изучением английского языка</t>
  </si>
  <si>
    <t xml:space="preserve"> 802111О.99.0.БА96АЮ58001,     802111О.99.0.БА96АЮ83001, 802111О.99.0.БА96АШ58001 реализация основных общеобразовательных программ основного общего образования</t>
  </si>
  <si>
    <t xml:space="preserve"> 802112О.99.0.ББ11АЮ58001, 802112О.99.0.ББ11АШ58001                                      реализация основных общеобразовательных программ среднего общего образования</t>
  </si>
  <si>
    <t xml:space="preserve">   804200О.99.0.ББ52АЗ20000, 804200О.99.0.ББ52АЗ44000, 854100О.99.0.ББ52БР20000                                 реализация дополнительных общеразвивающих программ</t>
  </si>
  <si>
    <t>МОБУ СОШ № 9 с углубленным изучением английского языка</t>
  </si>
  <si>
    <t xml:space="preserve">  801012О.99.0.БА81АЭ92001,     801012О.99.0.БА81АЮ16001, 801012О.99.0.БА81АШ04001   802111О.99.0.БА96АЮ58001,     802111О.99.0.БА96АЮ83001, 802111О.99.0.БА96АШ58001   802112О.99.0.ББ11АЮ58001, 802112О.99.0.ББ11АШ58001                     реализация основных общеобразовательных программ начального общего, основного общего,  среднего общего образования.</t>
  </si>
  <si>
    <t>804200О.99.0.ББ52АЗ20000, 804200О.99.0.ББ52АЗ44000, 854100О.99.0.ББ52БР20000        реализация дополнительных общеразвивающих программ</t>
  </si>
  <si>
    <t>муниципальное автономное общеобразовательное учреждение средняя общеобразовательная школа № 10</t>
  </si>
  <si>
    <t>801012О.99.0.БА81АЭ92001,                 801012О.99.0.БА81АЮ16001 реализация основных общеобразовательных программ начального общего образования</t>
  </si>
  <si>
    <t>802112О.99.0.ББ11АЮ58001,  802112О.99.0.ББ11АЮ83001,                                         реализация основных общеобразовательных программ среднего общего образования</t>
  </si>
  <si>
    <t>801012О.99.0.БА81АЭ92001,      801012О.99.0.БА81АЮ16001,     реализация основных общеобразовательных программ начального общего образования</t>
  </si>
  <si>
    <t>802112О.99.0.ББ11АЮ58001,       802112О.99.0.ББ11АЮ83001,                                           реализация основных общеобразовательных программ среднего общего образования</t>
  </si>
  <si>
    <t>8                                     реализация дополнительных общеразвивающих программ</t>
  </si>
  <si>
    <t>801012О.99.0.БА81АЭ92001,     801012О.99.0.БА81АЮ16001, ,     802111О.99.0.БА96АЮ58001,     802111О.99.0.БА96АЮ83001,   802112О.99.0.ББ11АЮ58001,  802112О.99.0.ББ11АЮ83001,                                    реализация основных общеобразовательных программ начального общего, основного общего,  среднего общего образования.</t>
  </si>
  <si>
    <t>муниципальное автономное общеобразовательное учреждение средняя общеобразовательная школа № 12</t>
  </si>
  <si>
    <t>801012О.99.0.БА81АЭ92001, 801012О.99.0.БА81АА00001,  801012О.99.0.БА81АЮ16001, 801012О.99.0.БА81АШ04001, реализация основных общеобразовательных программ начального общего образования</t>
  </si>
  <si>
    <t>802111О.99.0.БА96АЮ58001,   802111О.99.0.БА96АА00001,  802111О.99.0.БА96АШ58001, 802111О.99.0.БА96АЮ83001 реализация основных общеобразовательных программ основного общего образования</t>
  </si>
  <si>
    <t xml:space="preserve"> 802112О.99.0.ББ11АЮ58001 реализация основных общеобразовательных программ среднего общего образования</t>
  </si>
  <si>
    <t>муниципальное автономное общеобразовательное учреждение средняя общеобразовательная школа №12</t>
  </si>
  <si>
    <t>801012О.99.0.БА81АЭ92001,   801012О.99.0.БА81АА00001,  801012О.99.0.БА81АЮ16001, 802111О.99.0.БА96АЮ58001,   802111О.99.0.БА96АА00001,  802111О.99.0.БА96АШ58001, 802111О.99.0.БА96АЮ83001,  802112О.99.0.ББ11АЮ58001 реализация основных общеобразовательных программ начального общего, основного общего,  среднего общего образования.</t>
  </si>
  <si>
    <t>МАОУ гимназия "Мариинская"</t>
  </si>
  <si>
    <t>801012О.99.0.БА81АЭ92001,    реализация основных общеобразовательных программ начального общего образования</t>
  </si>
  <si>
    <t>802111О.99.0.БА96АЮ58001,   802111О.99.0.БА96АЮ83001 реализация основных общеобразовательных программ основного общего образования</t>
  </si>
  <si>
    <t>802111О.99.0.БА96АЮ58001   реализация основных общеобразовательных программ среднего общего образования</t>
  </si>
  <si>
    <t>801012О.99.0.БА81АЭ92001,  реализация основных общеобразовательных программ начального общего образования</t>
  </si>
  <si>
    <t>802111О.99.0.БА96АЮ58001,  802111О.99.0.БА96АЮ83001,  реализация основных общеобразовательных программ основного общего образования</t>
  </si>
  <si>
    <t xml:space="preserve"> 802111О.99.0.БА96АЮ58001,      реализация основных общеобразовательных программ среднего общего образования</t>
  </si>
  <si>
    <t>801012О.99.0.БА81АЭ92001, 802111О.99.0.БА96АЮ58001,   802111О.99.0.БА96АЮ83001, 802111О.99.0.БА96АЮ58001 реализация основных общеобразовательных программ начального общего, основного общего,  среднего общего образования.</t>
  </si>
  <si>
    <t xml:space="preserve">МОБУ СОШ № 16  </t>
  </si>
  <si>
    <t>801012О.99.0.БА81АЭ92001,    801012О.99.0.БА81АА00001,  801012О.99.0.БА81АЮ16001, 801012О.99.0.БА81АШ04001,     802111О.99.0.БА96АЮ58001,   802111О.99.0.БА96АА00001,  802111О.99.0.БА96АЮ83001, 802111О.99.0.БА96АШ58001, 802111О.99.0.БА96АЮ62001,  802112О.99.0.ББ11АЮ58001,  802112О.99.0.ББ11АЮ83001,  802112О.99.0.ББ11АШ58001,   802112О.99.0.ББ11АЮ62001  реализация основных общеобразовательных программ начального общего образования</t>
  </si>
  <si>
    <t>802111О.99.0.БА96АА00001,  802111О.99.0.БА96АЮ62001,   реализация основных общеобразовательных программ основного общего образования</t>
  </si>
  <si>
    <t>802111О.99.0.БА96АЮ62001, реализация основных общеобразовательных программ среднего общего образования</t>
  </si>
  <si>
    <t>804200О.99.0.ББ52АЖ72000,    804200О.99.0ББ52А344000,  804200О.99.0.ББ52А392000, реализация дополнительных общеразвивающих программ</t>
  </si>
  <si>
    <t>МОБУ СОШ № 16</t>
  </si>
  <si>
    <t>802111О.99.0.БА96АА00001,  802111О.99.0.БА96АЮ62001,   802112О.99.0.ББ11АЮ62001 реализация основных общеобразовательных программ основного общего,  среднего общего образования.</t>
  </si>
  <si>
    <t>804200О.99.0.ББ52АЖ72000, 804200О.99.0.ББ52АЗ44000, 804200О.99.0.ББ52АЗ92000, реализация дополнительных общеразвивающих программ</t>
  </si>
  <si>
    <t>МОБУ СОШ № 20</t>
  </si>
  <si>
    <t>802111О.99.0.БА96АЮ58001,   802111О.99.0.БА96АА00001,  802111О.99.0.БА96АЮ83001, 802111О.99.0.БА96АШ58001 реализация основных общеобразовательных программ основного общего образования</t>
  </si>
  <si>
    <t>801012О.99.0.БА81АЭ92001,    801012О.99.0.БА81АА00001,  801012О.99.0.БА81АЮ16001, 801012О.99.0.БА81АШ04001     реализация основных общеобразовательных программ начального общего образования</t>
  </si>
  <si>
    <t>801012О.99.0.БА81АЭ92001,    801012О.99.0.БА81АА00001,  801012О.99.0.БА81АЮ16001, 801012О.99.0.БА81АШ04001, 802111О.99.0.БА96АЮ58001,   802111О.99.0.БА96АА00001,  802111О.99.0.БА96АЮ83001, 802111О.99.0.БА96АШ58001, 802112О.99.0.ББ11АЮ58001                                 реализация основных общеобразовательных программ начального общего, основного общего,  среднего общего образования.</t>
  </si>
  <si>
    <t>802111О.99.0.БА96АЮ58001,   802111О.99.0.БА96АА00001,  802111О.99.0.БА96АЮ83001, 802111О.99.0.БА96АШ58001   реализация основных общеобразовательных программ основного общего образования</t>
  </si>
  <si>
    <t xml:space="preserve"> 802112О.99.0.ББ11АЮ58001                                    реализация основных общеобразовательных программ среднего общего образования</t>
  </si>
  <si>
    <t>804200О.99.0.ББ52АЗ20000, 804200О.99.0.ББ52АЗ44000    реализация дополнительных общеразвивающих программ</t>
  </si>
  <si>
    <t>муниципальное общеобразовательное бюджетное учреждение средняя общеобразовательная школа № 21</t>
  </si>
  <si>
    <t>801012О.99.0.БА81АЭ92001,    801012О.99.0.БА81АА00001,  801012О.99.0.БА81АЮ16001, 801012О.99.0.БА81АШ04001, 802111О.99.0.БА96АЮ58001,   802111О.99.0.БА96АА00001,  802111О.99.0.БА96АЮ83001, 802111О.99.0.БА96АШ58001,  802112О.99.0.ББ11АЮ58001реализация основных общеобразовательных программ начального общего, основного общего,  среднего общего образования.</t>
  </si>
  <si>
    <t>804200О.99.0.ББ52АЗ20000, 804200О.99.0.ББ52АЗ44000 реализация дополнительных общеразвивающих программ</t>
  </si>
  <si>
    <t>МАОУСОШ№22</t>
  </si>
  <si>
    <t>801012О.99.0.БА81АЭ92001,      801012О.99.0.БА81АЮ16001, 801012О.99.0.БА81АШ04001,       реализация основных общеобразовательных программ начального общего образования</t>
  </si>
  <si>
    <t>801012О.99.0.БА81АА00001,  802111О.99.0.БА96АЮ58001, 802111О.99.0.БА96АЮ83001, 802111О.99.0.БА96АШ58001 реализация основных общеобразовательных программ основного общего образования</t>
  </si>
  <si>
    <t>802112О.99.0.ББ11АЮ58001,                                        реализация основных общеобразовательных программ среднего общего образования</t>
  </si>
  <si>
    <t xml:space="preserve"> 802112О.99.0.ББ11АЮ58001,                                         реализация основных общеобразовательных программ среднего общего образования</t>
  </si>
  <si>
    <t>801012О.99.0.БА81АЭ92001,      801012О.99.0.БА81АЮ16001, 801012О.99.0.БА81АШ04001,801012О.99.0.БА81АА00001,  802111О.99.0.БА96АЮ58001, 802111О.99.0.БА96АЮ83001, 802111О.99.0.БА96АШ58001, 802112О.99.0.ББ11АЮ58001                           реализация основных общеобразовательных программ начального общего, основного общего,  среднего общего образования.</t>
  </si>
  <si>
    <t xml:space="preserve">   МОБУ СОШ № 23</t>
  </si>
  <si>
    <t>801012О.99.0.БА81АЭ92001,      801012О.99.0.БА81АЮ16001, 801012О.99.0.БА81АШ04001      реализация основных общеобразовательных программ начального общего образования</t>
  </si>
  <si>
    <t>802111О.99.0.БА96АЮ58001,   802111О.99.0.БА96АА00001,  802111О.99.0.БА96АЮ83001 реализация основных общеобразовательных программ основного общего образования</t>
  </si>
  <si>
    <t>802112О.99.0.ББ11АЮ58001                                        реализация основных общеобразовательных программ среднего общего образования</t>
  </si>
  <si>
    <t xml:space="preserve"> 804200О.99.0.ББ52АЗ44000                                        реализация дополнительных общеразвивающих программ</t>
  </si>
  <si>
    <t>МОБУ СОШ № 23</t>
  </si>
  <si>
    <t xml:space="preserve">  802111О.99.0.БА96АЮ58001,   802111О.99.0.БА96АА00001,  802111О.99.0.БА96АЮ83001 реализация основных общеобразовательных программ основного общего образования</t>
  </si>
  <si>
    <t xml:space="preserve">  802112О.99.0.ББ11АЮ58001                                        реализация основных общеобразовательных программ среднего общего образования</t>
  </si>
  <si>
    <t>804200О.99.0.ББ52АЗ44000          реализация дополнительных общеразвивающих программ</t>
  </si>
  <si>
    <t>801012О.99.0.БА81АЭ92001,      801012О.99.0.БА81АЮ16001, 801012О.99.0.БА81АШ04001    802111О.99.0.БА96АЮ58001,   802111О.99.0.БА96АА00001,  802111О.99.0.БА96АЮ83001      802112О.99.0.ББ11АЮ58001   реализация основных общеобразовательных программ начального общего, основного общего,  среднего общего образования.</t>
  </si>
  <si>
    <t>804200О.99.0.ББ52АЗ44000 реализация дополнительных общеразвивающих программ</t>
  </si>
  <si>
    <t>МОБУ СОШ №24</t>
  </si>
  <si>
    <t>801012О.99.0.БА81АЭ92001,     801012О.99.0.БА81АЮ16001, 801012О.99.0.БА81АШ04001  реализация основных общеобразовательных программ начального общего образования</t>
  </si>
  <si>
    <t>802111О.99.0.БА96АЮ58001,    802111О.99.0.БА96АЮ83001, 802111О.99.0.БА96АШ58001 реализация основных общеобразовательных программ основного общего образования</t>
  </si>
  <si>
    <t>80804200О.99.0.ББ52А320000 реализация дополнительных общеразвивающих программ</t>
  </si>
  <si>
    <t>МОБУ СОШ № 24</t>
  </si>
  <si>
    <t>801012О.99.0.БА81АЭ92001,     801012О.99.0.БА81АЮ16001, 801012О.99.0.БА81АШ04001,     802111О.99.0.БА96АЮ58001,    802111О.99.0.БА96АЮ83001, 802111О.99.0.БА96АШ58001,   802112О.99.0.ББ11АЮ58001  реализация основных общеобразовательных программ начального общего, основного общего,  среднего общего образования.</t>
  </si>
  <si>
    <t xml:space="preserve"> 804200О.99.0.ББ52АЗ20000 реализация дополнительных общеразвивающих программ</t>
  </si>
  <si>
    <t>МАОУ СОШ № 25/11</t>
  </si>
  <si>
    <r>
      <t>801012О.99.0.БА81АЭ92001,    801012О.99.0.БА81АА00001,  801012О.99.0.БА81АЮ16001,</t>
    </r>
    <r>
      <rPr>
        <sz val="14"/>
        <rFont val="Times New Roman"/>
        <family val="1"/>
        <charset val="204"/>
      </rPr>
      <t xml:space="preserve"> 801012О.99.0.БА81АШ04001,      реализация основных общеобразовательных программ начального общего образования</t>
    </r>
  </si>
  <si>
    <r>
      <rPr>
        <sz val="14"/>
        <color theme="1"/>
        <rFont val="Times New Roman"/>
        <family val="1"/>
        <charset val="204"/>
      </rPr>
      <t>802111О.99.0.БА96АЮ58001,   802111О.99.0.БА96АЮ83001, 802111О.99.0.БА96АШ58001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реализация основных общеобразовательных программ основного общего образования</t>
    </r>
  </si>
  <si>
    <r>
      <rPr>
        <sz val="14"/>
        <rFont val="Times New Roman"/>
        <family val="1"/>
        <charset val="204"/>
      </rPr>
      <t xml:space="preserve">802112О.99.0.ББ11АЮ58001       </t>
    </r>
    <r>
      <rPr>
        <sz val="14"/>
        <rFont val="Times New Roman"/>
        <family val="1"/>
        <charset val="204"/>
      </rPr>
      <t xml:space="preserve">                               реализация основных общеобразовательных программ среднего общего образования</t>
    </r>
  </si>
  <si>
    <t>801012О.99.0.БА81АЭ92001,    801012О.99.0.БА81АА00001,  801012О.99.0.БА81АЮ16001, 801012О.99.0.БА81АШ04001      реализация основных общеобразовательных программ начального общего образования</t>
  </si>
  <si>
    <t>802111О.99.0.БА96АЮ58001,   802111О.99.0.БА96АЮ83001, 802111О.99.0.БА96АШ58001  реализация основных общеобразовательных программ основного общего образования</t>
  </si>
  <si>
    <t>802112О.99.0.ББ11АЮ58001                                      реализация основных общеобразовательных программ среднего общего образования</t>
  </si>
  <si>
    <r>
      <t>801012О.99.0.БА81АЭ92001,    801012О.99.0.БА81АА00001,  801012О.99.0.БА81АЮ16001, 801012О.99.0.БА81АШ04001, 802111О.99.0.БА96АЮ58001,   802111О.99.0.БА96АЮ83001, 802111О.99.0.БА96АШ58001, 802112О.99.0.ББ11АЮ58001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реализация основных общеобразовательных программ начального общего, основного общего,  среднего общего образования.</t>
    </r>
  </si>
  <si>
    <t>МОБУ СОШ №26</t>
  </si>
  <si>
    <r>
      <t xml:space="preserve">801012О.99.0.БА81АЭ92001,    801012О.99.0.БА81АА00001,  801012О.99.0.БА81АЮ16001, 801012О.99.0.БА81АШ04001,                                                     </t>
    </r>
    <r>
      <rPr>
        <sz val="14"/>
        <color rgb="FFFF0000"/>
        <rFont val="Times New Roman"/>
        <family val="1"/>
        <charset val="204"/>
      </rPr>
      <t xml:space="preserve">  </t>
    </r>
    <r>
      <rPr>
        <sz val="14"/>
        <rFont val="Times New Roman"/>
        <family val="1"/>
        <charset val="204"/>
      </rPr>
      <t xml:space="preserve">   реализация основных общеобразовательных программ начального общего образования</t>
    </r>
  </si>
  <si>
    <t>802111О.99.0.БА96АЮ58001,   802111О.99.0.БА96АА00001,  802111О.99.0.БА96АЮ83001, 802111О.99.0.БА96АШ58001,                                                             реализация основных общеобразовательных программ основного общего образования</t>
  </si>
  <si>
    <t>802112О.99.0.ББ11АЮ58001,                                          реализация основных общеобразовательных программ среднего общего образования</t>
  </si>
  <si>
    <t>804200О.99.0.ББ52АЗ44000,                    804200О.99.0.ББ52АЗ68000,                                          реализация дополнительных общеразвивающих программ</t>
  </si>
  <si>
    <t>801012О.99.0.БА81АЭ92001,  801012О.99.0.БА81АА00001,  801012О.99.0.БА81АЮ16001, 801012О.99.0.БА81АШ04001   реализация основных общеобразовательных программ начального общего образования</t>
  </si>
  <si>
    <t xml:space="preserve"> 802112О.99.0.ББ11АЮ58001,                                                                     реализация основных общеобразовательных программ среднего общего образования</t>
  </si>
  <si>
    <t>804200О.99.0.ББ52АЗ44000,                    804200О.99.0.ББ52АЗ68000,                                                     реализация дополнительных общеразвивающих программ</t>
  </si>
  <si>
    <t>801012О.99.0.БА81АЭ92001,   801012О.99.0.БА81АА00001,  801012О.99.0.БА81АЮ16001, 801012О.99.0.БА81АШ04001,     802111О.99.0.БА96АЮ58001,   802111О.99.0.БА96АА00001,  802111О.99.0.БА96АЮ83001, 802111О.99.0.БА96АШ58001,  802112О.99.0.ББ11АЮ58001,                                   реализация основных общеобразовательных программ начального общего, основного общего,  среднего общего образования.</t>
  </si>
  <si>
    <t xml:space="preserve"> 804200О.99.0.ББ52АЗ44000, 804200О.99.0.ББ52АЗ68000,                                                реализация дополнительных общеразвивающих программ</t>
  </si>
  <si>
    <t>МАОУ СОШ №27</t>
  </si>
  <si>
    <t>801012О.99.0.БА81АЭ92001, 801012О.99.0.БА81АЮ16001,  реализация основных общеобразовательных программ начального общего образования</t>
  </si>
  <si>
    <t>802112О.99.0.ББ11АЮ58001                                         реализация основных общеобразовательных программ среднего общего образования</t>
  </si>
  <si>
    <t>804200О.99.0.ББ52АЗ20000, 804200О.99.0.ББ52АЗ44000, 804200О.99.0.ББ52АЗ68000                                        реализация дополнительных общеразвивающих программ</t>
  </si>
  <si>
    <t>801012О.99.0.БА81АЭ92001, 801012О.99.0.БА81АЮ16001 реализация основных общеобразовательных программ начального общего образования</t>
  </si>
  <si>
    <t>802111О.99.0.БА96АЮ58001, 802111О.99.0.БА96АЮ83001 реализация основных общеобразовательных программ основного общего образования</t>
  </si>
  <si>
    <t>801012О.99.0.БА81АЭ92001, 801012О.99.0.БА81АЮ16001, 802111О.99.0.БА96АЮ58001, 802111О.99.0.БА96АЮ83001, 802112О.99.0.ББ11АЮ58001                                  реализация основных общеобразовательных программ начального общего, основного общего,  среднего общего образования.</t>
  </si>
  <si>
    <t>804200О.99.0.ББ52АЗ20000, 804200О.99.0.ББ52АЗ44000, 804200О.99.0.ББ52АЗ68000 реализация дополнительных общеразвивающих программ</t>
  </si>
  <si>
    <t>муниципальное автономное общеобразовательное учреждение лицей №28</t>
  </si>
  <si>
    <t>801012О.99.0.БА81АЭ92001,    801012О.99.0.БА81АЮ16001, 801012О.99.0.БА81АШ04001  реализация основных общеобразовательных программ начального общего образования</t>
  </si>
  <si>
    <t>804200О.99.0.ББ52АЖ72000, 804200О.99.0.ББ52АЖ96000   реализация дополнительных общеразвивающих программ</t>
  </si>
  <si>
    <t>801012О.99.0.БА81АЭ92001,    801012О.99.0.БА81АЮ16001, 801012О.99.0.БА81АШ04001, 802111О.99.0.БА96АЮ58001,   802111О.99.0.БА96АЮ83001,  802111О.99.0.БА96АЮ58001 реализация основных общеобразовательных программ начального общего, основного общего,  среднего общего образования.</t>
  </si>
  <si>
    <t>муниципальное общеобразовательное бюджетное учреждение средняя общеобразовательная  школа № 30</t>
  </si>
  <si>
    <t>801012О.99.0.БА81АЭ92001,   801012О.99.0.БА81АЮ16001, 801012О.99.0.БА81АШ04001,      реализация основных общеобразовательных программ начального общего образования</t>
  </si>
  <si>
    <t>802111О.99.0.БА96АЮ58001,   802111О.99.0.БА96АА00001,  802111О.99.0.БА96АЮ83001, 802111О.99.0.БА96АШ58001,  реализация основных общеобразовательных программ основного общего образования</t>
  </si>
  <si>
    <t>муниципальное общеобразовательное бюджетное учреждение средняя общеобразовательная школа № 30</t>
  </si>
  <si>
    <t>801012О.99.0.БА81АЭ92001,     801012О.99.0.БА81АЮ16001, 801012О.99.0.БА81АШ04001,   реализация основных общеобразовательных программ начального общего образования</t>
  </si>
  <si>
    <t xml:space="preserve">    802111О.99.0.БА96АЮ58001,   802111О.99.0.БА96АА00001,  802111О.99.0.БА96АЮ83001, 802111О.99.0.БА96АШ58001   реализация основных общеобразовательных программ основного общего образования</t>
  </si>
  <si>
    <t xml:space="preserve"> 802112О.99.0.ББ11АЮ58001                                        реализация основных общеобразовательных программ среднего общего образования</t>
  </si>
  <si>
    <t>801012О.99.0.БА81АЭ92001,   801012О.99.0.БА81АЮ16001, 801012О.99.0.БА81АШ04001, 802111О.99.0.БА96АЮ58001,   802111О.99.0.БА96АА00001,  802111О.99.0.БА96АЮ83001, 802111О.99.0.БА96АШ58001, 802112О.99.0.ББ11 АЮ50001, реализация основных общеобразовательных программ начального общего, основного общего,  среднего общего образования.</t>
  </si>
  <si>
    <t xml:space="preserve"> муниципальное общеобразовательное бюджетное  учреждение средняя общеобразовательная школа № 31</t>
  </si>
  <si>
    <t>801012О.99.0.БА81АЭ92001, 801012О.99.0.БА81АЮ16001, 801012О.99.0.БА81АШ04001 реализация основных общеобразовательных программ начального общего образования</t>
  </si>
  <si>
    <t xml:space="preserve"> 802111О.99.0.БА96АЮ58001,    802111О.99.0.БА96АЮ83001, 802111О.99.0.БА96АШ58001 реализация основных общеобразовательных программ основного общего образования</t>
  </si>
  <si>
    <t>804200О.99.0.ББ52АЗ44000                                     реализация дополнительных общеразвивающих программ</t>
  </si>
  <si>
    <t>МОБУ СОШ № 31</t>
  </si>
  <si>
    <t>801012О.99.0.БА81АЭ92001, 801012О.99.0.БА81АЮ16001, 801012О.99.0.БА81АШ04001,  802111О.99.0.БА96АЮ58001,    802111О.99.0.БА96АЮ83001, 802111О.99.0.БА96АШ58001,  802112О.99.0.ББ11АЮ58001    реализация основных общеобразовательных программ начального общего, основного общего,  среднего общего образования.</t>
  </si>
  <si>
    <t>804200О.99.0.ББ52АЗ44000  реализация дополнительных общеразвивающих программ</t>
  </si>
  <si>
    <t xml:space="preserve">Муниципальное общеобразовательное бюджетное учреждение средняя общеобразовательная школа № 32 </t>
  </si>
  <si>
    <t>802111О.99.0.БА96АЮ58001,   802111О.99.0.БА96АА00001,  802111О.99.0.БА96АЮ83001, 802111О.99.0.БА96АШ58001,    реализация основных общеобразовательных программ основного общего образования</t>
  </si>
  <si>
    <t>804200О.99.0.ББ52АЗ20000,  804200О.99.0.ББ52АЗ44000 реализация дополнительных общеразвивающих программ</t>
  </si>
  <si>
    <t>801012О.99.0.БА81АЭ92001,    801012О.99.0.БА81АА00001,  801012О.99.0.БА81АЮ16001, 801012О.99.0.БА81АШ04001,       реализация основных общеобразовательных программ начального общего образования</t>
  </si>
  <si>
    <t>801012О.99.0.БА81АЭ92001,    801012О.99.0.БА81АА00001,  801012О.99.0.БА81АЮ16001, 801012О.99.0.БА81АШ04001, 802111О.99.0.БА96АЮ58001,   802111О.99.0.БА96АА00001,  802111О.99.0.БА96АЮ83001, 802111О.99.0.БА96АШ58001, 802112О.99.0.ББ11АЮ58001    реализация основных общеобразовательных программ начального общего, основного общего,  среднего общего образования.</t>
  </si>
  <si>
    <t>804200О.99.0.ББ52АЗ20000,  804200О.99.0.ББ52АЗ44000  реализация дополнительных общеразвивающих программ</t>
  </si>
  <si>
    <t>Муниципальное общеобразовательное бюджетное учреждение лицей № 33</t>
  </si>
  <si>
    <t>801012О.99.0.БА81АЭ92001,   801012О.99.0.БА81АЮ16001  реализация основных общеобразовательных программ начального общего образования</t>
  </si>
  <si>
    <t>802111О.99.0.БА96АЮ58001,  802111О.99.0.БА96АЮ83001, 802111О.99.0.БА96АШ58001 реализация основных общеобразовательных программ основного общего образования</t>
  </si>
  <si>
    <t xml:space="preserve"> 802111О.99.0.БА96АЮ58001,  802111О.99.0.БА96АЮ83001  реализация основных общеобразовательных программ среднего общего образования</t>
  </si>
  <si>
    <t xml:space="preserve">  802111О.99.0.БА96АЮ58001,  802111О.99.0.БА96АЮ83001, 802111О.99.0.БА96АШ58001 реализация основных общеобразовательных программ основного общего образования</t>
  </si>
  <si>
    <t>802111О.99.0.БА96АЮ58001,  802111О.99.0.БА96АЮ83001  реализация основных общеобразовательных программ среднего общего образования</t>
  </si>
  <si>
    <t>801012О.99.0.БА81АЭ92001,   801012О.99.0.БА81АЮ16001,  802111О.99.0.БА96АЮ58001,    802111О.99.0.БА96АЮ83001, 802111О.99.0.БА96АШ58001,   802112О.99.0.ББ11АЮ58001,  802112О.99.0.ББ11АЮ83001,   реализация основных общеобразовательных программ начального общего, основного общего,  среднего общего образования.</t>
  </si>
  <si>
    <t>муниципальное общеобразовательное бюджетное учреждение средняя общеобразовательная школа №34</t>
  </si>
  <si>
    <t>802111О.99.0.БА96АЮ58001,  802112О.99.0.ББ11АШ58001 реализация основных общеобразовательных программ основного общего образования</t>
  </si>
  <si>
    <t>801012О.99.0.БА81АЭ92001, 801012О.99.0.БА81АА00001,  801012О.99.0.БА81АЮ16001, 801012О.99.0.БА81АШ04001 реализация основных общеобразовательных программ начального общего образования</t>
  </si>
  <si>
    <t>802111О.99.0.БА96АЮ58001, 802112О.99.0.ББ11АШ58001 реализация основных общеобразовательных программ основного общего образования</t>
  </si>
  <si>
    <t>МОБУ СОШ №34</t>
  </si>
  <si>
    <t>801012О.99.0.БА81АЭ92001,    801012О.99.0.БА81АА00001,  801012О.99.0.БА81АЮ16001, 801012О.99.0.БА81АШ04001,  802111О.99.0.БА96АЮ58001,  802112О.99.0.ББ11АШ58001, 802111О.99.0.БА96АЮ58001                                  реализация основных общеобразовательных программ начального общего, основного общего,  среднего общего образования.</t>
  </si>
  <si>
    <t>МОБУ СОШ №35</t>
  </si>
  <si>
    <t>801012О.99.0.БА81АЭ92001,    801012О.99.0.БА81АЮ16001, 801012О.99.0.БА81АШ04001,реализация основных общеобразовательных программ начального общего образования</t>
  </si>
  <si>
    <t>802111О.99.0.БА96АЮ58001, 802111О.99.0.БА96АЮ83001, 802111О.99.0.БА96АШ58001 реализация основных общеобразовательных программ основного общего образования</t>
  </si>
  <si>
    <t xml:space="preserve">  802112О.99.0.ББ11АЮ58001 реализация основных общеобразовательных программ среднего общего образования</t>
  </si>
  <si>
    <t>801012О.99.0.БА81АЭ92001,  801012О.99.0.БА81АЮ16001, 801012О.99.0.БА81АШ04001,  802111О.99.0.БА96АЮ58001, 802111О.99.0.БА96АЮ83001, 802111О.99.0.БА96АШ58001,  802112О.99.0.ББ11АЮ58001, реализация основных общеобразовательных программ начального общего, основного общего,  среднего общего образования.</t>
  </si>
  <si>
    <t>МОБУ СОШ № 36</t>
  </si>
  <si>
    <t>801012О.99.0.БА81АЭ92001,    801012О.99.0.БА81АА00001,  801012О.99.0.БА81АЮ16001, 801012О.99.0.БА81АШ04001 реализация основных общеобразовательных программ начального общего образования</t>
  </si>
  <si>
    <t>802112О.99.0.ББ11АЮ58001                                       реализация основных общеобразовательных программ среднего общего образования</t>
  </si>
  <si>
    <t>804200О.99.0.ББ52АЗ20000,   804200О.99.0.ББ52АЗ44000                            реализация дополнительных общеразвивающих программ</t>
  </si>
  <si>
    <t>801012О.99.0.БА81АЭ92001,    801012О.99.0.БА81АА00001,  801012О.99.0.БА81АЮ16001, 801012О.99.0.БА81АШ04001       реализация основных общеобразовательных программ начального общего образования</t>
  </si>
  <si>
    <t>804200О.99.0.ББ52АЗ20000,   804200О.99.0.ББ52АЗ44000                                      реализация дополнительных общеразвивающих программ</t>
  </si>
  <si>
    <t xml:space="preserve"> МОБУ СОШ № 36</t>
  </si>
  <si>
    <t>801012О.99.0.БА81АЭ92001,    801012О.99.0.БА81АА00001,  801012О.99.0.БА81АЮ16001, 801012О.99.0.БА81АШ04001, 802111О.99.0.БА96АЮ58001,   802111О.99.0.БА96АА00001,  802111О.99.0.БА96АЮ83001, 802111О.99.0.БА96АШ58001, 802112О.99.0.ББ11АЮ58001  реализация основных общеобразовательных программ начального общего, основного общего,  среднего общего образования.</t>
  </si>
  <si>
    <t>804200О.99.0.ББ52АЗ20000,   804200О.99.0.ББ52АЗ44000  реализация дополнительных общеразвивающих программ</t>
  </si>
  <si>
    <t>МАОУ СОШ № 37</t>
  </si>
  <si>
    <t>801012О.99.0.БА81АЭ92001  реализация основных общеобразовательных программ начального общего образования</t>
  </si>
  <si>
    <t>802111О.99.0.БА96АЮ58001                                       реализация основных общеобразовательных программ основного общего образования</t>
  </si>
  <si>
    <t>802112О.99.0.ББ11АЮ58001                                    реализация основных общеобразовательных программ среднего общего образования</t>
  </si>
  <si>
    <t>801012О.99.0.БА81АЭ92001,   802111О.99.0.БА96АЮ58001, 802112О.99.0.ББ11АЮ58001                                реализация основных общеобразовательных программ начального общего, основного общего,  среднего общего образования.</t>
  </si>
  <si>
    <t xml:space="preserve">муниципальное общеобразовательное бюджетное учреждение средняя общеобразовательная школа №38 </t>
  </si>
  <si>
    <t xml:space="preserve">    802111О.99.0.БА96АЮ58001,    802111О.99.0.БА96АЮ83001 реализация основных общеобразовательных программ основного общего образования</t>
  </si>
  <si>
    <t xml:space="preserve">муниципальное общеобразовательное бюджетное учреждение средняя общеобразовательная школа №38      
муниципальное общеобразовательное бюджетное учреждение средняя общеобразовательная школа №38      
</t>
  </si>
  <si>
    <t>801012О.99.0.БА81АЭ92001,     801012О.99.0.БА81АЮ16001, 801012О.99.0.БА81АШ04001, 802111О.99.0.БА96АЮ58001,    802111О.99.0.БА96АЮ83001, 802111О.99.0.БА96АЮ58001                              реализация основных общеобразовательных программ начального общего, основного общего,  среднего общего образования.</t>
  </si>
  <si>
    <t>МАОУ СОШ № 39</t>
  </si>
  <si>
    <t>801012О.99.0.БА81АЭ92001, 801012О.99.0.БА81АА00001,  801012О.99.0.БА81АЮ16001, реализация основных общеобразовательных программ начального общего образования</t>
  </si>
  <si>
    <t>802111О.99.0.БА96АЮ58001 реализация основных общеобразовательных программ основного общего образования</t>
  </si>
  <si>
    <t>802112О.99.0.ББ11АЮ58001 реализация основных общеобразовательных программ среднего общего образования</t>
  </si>
  <si>
    <t>804200О.99.0.ББ52АЖ72000 реализация дополнительных общеразвивающих программ</t>
  </si>
  <si>
    <t>802111О.99.0.БА96АЮ58001, реализация основных общеобразовательных программ основного общего образования</t>
  </si>
  <si>
    <t>804200О.99.0.ББ52АЖ72000, реализация дополнительных общеразвивающих программ</t>
  </si>
  <si>
    <t>801012О.99.0.БА81АЭ92001, 801012О.99.0.БА81АА00001,  801012О.99.0.БА81АЮ16001,802112О.99.0.ББ11АЮ58001, 802111О.99.0.БА96АЮ58001  реализация основных общеобразовательных программ начального общего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</si>
</sst>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\ ##0.00"/>
    <numFmt numFmtId="166" formatCode="#,##0.0"/>
  </numFmts>
  <fonts count="1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0"/>
      <color rgb="FF002060"/>
      <name val="Times New Roman"/>
      <family val="1"/>
      <charset val="204"/>
    </font>
    <font>
      <sz val="20"/>
      <color rgb="FF00206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sz val="14"/>
      <name val="Times New Roman"/>
      <charset val="204"/>
    </font>
    <font>
      <sz val="12"/>
      <name val="Times New Roman"/>
      <charset val="204"/>
    </font>
    <font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4" tint="0.79995117038483843"/>
        <bgColor indexed="65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55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164" fontId="1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/>
    <xf numFmtId="0" fontId="3" fillId="0" borderId="4" xfId="1" applyFont="1" applyBorder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2" fontId="1" fillId="0" borderId="0" xfId="0" applyNumberFormat="1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/>
    <xf numFmtId="4" fontId="1" fillId="2" borderId="4" xfId="0" applyNumberFormat="1" applyFont="1" applyFill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/>
    </xf>
    <xf numFmtId="4" fontId="1" fillId="2" borderId="4" xfId="0" applyNumberFormat="1" applyFont="1" applyFill="1" applyBorder="1"/>
    <xf numFmtId="0" fontId="1" fillId="4" borderId="5" xfId="0" applyFont="1" applyFill="1" applyBorder="1"/>
    <xf numFmtId="0" fontId="1" fillId="4" borderId="4" xfId="0" applyFont="1" applyFill="1" applyBorder="1"/>
    <xf numFmtId="0" fontId="1" fillId="0" borderId="4" xfId="0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3" fillId="0" borderId="7" xfId="1" applyFont="1" applyBorder="1" applyAlignment="1">
      <alignment vertical="top" wrapText="1"/>
    </xf>
    <xf numFmtId="1" fontId="1" fillId="4" borderId="7" xfId="0" applyNumberFormat="1" applyFont="1" applyFill="1" applyBorder="1" applyAlignment="1">
      <alignment horizontal="center" vertical="top"/>
    </xf>
    <xf numFmtId="164" fontId="1" fillId="0" borderId="7" xfId="0" applyNumberFormat="1" applyFont="1" applyBorder="1" applyAlignment="1">
      <alignment horizontal="center" vertical="top"/>
    </xf>
    <xf numFmtId="0" fontId="3" fillId="0" borderId="6" xfId="1" applyFont="1" applyBorder="1" applyAlignment="1">
      <alignment vertical="top" wrapText="1"/>
    </xf>
    <xf numFmtId="1" fontId="1" fillId="4" borderId="6" xfId="0" applyNumberFormat="1" applyFont="1" applyFill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vertical="top" wrapText="1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4" fillId="0" borderId="6" xfId="1" applyFont="1" applyBorder="1" applyAlignment="1">
      <alignment vertical="top" wrapText="1"/>
    </xf>
    <xf numFmtId="0" fontId="1" fillId="4" borderId="0" xfId="0" applyFont="1" applyFill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0" fontId="1" fillId="0" borderId="6" xfId="1" applyFont="1" applyBorder="1" applyAlignment="1">
      <alignment vertical="top" wrapText="1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0" xfId="1" applyFont="1" applyAlignment="1">
      <alignment vertical="top" wrapText="1"/>
    </xf>
    <xf numFmtId="0" fontId="1" fillId="0" borderId="6" xfId="0" applyFont="1" applyBorder="1" applyAlignment="1">
      <alignment vertical="top" wrapText="1"/>
    </xf>
    <xf numFmtId="1" fontId="1" fillId="0" borderId="0" xfId="0" applyNumberFormat="1" applyFont="1" applyAlignment="1">
      <alignment horizontal="center" vertical="center"/>
    </xf>
    <xf numFmtId="1" fontId="1" fillId="0" borderId="7" xfId="0" applyNumberFormat="1" applyFont="1" applyBorder="1" applyAlignment="1">
      <alignment horizontal="center" vertical="top"/>
    </xf>
    <xf numFmtId="164" fontId="1" fillId="0" borderId="21" xfId="0" applyNumberFormat="1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2" fontId="1" fillId="0" borderId="7" xfId="0" applyNumberFormat="1" applyFont="1" applyBorder="1" applyAlignment="1">
      <alignment horizontal="center" vertical="top"/>
    </xf>
    <xf numFmtId="2" fontId="1" fillId="0" borderId="6" xfId="0" applyNumberFormat="1" applyFont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top"/>
    </xf>
    <xf numFmtId="4" fontId="1" fillId="2" borderId="7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top"/>
    </xf>
    <xf numFmtId="1" fontId="1" fillId="4" borderId="9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Fill="1"/>
    <xf numFmtId="0" fontId="1" fillId="0" borderId="9" xfId="0" applyFont="1" applyBorder="1" applyAlignment="1">
      <alignment horizontal="center" vertical="center"/>
    </xf>
    <xf numFmtId="0" fontId="4" fillId="0" borderId="17" xfId="1" applyFont="1" applyBorder="1" applyAlignment="1">
      <alignment vertical="top" wrapText="1"/>
    </xf>
    <xf numFmtId="0" fontId="1" fillId="4" borderId="17" xfId="0" applyFont="1" applyFill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0" fontId="4" fillId="0" borderId="25" xfId="1" applyFont="1" applyBorder="1" applyAlignment="1">
      <alignment vertical="top" wrapText="1"/>
    </xf>
    <xf numFmtId="0" fontId="1" fillId="0" borderId="25" xfId="0" applyFont="1" applyBorder="1" applyAlignment="1">
      <alignment horizontal="center" vertical="center"/>
    </xf>
    <xf numFmtId="1" fontId="1" fillId="4" borderId="25" xfId="0" applyNumberFormat="1" applyFont="1" applyFill="1" applyBorder="1" applyAlignment="1">
      <alignment horizontal="center" vertical="center"/>
    </xf>
    <xf numFmtId="0" fontId="4" fillId="0" borderId="27" xfId="1" applyFont="1" applyBorder="1" applyAlignment="1">
      <alignment vertical="top" wrapText="1"/>
    </xf>
    <xf numFmtId="164" fontId="1" fillId="0" borderId="30" xfId="0" applyNumberFormat="1" applyFont="1" applyBorder="1" applyAlignment="1">
      <alignment horizontal="center" vertical="center"/>
    </xf>
    <xf numFmtId="1" fontId="1" fillId="4" borderId="0" xfId="0" applyNumberFormat="1" applyFont="1" applyFill="1" applyAlignment="1">
      <alignment horizontal="center" vertical="center"/>
    </xf>
    <xf numFmtId="2" fontId="3" fillId="0" borderId="4" xfId="1" applyNumberFormat="1" applyFont="1" applyBorder="1" applyAlignment="1">
      <alignment vertical="top" wrapText="1"/>
    </xf>
    <xf numFmtId="3" fontId="1" fillId="2" borderId="0" xfId="0" applyNumberFormat="1" applyFont="1" applyFill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6" xfId="1" applyFont="1" applyBorder="1" applyAlignment="1">
      <alignment vertical="top" wrapText="1"/>
    </xf>
    <xf numFmtId="1" fontId="11" fillId="6" borderId="6" xfId="0" applyNumberFormat="1" applyFont="1" applyFill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1" fontId="11" fillId="6" borderId="0" xfId="0" applyNumberFormat="1" applyFont="1" applyFill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3" fillId="0" borderId="6" xfId="1" applyFont="1" applyBorder="1" applyAlignment="1">
      <alignment vertical="top" wrapText="1"/>
    </xf>
    <xf numFmtId="0" fontId="11" fillId="6" borderId="0" xfId="0" applyFont="1" applyFill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164" fontId="11" fillId="0" borderId="21" xfId="0" applyNumberFormat="1" applyFont="1" applyBorder="1" applyAlignment="1">
      <alignment horizontal="center" vertical="center"/>
    </xf>
    <xf numFmtId="0" fontId="13" fillId="0" borderId="0" xfId="1" applyFont="1" applyAlignment="1">
      <alignment vertical="top" wrapText="1"/>
    </xf>
    <xf numFmtId="0" fontId="11" fillId="0" borderId="6" xfId="1" applyFont="1" applyBorder="1" applyAlignment="1">
      <alignment vertical="top" wrapText="1"/>
    </xf>
    <xf numFmtId="1" fontId="11" fillId="0" borderId="6" xfId="0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11" fillId="0" borderId="6" xfId="0" applyFont="1" applyBorder="1" applyAlignment="1">
      <alignment vertical="top" wrapText="1"/>
    </xf>
    <xf numFmtId="164" fontId="11" fillId="0" borderId="14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" fontId="12" fillId="0" borderId="6" xfId="1" applyNumberFormat="1" applyFont="1" applyBorder="1" applyAlignment="1">
      <alignment horizontal="left" vertical="top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7" borderId="6" xfId="0" applyNumberFormat="1" applyFont="1" applyFill="1" applyBorder="1" applyAlignment="1">
      <alignment horizontal="center" vertical="center" wrapText="1"/>
    </xf>
    <xf numFmtId="1" fontId="11" fillId="7" borderId="0" xfId="0" applyNumberFormat="1" applyFont="1" applyFill="1" applyAlignment="1">
      <alignment horizontal="center" vertical="center" wrapText="1"/>
    </xf>
    <xf numFmtId="1" fontId="11" fillId="7" borderId="6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left" vertical="top" wrapText="1"/>
    </xf>
    <xf numFmtId="2" fontId="11" fillId="0" borderId="6" xfId="0" applyNumberFormat="1" applyFont="1" applyBorder="1" applyAlignment="1">
      <alignment horizontal="center" vertical="center" wrapText="1"/>
    </xf>
    <xf numFmtId="165" fontId="11" fillId="7" borderId="6" xfId="0" applyNumberFormat="1" applyFont="1" applyFill="1" applyBorder="1" applyAlignment="1">
      <alignment horizontal="center" vertical="center" wrapText="1"/>
    </xf>
    <xf numFmtId="165" fontId="11" fillId="0" borderId="6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3" fillId="0" borderId="17" xfId="1" applyNumberFormat="1" applyFont="1" applyBorder="1" applyAlignment="1">
      <alignment vertical="top" wrapText="1"/>
    </xf>
    <xf numFmtId="3" fontId="1" fillId="4" borderId="6" xfId="0" applyNumberFormat="1" applyFont="1" applyFill="1" applyBorder="1" applyAlignment="1">
      <alignment horizontal="center" vertical="center"/>
    </xf>
    <xf numFmtId="166" fontId="1" fillId="2" borderId="6" xfId="0" applyNumberFormat="1" applyFont="1" applyFill="1" applyBorder="1" applyAlignment="1">
      <alignment horizontal="center" vertical="center" wrapText="1"/>
    </xf>
    <xf numFmtId="1" fontId="1" fillId="4" borderId="31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2" fontId="3" fillId="0" borderId="6" xfId="1" applyNumberFormat="1" applyFont="1" applyBorder="1" applyAlignment="1">
      <alignment horizontal="left" vertical="center" wrapText="1"/>
    </xf>
    <xf numFmtId="4" fontId="1" fillId="2" borderId="0" xfId="0" applyNumberFormat="1" applyFont="1" applyFill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8" fillId="0" borderId="0" xfId="0" applyFont="1"/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1" xfId="0" applyFont="1" applyBorder="1" applyAlignment="1">
      <alignment horizontal="center" vertical="center"/>
    </xf>
    <xf numFmtId="0" fontId="3" fillId="0" borderId="32" xfId="0" applyFont="1" applyBorder="1" applyAlignment="1">
      <alignment vertical="top" wrapText="1"/>
    </xf>
    <xf numFmtId="0" fontId="1" fillId="0" borderId="32" xfId="0" applyFont="1" applyBorder="1" applyAlignment="1">
      <alignment horizontal="center" vertical="center"/>
    </xf>
    <xf numFmtId="1" fontId="1" fillId="8" borderId="32" xfId="0" applyNumberFormat="1" applyFont="1" applyFill="1" applyBorder="1" applyAlignment="1">
      <alignment horizontal="center" vertical="center"/>
    </xf>
    <xf numFmtId="164" fontId="1" fillId="0" borderId="42" xfId="0" applyNumberFormat="1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vertical="top" wrapText="1"/>
    </xf>
    <xf numFmtId="0" fontId="1" fillId="0" borderId="44" xfId="0" applyFont="1" applyBorder="1" applyAlignment="1">
      <alignment horizontal="center" vertical="center"/>
    </xf>
    <xf numFmtId="1" fontId="1" fillId="8" borderId="44" xfId="0" applyNumberFormat="1" applyFont="1" applyFill="1" applyBorder="1" applyAlignment="1">
      <alignment horizontal="center" vertical="center"/>
    </xf>
    <xf numFmtId="1" fontId="1" fillId="8" borderId="31" xfId="0" applyNumberFormat="1" applyFont="1" applyFill="1" applyBorder="1" applyAlignment="1">
      <alignment horizontal="center" vertical="center"/>
    </xf>
    <xf numFmtId="164" fontId="1" fillId="0" borderId="45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4" fillId="0" borderId="32" xfId="0" applyFont="1" applyBorder="1" applyAlignment="1">
      <alignment vertical="top" wrapText="1"/>
    </xf>
    <xf numFmtId="0" fontId="1" fillId="8" borderId="0" xfId="0" applyFont="1" applyFill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1" fillId="8" borderId="32" xfId="0" applyFont="1" applyFill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164" fontId="1" fillId="0" borderId="52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1" fillId="0" borderId="35" xfId="0" applyFont="1" applyBorder="1" applyAlignment="1">
      <alignment horizontal="center"/>
    </xf>
    <xf numFmtId="0" fontId="1" fillId="0" borderId="54" xfId="0" applyFont="1" applyBorder="1" applyAlignment="1">
      <alignment horizontal="center" vertical="center" wrapText="1"/>
    </xf>
    <xf numFmtId="2" fontId="3" fillId="0" borderId="55" xfId="0" applyNumberFormat="1" applyFont="1" applyBorder="1" applyAlignment="1">
      <alignment horizontal="left" vertical="top" wrapText="1"/>
    </xf>
    <xf numFmtId="2" fontId="1" fillId="0" borderId="55" xfId="0" applyNumberFormat="1" applyFont="1" applyBorder="1" applyAlignment="1">
      <alignment horizontal="center" vertical="center" wrapText="1"/>
    </xf>
    <xf numFmtId="4" fontId="1" fillId="10" borderId="55" xfId="0" applyNumberFormat="1" applyFont="1" applyFill="1" applyBorder="1" applyAlignment="1">
      <alignment horizontal="center" vertical="center" wrapText="1"/>
    </xf>
    <xf numFmtId="4" fontId="1" fillId="0" borderId="55" xfId="0" applyNumberFormat="1" applyFont="1" applyBorder="1" applyAlignment="1">
      <alignment horizontal="center" vertical="center" wrapText="1"/>
    </xf>
    <xf numFmtId="3" fontId="1" fillId="10" borderId="9" xfId="0" applyNumberFormat="1" applyFont="1" applyFill="1" applyBorder="1" applyAlignment="1">
      <alignment horizontal="center" vertical="center" wrapText="1"/>
    </xf>
    <xf numFmtId="1" fontId="1" fillId="10" borderId="55" xfId="0" applyNumberFormat="1" applyFont="1" applyFill="1" applyBorder="1" applyAlignment="1">
      <alignment horizontal="center" vertical="center" wrapText="1"/>
    </xf>
    <xf numFmtId="164" fontId="1" fillId="0" borderId="56" xfId="0" applyNumberFormat="1" applyFont="1" applyBorder="1" applyAlignment="1">
      <alignment horizontal="center" vertical="center" wrapText="1"/>
    </xf>
    <xf numFmtId="166" fontId="1" fillId="4" borderId="6" xfId="0" applyNumberFormat="1" applyFont="1" applyFill="1" applyBorder="1" applyAlignment="1">
      <alignment horizontal="center" vertical="center"/>
    </xf>
    <xf numFmtId="3" fontId="1" fillId="2" borderId="27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Border="1" applyAlignment="1">
      <alignment vertical="top" wrapText="1"/>
    </xf>
    <xf numFmtId="0" fontId="0" fillId="0" borderId="15" xfId="0" applyBorder="1"/>
    <xf numFmtId="0" fontId="3" fillId="0" borderId="39" xfId="0" applyFont="1" applyBorder="1" applyAlignment="1">
      <alignment vertical="top" wrapText="1"/>
    </xf>
    <xf numFmtId="0" fontId="1" fillId="0" borderId="39" xfId="0" applyFont="1" applyBorder="1" applyAlignment="1">
      <alignment horizontal="center" vertical="center"/>
    </xf>
    <xf numFmtId="1" fontId="1" fillId="8" borderId="39" xfId="0" applyNumberFormat="1" applyFont="1" applyFill="1" applyBorder="1" applyAlignment="1">
      <alignment horizontal="center" vertical="center"/>
    </xf>
    <xf numFmtId="164" fontId="1" fillId="0" borderId="40" xfId="0" applyNumberFormat="1" applyFont="1" applyBorder="1" applyAlignment="1">
      <alignment horizontal="center" vertical="center"/>
    </xf>
    <xf numFmtId="0" fontId="5" fillId="8" borderId="32" xfId="0" applyFont="1" applyFill="1" applyBorder="1" applyAlignment="1">
      <alignment horizontal="center"/>
    </xf>
    <xf numFmtId="0" fontId="5" fillId="8" borderId="33" xfId="0" applyFont="1" applyFill="1" applyBorder="1" applyAlignment="1">
      <alignment horizontal="center"/>
    </xf>
    <xf numFmtId="0" fontId="5" fillId="8" borderId="34" xfId="0" applyFont="1" applyFill="1" applyBorder="1" applyAlignment="1">
      <alignment horizontal="center"/>
    </xf>
    <xf numFmtId="0" fontId="5" fillId="9" borderId="32" xfId="0" applyFont="1" applyFill="1" applyBorder="1" applyAlignment="1">
      <alignment horizontal="center"/>
    </xf>
    <xf numFmtId="0" fontId="5" fillId="9" borderId="33" xfId="0" applyFont="1" applyFill="1" applyBorder="1" applyAlignment="1">
      <alignment horizontal="center"/>
    </xf>
    <xf numFmtId="0" fontId="5" fillId="9" borderId="34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9" borderId="35" xfId="0" applyFont="1" applyFill="1" applyBorder="1" applyAlignment="1">
      <alignment horizontal="center"/>
    </xf>
    <xf numFmtId="0" fontId="5" fillId="9" borderId="36" xfId="0" applyFont="1" applyFill="1" applyBorder="1" applyAlignment="1">
      <alignment horizontal="center"/>
    </xf>
    <xf numFmtId="0" fontId="5" fillId="9" borderId="37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center"/>
    </xf>
    <xf numFmtId="0" fontId="10" fillId="6" borderId="9" xfId="0" applyFont="1" applyFill="1" applyBorder="1" applyAlignment="1">
      <alignment horizontal="center"/>
    </xf>
    <xf numFmtId="0" fontId="10" fillId="6" borderId="10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2" fontId="3" fillId="0" borderId="18" xfId="1" applyNumberFormat="1" applyFont="1" applyBorder="1" applyAlignment="1">
      <alignment horizontal="left" vertical="top" wrapText="1"/>
    </xf>
    <xf numFmtId="2" fontId="3" fillId="0" borderId="19" xfId="1" applyNumberFormat="1" applyFont="1" applyBorder="1" applyAlignment="1">
      <alignment horizontal="left" vertical="top" wrapText="1"/>
    </xf>
    <xf numFmtId="2" fontId="3" fillId="0" borderId="20" xfId="1" applyNumberFormat="1" applyFont="1" applyBorder="1" applyAlignment="1">
      <alignment horizontal="left" vertical="top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2" fontId="3" fillId="0" borderId="32" xfId="0" applyNumberFormat="1" applyFont="1" applyBorder="1" applyAlignment="1">
      <alignment horizontal="left" vertical="top" wrapText="1"/>
    </xf>
    <xf numFmtId="2" fontId="3" fillId="0" borderId="47" xfId="0" applyNumberFormat="1" applyFont="1" applyBorder="1" applyAlignment="1">
      <alignment horizontal="left" vertical="top" wrapText="1"/>
    </xf>
    <xf numFmtId="2" fontId="3" fillId="0" borderId="46" xfId="0" applyNumberFormat="1" applyFont="1" applyBorder="1" applyAlignment="1">
      <alignment horizontal="left" vertical="top" wrapText="1"/>
    </xf>
    <xf numFmtId="0" fontId="1" fillId="0" borderId="53" xfId="0" applyFont="1" applyBorder="1" applyAlignment="1">
      <alignment horizontal="center" vertical="center" wrapText="1"/>
    </xf>
    <xf numFmtId="2" fontId="3" fillId="0" borderId="25" xfId="1" applyNumberFormat="1" applyFont="1" applyBorder="1" applyAlignment="1">
      <alignment horizontal="left" vertical="top" wrapText="1"/>
    </xf>
    <xf numFmtId="2" fontId="3" fillId="0" borderId="57" xfId="1" applyNumberFormat="1" applyFont="1" applyBorder="1" applyAlignment="1">
      <alignment horizontal="left" vertical="top" wrapText="1"/>
    </xf>
    <xf numFmtId="2" fontId="3" fillId="0" borderId="17" xfId="1" applyNumberFormat="1" applyFont="1" applyBorder="1" applyAlignment="1">
      <alignment horizontal="left" vertical="top" wrapText="1"/>
    </xf>
    <xf numFmtId="0" fontId="1" fillId="0" borderId="3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3" fillId="0" borderId="24" xfId="1" applyNumberFormat="1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3" fillId="0" borderId="25" xfId="1" applyFont="1" applyBorder="1" applyAlignment="1">
      <alignment horizontal="left" vertical="top" wrapText="1"/>
    </xf>
    <xf numFmtId="0" fontId="3" fillId="0" borderId="57" xfId="1" applyFont="1" applyBorder="1" applyAlignment="1">
      <alignment horizontal="left" vertical="top" wrapText="1"/>
    </xf>
    <xf numFmtId="0" fontId="3" fillId="0" borderId="17" xfId="1" applyFont="1" applyBorder="1" applyAlignment="1">
      <alignment horizontal="left" vertical="top" wrapText="1"/>
    </xf>
    <xf numFmtId="2" fontId="3" fillId="0" borderId="35" xfId="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2" fontId="12" fillId="0" borderId="18" xfId="1" applyNumberFormat="1" applyFont="1" applyBorder="1" applyAlignment="1">
      <alignment horizontal="left" vertical="top" wrapText="1"/>
    </xf>
    <xf numFmtId="2" fontId="12" fillId="0" borderId="19" xfId="1" applyNumberFormat="1" applyFont="1" applyBorder="1" applyAlignment="1">
      <alignment horizontal="left" vertical="top" wrapText="1"/>
    </xf>
    <xf numFmtId="2" fontId="12" fillId="0" borderId="20" xfId="1" applyNumberFormat="1" applyFont="1" applyBorder="1" applyAlignment="1">
      <alignment horizontal="left" vertical="top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49" fontId="3" fillId="0" borderId="7" xfId="1" applyNumberFormat="1" applyFont="1" applyBorder="1" applyAlignment="1">
      <alignment horizontal="center" vertical="top" wrapText="1"/>
    </xf>
    <xf numFmtId="49" fontId="3" fillId="0" borderId="4" xfId="1" applyNumberFormat="1" applyFont="1" applyBorder="1" applyAlignment="1">
      <alignment horizontal="center" vertical="top" wrapText="1"/>
    </xf>
    <xf numFmtId="2" fontId="3" fillId="3" borderId="18" xfId="1" applyNumberFormat="1" applyFont="1" applyFill="1" applyBorder="1" applyAlignment="1">
      <alignment horizontal="left" vertical="top" wrapText="1"/>
    </xf>
    <xf numFmtId="2" fontId="3" fillId="3" borderId="19" xfId="1" applyNumberFormat="1" applyFont="1" applyFill="1" applyBorder="1" applyAlignment="1">
      <alignment horizontal="left" vertical="top" wrapText="1"/>
    </xf>
    <xf numFmtId="2" fontId="3" fillId="3" borderId="20" xfId="1" applyNumberFormat="1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8" borderId="32" xfId="0" applyFont="1" applyFill="1" applyBorder="1" applyAlignment="1">
      <alignment horizontal="center" wrapText="1"/>
    </xf>
    <xf numFmtId="0" fontId="5" fillId="8" borderId="33" xfId="0" applyFont="1" applyFill="1" applyBorder="1" applyAlignment="1">
      <alignment horizontal="center" wrapText="1"/>
    </xf>
    <xf numFmtId="0" fontId="5" fillId="8" borderId="34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1%20&#1089;&#1076;&#1072;&#1085;/&#1050;&#1086;&#1087;&#1080;&#1103;%20&#1096;&#1082;&#1086;&#1083;&#1099;%20&#1073;&#1083;&#1072;&#1085;&#1082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6;&#1082;&#1086;&#1083;&#1072;21/Desktop/2025-2026%20&#1091;&#1095;&#1077;&#1073;&#1099;&#1081;%20&#1075;&#1086;&#1076;/&#1084;&#1091;&#1085;&#1080;&#1094;&#1080;&#1087;&#1072;&#1083;&#1100;&#1085;&#1086;&#1077;%20&#1079;&#1072;&#1076;&#1072;&#1085;&#1080;&#1077;/&#1052;&#1047;%20&#1080;&#1102;&#1085;&#1100;/&#1052;&#1091;&#1085;.&#1079;&#1072;&#1076;&#1072;&#1085;&#1080;&#1077;%20&#1096;&#1082;&#1086;&#1083;&#1099;%20&#1073;&#1083;&#1072;&#1085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 школы"/>
      <sheetName val="форма 2 школы"/>
      <sheetName val="форма 3 школы"/>
      <sheetName val="форма 4 школы"/>
    </sheetNames>
    <sheetDataSet>
      <sheetData sheetId="0">
        <row r="10">
          <cell r="B10" t="str">
            <v>801012О.99.0.БА81АЭ92001,    801012О.99.0.БА81АА00001,  801012О.99.0.БА81АЮ16001, 801012О.99.0.БА81АШ04001     реализация основных общеобразовательных программ начального общего образования</v>
          </cell>
        </row>
        <row r="11">
          <cell r="B11" t="str">
            <v>802111О.99.0.БА96АЮ58001,   802111О.99.0.БА96АА00001,  802111О.99.0.БА96АЮ83001, 802111О.99.0.БА96АШ58001   реализация основных общеобразовательных программ основного общего образования</v>
          </cell>
        </row>
        <row r="12">
          <cell r="B12" t="str">
            <v xml:space="preserve"> 802112О.99.0.ББ11АЮ58001                                    реализация основных общеобразовательных программ среднего общего образования</v>
          </cell>
        </row>
      </sheetData>
      <sheetData sheetId="1" refreshError="1"/>
      <sheetData sheetId="2" refreshError="1"/>
      <sheetData sheetId="3">
        <row r="6">
          <cell r="A6" t="str">
            <v>муниципальное общеобразовательное бюджетное учреждение средняя общеобразовательная школа № 21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 школы"/>
      <sheetName val="форма 2 школы"/>
      <sheetName val="форма 3 школы"/>
      <sheetName val="форма 4 школы"/>
    </sheetNames>
    <sheetDataSet>
      <sheetData sheetId="0" refreshError="1">
        <row r="10">
          <cell r="B10" t="str">
            <v>801012О.99.0.БА81АЭ92001,    801012О.99.0.БА81АА00001,  801012О.99.0.БА81АЮ16001, 801012О.99.0.БА81АШ04001     реализация основных общеобразовательных программ начального общего образования</v>
          </cell>
        </row>
        <row r="13">
          <cell r="B13" t="str">
            <v>804200О.99.0.ББ52АЗ20000, 804200О.99.0.ББ52АЗ44000    реализация дополнительных общеразвивающих программ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269"/>
  <sheetViews>
    <sheetView tabSelected="1" zoomScale="80" zoomScaleNormal="80" zoomScaleSheetLayoutView="80" workbookViewId="0">
      <selection activeCell="I274" sqref="I274"/>
    </sheetView>
  </sheetViews>
  <sheetFormatPr defaultRowHeight="18.75" x14ac:dyDescent="0.3"/>
  <cols>
    <col min="1" max="1" width="7.7109375" style="1" customWidth="1"/>
    <col min="2" max="2" width="66.85546875" style="1" customWidth="1"/>
    <col min="3" max="3" width="14.28515625" style="1" customWidth="1"/>
    <col min="4" max="4" width="21" style="1" customWidth="1"/>
    <col min="5" max="5" width="14.140625" style="1" customWidth="1"/>
    <col min="6" max="6" width="18" style="1" customWidth="1"/>
  </cols>
  <sheetData>
    <row r="1" spans="1:6" x14ac:dyDescent="0.3">
      <c r="F1" s="1" t="s">
        <v>29</v>
      </c>
    </row>
    <row r="2" spans="1:6" x14ac:dyDescent="0.3">
      <c r="A2" s="194" t="s">
        <v>1</v>
      </c>
      <c r="B2" s="194"/>
      <c r="C2" s="194"/>
      <c r="D2" s="194"/>
      <c r="E2" s="194"/>
      <c r="F2" s="194"/>
    </row>
    <row r="3" spans="1:6" x14ac:dyDescent="0.3">
      <c r="A3" s="194" t="s">
        <v>30</v>
      </c>
      <c r="B3" s="194"/>
      <c r="C3" s="194"/>
      <c r="D3" s="194"/>
      <c r="E3" s="194"/>
      <c r="F3" s="194"/>
    </row>
    <row r="4" spans="1:6" x14ac:dyDescent="0.3">
      <c r="A4" s="194" t="s">
        <v>3</v>
      </c>
      <c r="B4" s="194"/>
      <c r="C4" s="194"/>
      <c r="D4" s="194"/>
      <c r="E4" s="194"/>
      <c r="F4" s="194"/>
    </row>
    <row r="5" spans="1:6" ht="19.5" thickBot="1" x14ac:dyDescent="0.35"/>
    <row r="6" spans="1:6" ht="19.5" thickBot="1" x14ac:dyDescent="0.35">
      <c r="A6" s="176" t="s">
        <v>55</v>
      </c>
      <c r="B6" s="177"/>
      <c r="C6" s="177"/>
      <c r="D6" s="177"/>
      <c r="E6" s="177"/>
      <c r="F6" s="178"/>
    </row>
    <row r="7" spans="1:6" ht="19.5" thickBot="1" x14ac:dyDescent="0.35">
      <c r="A7" s="179" t="s">
        <v>47</v>
      </c>
      <c r="B7" s="180"/>
      <c r="C7" s="180"/>
      <c r="D7" s="180"/>
      <c r="E7" s="180"/>
      <c r="F7" s="181"/>
    </row>
    <row r="8" spans="1:6" ht="148.5" customHeight="1" thickBot="1" x14ac:dyDescent="0.3">
      <c r="A8" s="24" t="s">
        <v>5</v>
      </c>
      <c r="B8" s="25" t="s">
        <v>6</v>
      </c>
      <c r="C8" s="25" t="s">
        <v>31</v>
      </c>
      <c r="D8" s="25" t="s">
        <v>16</v>
      </c>
      <c r="E8" s="25" t="s">
        <v>21</v>
      </c>
      <c r="F8" s="25" t="s">
        <v>10</v>
      </c>
    </row>
    <row r="9" spans="1:6" ht="19.5" thickBot="1" x14ac:dyDescent="0.35">
      <c r="A9" s="26">
        <v>1</v>
      </c>
      <c r="B9" s="26">
        <v>2</v>
      </c>
      <c r="C9" s="22">
        <v>3</v>
      </c>
      <c r="D9" s="26">
        <v>4</v>
      </c>
      <c r="E9" s="26">
        <v>5</v>
      </c>
      <c r="F9" s="26" t="s">
        <v>11</v>
      </c>
    </row>
    <row r="10" spans="1:6" ht="109.5" customHeight="1" thickBot="1" x14ac:dyDescent="0.3">
      <c r="A10" s="24">
        <v>1</v>
      </c>
      <c r="B10" s="30" t="s">
        <v>58</v>
      </c>
      <c r="C10" s="24" t="s">
        <v>32</v>
      </c>
      <c r="D10" s="31">
        <v>230</v>
      </c>
      <c r="E10" s="31">
        <v>230</v>
      </c>
      <c r="F10" s="33">
        <f>E10/D10*100</f>
        <v>100</v>
      </c>
    </row>
    <row r="11" spans="1:6" ht="75.75" thickBot="1" x14ac:dyDescent="0.3">
      <c r="A11" s="24">
        <v>2</v>
      </c>
      <c r="B11" s="30" t="s">
        <v>57</v>
      </c>
      <c r="C11" s="24" t="s">
        <v>32</v>
      </c>
      <c r="D11" s="31">
        <v>283</v>
      </c>
      <c r="E11" s="31">
        <v>283</v>
      </c>
      <c r="F11" s="33">
        <f t="shared" ref="F11" si="0">E11/D11*100</f>
        <v>100</v>
      </c>
    </row>
    <row r="12" spans="1:6" ht="78" customHeight="1" thickBot="1" x14ac:dyDescent="0.3">
      <c r="A12" s="24">
        <v>3</v>
      </c>
      <c r="B12" s="30" t="s">
        <v>56</v>
      </c>
      <c r="C12" s="24" t="s">
        <v>32</v>
      </c>
      <c r="D12" s="31">
        <v>75</v>
      </c>
      <c r="E12" s="62">
        <v>75</v>
      </c>
      <c r="F12" s="33">
        <f>E12/D12*100</f>
        <v>100</v>
      </c>
    </row>
    <row r="13" spans="1:6" ht="177" hidden="1" customHeight="1" thickBot="1" x14ac:dyDescent="0.3">
      <c r="A13" s="24">
        <v>4</v>
      </c>
      <c r="B13" s="30" t="s">
        <v>46</v>
      </c>
      <c r="C13" s="25" t="s">
        <v>34</v>
      </c>
      <c r="D13" s="31"/>
      <c r="E13" s="31"/>
      <c r="F13" s="33" t="e">
        <f>E13/D13*100</f>
        <v>#DIV/0!</v>
      </c>
    </row>
    <row r="14" spans="1:6" ht="19.5" thickBot="1" x14ac:dyDescent="0.35"/>
    <row r="15" spans="1:6" ht="16.5" thickBot="1" x14ac:dyDescent="0.3">
      <c r="A15" s="195" t="s">
        <v>60</v>
      </c>
      <c r="B15" s="196"/>
      <c r="C15" s="196"/>
      <c r="D15" s="196"/>
      <c r="E15" s="196"/>
      <c r="F15" s="197"/>
    </row>
    <row r="16" spans="1:6" ht="19.5" thickBot="1" x14ac:dyDescent="0.35">
      <c r="A16" s="179" t="s">
        <v>47</v>
      </c>
      <c r="B16" s="180"/>
      <c r="C16" s="180"/>
      <c r="D16" s="180"/>
      <c r="E16" s="180"/>
      <c r="F16" s="181"/>
    </row>
    <row r="17" spans="1:6" ht="148.5" customHeight="1" thickBot="1" x14ac:dyDescent="0.3">
      <c r="A17" s="24" t="s">
        <v>5</v>
      </c>
      <c r="B17" s="25" t="s">
        <v>6</v>
      </c>
      <c r="C17" s="25" t="s">
        <v>31</v>
      </c>
      <c r="D17" s="25" t="s">
        <v>16</v>
      </c>
      <c r="E17" s="25" t="s">
        <v>21</v>
      </c>
      <c r="F17" s="25" t="s">
        <v>10</v>
      </c>
    </row>
    <row r="18" spans="1:6" ht="19.5" thickBot="1" x14ac:dyDescent="0.35">
      <c r="A18" s="26">
        <v>1</v>
      </c>
      <c r="B18" s="26">
        <v>2</v>
      </c>
      <c r="C18" s="22">
        <v>3</v>
      </c>
      <c r="D18" s="26">
        <v>4</v>
      </c>
      <c r="E18" s="26">
        <v>5</v>
      </c>
      <c r="F18" s="26" t="s">
        <v>11</v>
      </c>
    </row>
    <row r="19" spans="1:6" ht="75.75" thickBot="1" x14ac:dyDescent="0.3">
      <c r="A19" s="24">
        <v>1</v>
      </c>
      <c r="B19" s="30" t="s">
        <v>61</v>
      </c>
      <c r="C19" s="24" t="s">
        <v>32</v>
      </c>
      <c r="D19" s="31">
        <v>470</v>
      </c>
      <c r="E19" s="31">
        <v>470</v>
      </c>
      <c r="F19" s="33">
        <f>E19/D19*100</f>
        <v>100</v>
      </c>
    </row>
    <row r="20" spans="1:6" ht="75.75" thickBot="1" x14ac:dyDescent="0.3">
      <c r="A20" s="24">
        <v>2</v>
      </c>
      <c r="B20" s="30" t="s">
        <v>62</v>
      </c>
      <c r="C20" s="24" t="s">
        <v>32</v>
      </c>
      <c r="D20" s="31">
        <v>537</v>
      </c>
      <c r="E20" s="31">
        <v>537</v>
      </c>
      <c r="F20" s="33">
        <f t="shared" ref="F20" si="1">E20/D20*100</f>
        <v>100</v>
      </c>
    </row>
    <row r="21" spans="1:6" ht="71.25" customHeight="1" thickBot="1" x14ac:dyDescent="0.3">
      <c r="A21" s="24">
        <v>3</v>
      </c>
      <c r="B21" s="30" t="s">
        <v>63</v>
      </c>
      <c r="C21" s="24" t="s">
        <v>32</v>
      </c>
      <c r="D21" s="31">
        <v>85</v>
      </c>
      <c r="E21" s="62">
        <v>85</v>
      </c>
      <c r="F21" s="33">
        <f>E21/D21*100</f>
        <v>100</v>
      </c>
    </row>
    <row r="22" spans="1:6" ht="19.5" thickBot="1" x14ac:dyDescent="0.35"/>
    <row r="23" spans="1:6" ht="19.5" thickBot="1" x14ac:dyDescent="0.35">
      <c r="A23" s="176" t="s">
        <v>68</v>
      </c>
      <c r="B23" s="177"/>
      <c r="C23" s="177"/>
      <c r="D23" s="177"/>
      <c r="E23" s="177"/>
      <c r="F23" s="178"/>
    </row>
    <row r="24" spans="1:6" ht="19.5" thickBot="1" x14ac:dyDescent="0.35">
      <c r="A24" s="179" t="s">
        <v>47</v>
      </c>
      <c r="B24" s="180"/>
      <c r="C24" s="180"/>
      <c r="D24" s="180"/>
      <c r="E24" s="180"/>
      <c r="F24" s="181"/>
    </row>
    <row r="25" spans="1:6" ht="148.5" customHeight="1" thickBot="1" x14ac:dyDescent="0.3">
      <c r="A25" s="24" t="s">
        <v>5</v>
      </c>
      <c r="B25" s="25" t="s">
        <v>6</v>
      </c>
      <c r="C25" s="25" t="s">
        <v>31</v>
      </c>
      <c r="D25" s="25" t="s">
        <v>16</v>
      </c>
      <c r="E25" s="25" t="s">
        <v>21</v>
      </c>
      <c r="F25" s="25" t="s">
        <v>10</v>
      </c>
    </row>
    <row r="26" spans="1:6" ht="19.5" thickBot="1" x14ac:dyDescent="0.35">
      <c r="A26" s="26">
        <v>1</v>
      </c>
      <c r="B26" s="26">
        <v>2</v>
      </c>
      <c r="C26" s="22">
        <v>3</v>
      </c>
      <c r="D26" s="26">
        <v>4</v>
      </c>
      <c r="E26" s="26">
        <v>5</v>
      </c>
      <c r="F26" s="26" t="s">
        <v>11</v>
      </c>
    </row>
    <row r="27" spans="1:6" ht="57" thickBot="1" x14ac:dyDescent="0.3">
      <c r="A27" s="24">
        <v>1</v>
      </c>
      <c r="B27" s="30" t="s">
        <v>69</v>
      </c>
      <c r="C27" s="24" t="s">
        <v>32</v>
      </c>
      <c r="D27" s="31">
        <v>231</v>
      </c>
      <c r="E27" s="31">
        <v>231</v>
      </c>
      <c r="F27" s="33">
        <f>E27/D27*100</f>
        <v>100</v>
      </c>
    </row>
    <row r="28" spans="1:6" ht="75.75" thickBot="1" x14ac:dyDescent="0.3">
      <c r="A28" s="24">
        <v>2</v>
      </c>
      <c r="B28" s="30" t="s">
        <v>70</v>
      </c>
      <c r="C28" s="24" t="s">
        <v>32</v>
      </c>
      <c r="D28" s="31">
        <v>416</v>
      </c>
      <c r="E28" s="31">
        <v>416</v>
      </c>
      <c r="F28" s="33">
        <f t="shared" ref="F28" si="2">E28/D28*100</f>
        <v>100</v>
      </c>
    </row>
    <row r="29" spans="1:6" ht="57" thickBot="1" x14ac:dyDescent="0.3">
      <c r="A29" s="24">
        <v>3</v>
      </c>
      <c r="B29" s="30" t="s">
        <v>71</v>
      </c>
      <c r="C29" s="24" t="s">
        <v>32</v>
      </c>
      <c r="D29" s="31">
        <v>183</v>
      </c>
      <c r="E29" s="75">
        <v>183</v>
      </c>
      <c r="F29" s="33">
        <f>E29/D29*100</f>
        <v>100</v>
      </c>
    </row>
    <row r="30" spans="1:6" ht="38.25" thickBot="1" x14ac:dyDescent="0.3">
      <c r="A30" s="24">
        <v>4</v>
      </c>
      <c r="B30" s="30" t="s">
        <v>72</v>
      </c>
      <c r="C30" s="25" t="s">
        <v>34</v>
      </c>
      <c r="D30" s="31">
        <v>4590</v>
      </c>
      <c r="E30" s="31">
        <v>2214</v>
      </c>
      <c r="F30" s="33">
        <f>E30/D30*100</f>
        <v>48.235294117647058</v>
      </c>
    </row>
    <row r="31" spans="1:6" ht="19.5" thickBot="1" x14ac:dyDescent="0.35"/>
    <row r="32" spans="1:6" ht="19.5" thickBot="1" x14ac:dyDescent="0.35">
      <c r="A32" s="188" t="s">
        <v>74</v>
      </c>
      <c r="B32" s="189"/>
      <c r="C32" s="189"/>
      <c r="D32" s="189"/>
      <c r="E32" s="189"/>
      <c r="F32" s="190"/>
    </row>
    <row r="33" spans="1:6" ht="19.5" thickBot="1" x14ac:dyDescent="0.35">
      <c r="A33" s="191" t="s">
        <v>47</v>
      </c>
      <c r="B33" s="192"/>
      <c r="C33" s="192"/>
      <c r="D33" s="192"/>
      <c r="E33" s="192"/>
      <c r="F33" s="193"/>
    </row>
    <row r="34" spans="1:6" ht="148.5" customHeight="1" thickBot="1" x14ac:dyDescent="0.3">
      <c r="A34" s="79" t="s">
        <v>5</v>
      </c>
      <c r="B34" s="80" t="s">
        <v>6</v>
      </c>
      <c r="C34" s="80" t="s">
        <v>31</v>
      </c>
      <c r="D34" s="80" t="s">
        <v>16</v>
      </c>
      <c r="E34" s="80" t="s">
        <v>21</v>
      </c>
      <c r="F34" s="80" t="s">
        <v>10</v>
      </c>
    </row>
    <row r="35" spans="1:6" ht="19.5" thickBot="1" x14ac:dyDescent="0.35">
      <c r="A35" s="81">
        <v>1</v>
      </c>
      <c r="B35" s="81">
        <v>2</v>
      </c>
      <c r="C35" s="82">
        <v>3</v>
      </c>
      <c r="D35" s="81">
        <v>4</v>
      </c>
      <c r="E35" s="81">
        <v>5</v>
      </c>
      <c r="F35" s="81" t="s">
        <v>11</v>
      </c>
    </row>
    <row r="36" spans="1:6" ht="113.25" thickBot="1" x14ac:dyDescent="0.3">
      <c r="A36" s="79">
        <v>1</v>
      </c>
      <c r="B36" s="83" t="s">
        <v>75</v>
      </c>
      <c r="C36" s="79" t="s">
        <v>32</v>
      </c>
      <c r="D36" s="84">
        <v>243</v>
      </c>
      <c r="E36" s="84">
        <v>243</v>
      </c>
      <c r="F36" s="85">
        <f>E36/D36*100</f>
        <v>100</v>
      </c>
    </row>
    <row r="37" spans="1:6" ht="94.5" thickBot="1" x14ac:dyDescent="0.3">
      <c r="A37" s="79">
        <v>2</v>
      </c>
      <c r="B37" s="83" t="s">
        <v>76</v>
      </c>
      <c r="C37" s="79" t="s">
        <v>32</v>
      </c>
      <c r="D37" s="84">
        <v>310</v>
      </c>
      <c r="E37" s="84">
        <v>310</v>
      </c>
      <c r="F37" s="85">
        <f t="shared" ref="F37:F39" si="3">E37/D37*100</f>
        <v>100</v>
      </c>
    </row>
    <row r="38" spans="1:6" ht="57" thickBot="1" x14ac:dyDescent="0.3">
      <c r="A38" s="79">
        <v>3</v>
      </c>
      <c r="B38" s="83" t="s">
        <v>77</v>
      </c>
      <c r="C38" s="79" t="s">
        <v>32</v>
      </c>
      <c r="D38" s="84">
        <v>56</v>
      </c>
      <c r="E38" s="86">
        <v>56</v>
      </c>
      <c r="F38" s="85">
        <f t="shared" si="3"/>
        <v>100</v>
      </c>
    </row>
    <row r="39" spans="1:6" ht="75.75" thickBot="1" x14ac:dyDescent="0.3">
      <c r="A39" s="79">
        <v>4</v>
      </c>
      <c r="B39" s="83" t="s">
        <v>78</v>
      </c>
      <c r="C39" s="80" t="s">
        <v>34</v>
      </c>
      <c r="D39" s="84">
        <v>4560</v>
      </c>
      <c r="E39" s="84">
        <v>4816</v>
      </c>
      <c r="F39" s="85">
        <f t="shared" si="3"/>
        <v>105.61403508771929</v>
      </c>
    </row>
    <row r="40" spans="1:6" ht="19.5" thickBot="1" x14ac:dyDescent="0.35"/>
    <row r="41" spans="1:6" ht="19.5" thickBot="1" x14ac:dyDescent="0.35">
      <c r="A41" s="176" t="s">
        <v>89</v>
      </c>
      <c r="B41" s="177"/>
      <c r="C41" s="177"/>
      <c r="D41" s="177"/>
      <c r="E41" s="177"/>
      <c r="F41" s="178"/>
    </row>
    <row r="42" spans="1:6" ht="19.5" thickBot="1" x14ac:dyDescent="0.35">
      <c r="A42" s="179" t="s">
        <v>47</v>
      </c>
      <c r="B42" s="180"/>
      <c r="C42" s="180"/>
      <c r="D42" s="180"/>
      <c r="E42" s="180"/>
      <c r="F42" s="181"/>
    </row>
    <row r="43" spans="1:6" ht="148.5" customHeight="1" thickBot="1" x14ac:dyDescent="0.3">
      <c r="A43" s="24" t="s">
        <v>5</v>
      </c>
      <c r="B43" s="25" t="s">
        <v>6</v>
      </c>
      <c r="C43" s="25" t="s">
        <v>31</v>
      </c>
      <c r="D43" s="25" t="s">
        <v>16</v>
      </c>
      <c r="E43" s="25" t="s">
        <v>21</v>
      </c>
      <c r="F43" s="25" t="s">
        <v>10</v>
      </c>
    </row>
    <row r="44" spans="1:6" ht="19.5" thickBot="1" x14ac:dyDescent="0.35">
      <c r="A44" s="26">
        <v>1</v>
      </c>
      <c r="B44" s="113">
        <v>2</v>
      </c>
      <c r="C44" s="22">
        <v>3</v>
      </c>
      <c r="D44" s="26">
        <v>4</v>
      </c>
      <c r="E44" s="26">
        <v>5</v>
      </c>
      <c r="F44" s="26" t="s">
        <v>11</v>
      </c>
    </row>
    <row r="45" spans="1:6" ht="75.75" thickBot="1" x14ac:dyDescent="0.3">
      <c r="A45" s="114">
        <v>1</v>
      </c>
      <c r="B45" s="76" t="s">
        <v>90</v>
      </c>
      <c r="C45" s="115" t="s">
        <v>32</v>
      </c>
      <c r="D45" s="31">
        <v>408</v>
      </c>
      <c r="E45" s="31">
        <v>408</v>
      </c>
      <c r="F45" s="33">
        <f>E45/D45*100</f>
        <v>100</v>
      </c>
    </row>
    <row r="46" spans="1:6" ht="94.5" thickBot="1" x14ac:dyDescent="0.3">
      <c r="A46" s="114">
        <v>2</v>
      </c>
      <c r="B46" s="76" t="s">
        <v>91</v>
      </c>
      <c r="C46" s="115" t="s">
        <v>32</v>
      </c>
      <c r="D46" s="31">
        <v>397</v>
      </c>
      <c r="E46" s="31">
        <v>397</v>
      </c>
      <c r="F46" s="33">
        <f t="shared" ref="F46" si="4">E46/D46*100</f>
        <v>100</v>
      </c>
    </row>
    <row r="47" spans="1:6" ht="94.5" thickBot="1" x14ac:dyDescent="0.3">
      <c r="A47" s="114">
        <v>3</v>
      </c>
      <c r="B47" s="76" t="s">
        <v>92</v>
      </c>
      <c r="C47" s="115" t="s">
        <v>32</v>
      </c>
      <c r="D47" s="31">
        <v>68</v>
      </c>
      <c r="E47" s="75">
        <v>68</v>
      </c>
      <c r="F47" s="33">
        <f>E47/D47*100</f>
        <v>100</v>
      </c>
    </row>
    <row r="48" spans="1:6" ht="132" thickBot="1" x14ac:dyDescent="0.3">
      <c r="A48" s="24">
        <v>4</v>
      </c>
      <c r="B48" s="116" t="s">
        <v>45</v>
      </c>
      <c r="C48" s="25" t="s">
        <v>34</v>
      </c>
      <c r="D48" s="117">
        <v>11232</v>
      </c>
      <c r="E48" s="117">
        <v>10763</v>
      </c>
      <c r="F48" s="33">
        <f>E48/D48*100</f>
        <v>95.824430199430196</v>
      </c>
    </row>
    <row r="49" spans="1:6" ht="19.5" thickBot="1" x14ac:dyDescent="0.35"/>
    <row r="50" spans="1:6" ht="19.5" thickBot="1" x14ac:dyDescent="0.35">
      <c r="A50" s="176" t="s">
        <v>95</v>
      </c>
      <c r="B50" s="177"/>
      <c r="C50" s="177"/>
      <c r="D50" s="177"/>
      <c r="E50" s="177"/>
      <c r="F50" s="178"/>
    </row>
    <row r="51" spans="1:6" ht="19.5" thickBot="1" x14ac:dyDescent="0.35">
      <c r="A51" s="179" t="s">
        <v>47</v>
      </c>
      <c r="B51" s="180"/>
      <c r="C51" s="180"/>
      <c r="D51" s="180"/>
      <c r="E51" s="180"/>
      <c r="F51" s="181"/>
    </row>
    <row r="52" spans="1:6" ht="76.5" customHeight="1" thickBot="1" x14ac:dyDescent="0.3">
      <c r="A52" s="24" t="s">
        <v>5</v>
      </c>
      <c r="B52" s="25" t="s">
        <v>6</v>
      </c>
      <c r="C52" s="25" t="s">
        <v>31</v>
      </c>
      <c r="D52" s="25" t="s">
        <v>16</v>
      </c>
      <c r="E52" s="25" t="s">
        <v>21</v>
      </c>
      <c r="F52" s="25" t="s">
        <v>10</v>
      </c>
    </row>
    <row r="53" spans="1:6" ht="76.5" customHeight="1" thickBot="1" x14ac:dyDescent="0.35">
      <c r="A53" s="26">
        <v>1</v>
      </c>
      <c r="B53" s="26">
        <v>2</v>
      </c>
      <c r="C53" s="22">
        <v>3</v>
      </c>
      <c r="D53" s="26">
        <v>4</v>
      </c>
      <c r="E53" s="26">
        <v>5</v>
      </c>
      <c r="F53" s="26" t="s">
        <v>11</v>
      </c>
    </row>
    <row r="54" spans="1:6" ht="76.5" customHeight="1" thickBot="1" x14ac:dyDescent="0.3">
      <c r="A54" s="24">
        <v>1</v>
      </c>
      <c r="B54" s="30" t="s">
        <v>96</v>
      </c>
      <c r="C54" s="24" t="s">
        <v>32</v>
      </c>
      <c r="D54" s="31">
        <v>347</v>
      </c>
      <c r="E54" s="31">
        <v>347</v>
      </c>
      <c r="F54" s="33">
        <f>E54/D54*100</f>
        <v>100</v>
      </c>
    </row>
    <row r="55" spans="1:6" ht="76.5" customHeight="1" thickBot="1" x14ac:dyDescent="0.3">
      <c r="A55" s="24">
        <v>2</v>
      </c>
      <c r="B55" s="30" t="s">
        <v>97</v>
      </c>
      <c r="C55" s="24" t="s">
        <v>32</v>
      </c>
      <c r="D55" s="31">
        <v>396</v>
      </c>
      <c r="E55" s="31">
        <v>396</v>
      </c>
      <c r="F55" s="33">
        <f t="shared" ref="F55" si="5">E55/D55*100</f>
        <v>100</v>
      </c>
    </row>
    <row r="56" spans="1:6" ht="76.5" customHeight="1" thickBot="1" x14ac:dyDescent="0.3">
      <c r="A56" s="24">
        <v>3</v>
      </c>
      <c r="B56" s="30" t="s">
        <v>56</v>
      </c>
      <c r="C56" s="24" t="s">
        <v>32</v>
      </c>
      <c r="D56" s="31">
        <v>58</v>
      </c>
      <c r="E56" s="75">
        <v>58</v>
      </c>
      <c r="F56" s="33">
        <f>E56/D56*100</f>
        <v>100</v>
      </c>
    </row>
    <row r="57" spans="1:6" ht="76.5" customHeight="1" thickBot="1" x14ac:dyDescent="0.3">
      <c r="A57" s="24">
        <v>4</v>
      </c>
      <c r="B57" s="30" t="s">
        <v>98</v>
      </c>
      <c r="C57" s="25" t="s">
        <v>34</v>
      </c>
      <c r="D57" s="117">
        <v>9228</v>
      </c>
      <c r="E57" s="117">
        <v>4934</v>
      </c>
      <c r="F57" s="33">
        <f>E57/D57*100</f>
        <v>53.467706978760297</v>
      </c>
    </row>
    <row r="58" spans="1:6" ht="19.5" thickBot="1" x14ac:dyDescent="0.35"/>
    <row r="59" spans="1:6" ht="19.5" thickBot="1" x14ac:dyDescent="0.35">
      <c r="A59" s="176" t="s">
        <v>102</v>
      </c>
      <c r="B59" s="177"/>
      <c r="C59" s="177"/>
      <c r="D59" s="177"/>
      <c r="E59" s="177"/>
      <c r="F59" s="178"/>
    </row>
    <row r="60" spans="1:6" ht="19.5" thickBot="1" x14ac:dyDescent="0.35">
      <c r="A60" s="179" t="s">
        <v>47</v>
      </c>
      <c r="B60" s="180"/>
      <c r="C60" s="180"/>
      <c r="D60" s="180"/>
      <c r="E60" s="180"/>
      <c r="F60" s="181"/>
    </row>
    <row r="61" spans="1:6" ht="148.5" customHeight="1" thickBot="1" x14ac:dyDescent="0.3">
      <c r="A61" s="24" t="s">
        <v>5</v>
      </c>
      <c r="B61" s="25" t="s">
        <v>6</v>
      </c>
      <c r="C61" s="25" t="s">
        <v>31</v>
      </c>
      <c r="D61" s="25" t="s">
        <v>16</v>
      </c>
      <c r="E61" s="25" t="s">
        <v>21</v>
      </c>
      <c r="F61" s="25" t="s">
        <v>10</v>
      </c>
    </row>
    <row r="62" spans="1:6" ht="19.5" thickBot="1" x14ac:dyDescent="0.35">
      <c r="A62" s="26">
        <v>1</v>
      </c>
      <c r="B62" s="26">
        <v>2</v>
      </c>
      <c r="C62" s="22">
        <v>3</v>
      </c>
      <c r="D62" s="26">
        <v>4</v>
      </c>
      <c r="E62" s="26">
        <v>5</v>
      </c>
      <c r="F62" s="26" t="s">
        <v>11</v>
      </c>
    </row>
    <row r="63" spans="1:6" ht="102.75" customHeight="1" thickBot="1" x14ac:dyDescent="0.3">
      <c r="A63" s="24">
        <v>1</v>
      </c>
      <c r="B63" s="30" t="s">
        <v>103</v>
      </c>
      <c r="C63" s="24" t="s">
        <v>32</v>
      </c>
      <c r="D63" s="31">
        <v>194</v>
      </c>
      <c r="E63" s="31">
        <v>194</v>
      </c>
      <c r="F63" s="33">
        <f>E63/D63*100</f>
        <v>100</v>
      </c>
    </row>
    <row r="64" spans="1:6" ht="94.5" thickBot="1" x14ac:dyDescent="0.3">
      <c r="A64" s="24">
        <v>2</v>
      </c>
      <c r="B64" s="30" t="s">
        <v>104</v>
      </c>
      <c r="C64" s="24" t="s">
        <v>32</v>
      </c>
      <c r="D64" s="31">
        <v>293</v>
      </c>
      <c r="E64" s="31">
        <v>293</v>
      </c>
      <c r="F64" s="33">
        <f t="shared" ref="F64" si="6">E64/D64*100</f>
        <v>100</v>
      </c>
    </row>
    <row r="65" spans="1:6" ht="104.25" customHeight="1" thickBot="1" x14ac:dyDescent="0.3">
      <c r="A65" s="24">
        <v>3</v>
      </c>
      <c r="B65" s="30" t="s">
        <v>105</v>
      </c>
      <c r="C65" s="24" t="s">
        <v>32</v>
      </c>
      <c r="D65" s="31">
        <v>52</v>
      </c>
      <c r="E65" s="119">
        <v>52</v>
      </c>
      <c r="F65" s="33">
        <f>E65/D65*100</f>
        <v>100</v>
      </c>
    </row>
    <row r="66" spans="1:6" ht="19.5" thickBot="1" x14ac:dyDescent="0.35"/>
    <row r="67" spans="1:6" ht="19.5" thickBot="1" x14ac:dyDescent="0.35">
      <c r="A67" s="176" t="s">
        <v>110</v>
      </c>
      <c r="B67" s="177"/>
      <c r="C67" s="177"/>
      <c r="D67" s="177"/>
      <c r="E67" s="177"/>
      <c r="F67" s="178"/>
    </row>
    <row r="68" spans="1:6" ht="19.5" thickBot="1" x14ac:dyDescent="0.35">
      <c r="A68" s="179" t="s">
        <v>47</v>
      </c>
      <c r="B68" s="180"/>
      <c r="C68" s="180"/>
      <c r="D68" s="180"/>
      <c r="E68" s="180"/>
      <c r="F68" s="181"/>
    </row>
    <row r="69" spans="1:6" ht="148.5" customHeight="1" thickBot="1" x14ac:dyDescent="0.3">
      <c r="A69" s="24" t="s">
        <v>5</v>
      </c>
      <c r="B69" s="25" t="s">
        <v>6</v>
      </c>
      <c r="C69" s="25" t="s">
        <v>31</v>
      </c>
      <c r="D69" s="25" t="s">
        <v>16</v>
      </c>
      <c r="E69" s="25" t="s">
        <v>21</v>
      </c>
      <c r="F69" s="25" t="s">
        <v>10</v>
      </c>
    </row>
    <row r="70" spans="1:6" ht="19.5" thickBot="1" x14ac:dyDescent="0.35">
      <c r="A70" s="26">
        <v>1</v>
      </c>
      <c r="B70" s="26">
        <v>2</v>
      </c>
      <c r="C70" s="22">
        <v>3</v>
      </c>
      <c r="D70" s="26">
        <v>4</v>
      </c>
      <c r="E70" s="26">
        <v>5</v>
      </c>
      <c r="F70" s="26" t="s">
        <v>11</v>
      </c>
    </row>
    <row r="71" spans="1:6" ht="94.5" thickBot="1" x14ac:dyDescent="0.3">
      <c r="A71" s="24">
        <v>1</v>
      </c>
      <c r="B71" s="30" t="s">
        <v>111</v>
      </c>
      <c r="C71" s="24" t="s">
        <v>32</v>
      </c>
      <c r="D71" s="31">
        <v>216</v>
      </c>
      <c r="E71" s="31">
        <v>216</v>
      </c>
      <c r="F71" s="33">
        <f>E71/D71*100</f>
        <v>100</v>
      </c>
    </row>
    <row r="72" spans="1:6" ht="94.5" thickBot="1" x14ac:dyDescent="0.3">
      <c r="A72" s="24">
        <v>2</v>
      </c>
      <c r="B72" s="30" t="s">
        <v>112</v>
      </c>
      <c r="C72" s="24" t="s">
        <v>32</v>
      </c>
      <c r="D72" s="31">
        <v>380</v>
      </c>
      <c r="E72" s="31">
        <v>380</v>
      </c>
      <c r="F72" s="33">
        <f t="shared" ref="F72" si="7">E72/D72*100</f>
        <v>100</v>
      </c>
    </row>
    <row r="73" spans="1:6" ht="75.75" thickBot="1" x14ac:dyDescent="0.3">
      <c r="A73" s="24">
        <v>3</v>
      </c>
      <c r="B73" s="30" t="s">
        <v>113</v>
      </c>
      <c r="C73" s="24" t="s">
        <v>32</v>
      </c>
      <c r="D73" s="31">
        <v>96</v>
      </c>
      <c r="E73" s="75">
        <v>96</v>
      </c>
      <c r="F73" s="33">
        <f>E73/D73*100</f>
        <v>100</v>
      </c>
    </row>
    <row r="74" spans="1:6" ht="75.75" thickBot="1" x14ac:dyDescent="0.3">
      <c r="A74" s="24">
        <v>4</v>
      </c>
      <c r="B74" s="30" t="s">
        <v>114</v>
      </c>
      <c r="C74" s="25" t="s">
        <v>34</v>
      </c>
      <c r="D74" s="120">
        <v>607.5</v>
      </c>
      <c r="E74" s="31">
        <v>608</v>
      </c>
      <c r="F74" s="33">
        <f>E74/D74*100</f>
        <v>100.08230452674897</v>
      </c>
    </row>
    <row r="75" spans="1:6" ht="19.5" thickBot="1" x14ac:dyDescent="0.35"/>
    <row r="76" spans="1:6" ht="19.5" thickBot="1" x14ac:dyDescent="0.35">
      <c r="A76" s="176" t="s">
        <v>122</v>
      </c>
      <c r="B76" s="177"/>
      <c r="C76" s="177"/>
      <c r="D76" s="177"/>
      <c r="E76" s="177"/>
      <c r="F76" s="178"/>
    </row>
    <row r="77" spans="1:6" ht="19.5" thickBot="1" x14ac:dyDescent="0.35">
      <c r="A77" s="179" t="s">
        <v>47</v>
      </c>
      <c r="B77" s="180"/>
      <c r="C77" s="180"/>
      <c r="D77" s="180"/>
      <c r="E77" s="180"/>
      <c r="F77" s="181"/>
    </row>
    <row r="78" spans="1:6" ht="148.5" customHeight="1" thickBot="1" x14ac:dyDescent="0.3">
      <c r="A78" s="24" t="s">
        <v>5</v>
      </c>
      <c r="B78" s="25" t="s">
        <v>6</v>
      </c>
      <c r="C78" s="25" t="s">
        <v>31</v>
      </c>
      <c r="D78" s="25" t="s">
        <v>16</v>
      </c>
      <c r="E78" s="25" t="s">
        <v>21</v>
      </c>
      <c r="F78" s="25" t="s">
        <v>10</v>
      </c>
    </row>
    <row r="79" spans="1:6" ht="19.5" thickBot="1" x14ac:dyDescent="0.35">
      <c r="A79" s="26">
        <v>1</v>
      </c>
      <c r="B79" s="26">
        <v>2</v>
      </c>
      <c r="C79" s="22">
        <v>3</v>
      </c>
      <c r="D79" s="26">
        <v>4</v>
      </c>
      <c r="E79" s="26">
        <v>5</v>
      </c>
      <c r="F79" s="26" t="s">
        <v>11</v>
      </c>
    </row>
    <row r="80" spans="1:6" ht="87.75" customHeight="1" thickBot="1" x14ac:dyDescent="0.3">
      <c r="A80" s="24">
        <v>1</v>
      </c>
      <c r="B80" s="30" t="s">
        <v>123</v>
      </c>
      <c r="C80" s="24" t="s">
        <v>32</v>
      </c>
      <c r="D80" s="31">
        <v>389</v>
      </c>
      <c r="E80" s="31">
        <v>389</v>
      </c>
      <c r="F80" s="33">
        <f>E80/D80*100</f>
        <v>100</v>
      </c>
    </row>
    <row r="81" spans="1:6" ht="87" customHeight="1" thickBot="1" x14ac:dyDescent="0.3">
      <c r="A81" s="24">
        <v>2</v>
      </c>
      <c r="B81" s="30" t="s">
        <v>53</v>
      </c>
      <c r="C81" s="24" t="s">
        <v>32</v>
      </c>
      <c r="D81" s="31">
        <v>441</v>
      </c>
      <c r="E81" s="31">
        <v>441</v>
      </c>
      <c r="F81" s="33">
        <f t="shared" ref="F81" si="8">E81/D81*100</f>
        <v>100</v>
      </c>
    </row>
    <row r="82" spans="1:6" ht="85.5" customHeight="1" thickBot="1" x14ac:dyDescent="0.3">
      <c r="A82" s="24">
        <v>3</v>
      </c>
      <c r="B82" s="30" t="s">
        <v>124</v>
      </c>
      <c r="C82" s="24" t="s">
        <v>32</v>
      </c>
      <c r="D82" s="31">
        <v>106</v>
      </c>
      <c r="E82" s="119">
        <v>106</v>
      </c>
      <c r="F82" s="33">
        <f>E82/D82*100</f>
        <v>100</v>
      </c>
    </row>
    <row r="84" spans="1:6" ht="19.5" thickBot="1" x14ac:dyDescent="0.35">
      <c r="A84" s="185" t="s">
        <v>129</v>
      </c>
      <c r="B84" s="186"/>
      <c r="C84" s="186"/>
      <c r="D84" s="186"/>
      <c r="E84" s="186"/>
      <c r="F84" s="187"/>
    </row>
    <row r="85" spans="1:6" ht="19.5" thickBot="1" x14ac:dyDescent="0.35">
      <c r="A85" s="179" t="s">
        <v>47</v>
      </c>
      <c r="B85" s="180"/>
      <c r="C85" s="180"/>
      <c r="D85" s="180"/>
      <c r="E85" s="180"/>
      <c r="F85" s="181"/>
    </row>
    <row r="86" spans="1:6" ht="148.5" customHeight="1" thickBot="1" x14ac:dyDescent="0.3">
      <c r="A86" s="24" t="s">
        <v>5</v>
      </c>
      <c r="B86" s="25" t="s">
        <v>6</v>
      </c>
      <c r="C86" s="25" t="s">
        <v>31</v>
      </c>
      <c r="D86" s="25" t="s">
        <v>16</v>
      </c>
      <c r="E86" s="25" t="s">
        <v>21</v>
      </c>
      <c r="F86" s="25" t="s">
        <v>10</v>
      </c>
    </row>
    <row r="87" spans="1:6" ht="19.5" thickBot="1" x14ac:dyDescent="0.35">
      <c r="A87" s="26">
        <v>1</v>
      </c>
      <c r="B87" s="26">
        <v>2</v>
      </c>
      <c r="C87" s="22">
        <v>3</v>
      </c>
      <c r="D87" s="26">
        <v>4</v>
      </c>
      <c r="E87" s="26">
        <v>5</v>
      </c>
      <c r="F87" s="26" t="s">
        <v>11</v>
      </c>
    </row>
    <row r="88" spans="1:6" ht="113.25" thickBot="1" x14ac:dyDescent="0.3">
      <c r="A88" s="24">
        <v>1</v>
      </c>
      <c r="B88" s="30" t="s">
        <v>130</v>
      </c>
      <c r="C88" s="24" t="s">
        <v>32</v>
      </c>
      <c r="D88" s="31">
        <v>255</v>
      </c>
      <c r="E88" s="31">
        <v>255</v>
      </c>
      <c r="F88" s="33">
        <f>E88/D88*100</f>
        <v>100</v>
      </c>
    </row>
    <row r="89" spans="1:6" ht="113.25" thickBot="1" x14ac:dyDescent="0.3">
      <c r="A89" s="24">
        <v>2</v>
      </c>
      <c r="B89" s="30" t="s">
        <v>131</v>
      </c>
      <c r="C89" s="24" t="s">
        <v>32</v>
      </c>
      <c r="D89" s="31">
        <v>375</v>
      </c>
      <c r="E89" s="31">
        <v>375</v>
      </c>
      <c r="F89" s="33">
        <f t="shared" ref="F89" si="9">E89/D89*100</f>
        <v>100</v>
      </c>
    </row>
    <row r="90" spans="1:6" ht="57" thickBot="1" x14ac:dyDescent="0.3">
      <c r="A90" s="24">
        <v>3</v>
      </c>
      <c r="B90" s="30" t="s">
        <v>132</v>
      </c>
      <c r="C90" s="24" t="s">
        <v>32</v>
      </c>
      <c r="D90" s="31">
        <v>70</v>
      </c>
      <c r="E90" s="62">
        <v>70</v>
      </c>
      <c r="F90" s="33">
        <f>E90/D90*100</f>
        <v>100</v>
      </c>
    </row>
    <row r="91" spans="1:6" ht="19.5" thickBot="1" x14ac:dyDescent="0.35"/>
    <row r="92" spans="1:6" ht="19.5" thickBot="1" x14ac:dyDescent="0.35">
      <c r="A92" s="176" t="s">
        <v>135</v>
      </c>
      <c r="B92" s="177"/>
      <c r="C92" s="177"/>
      <c r="D92" s="177"/>
      <c r="E92" s="177"/>
      <c r="F92" s="178"/>
    </row>
    <row r="93" spans="1:6" ht="19.5" thickBot="1" x14ac:dyDescent="0.35">
      <c r="A93" s="179" t="s">
        <v>47</v>
      </c>
      <c r="B93" s="180"/>
      <c r="C93" s="180"/>
      <c r="D93" s="180"/>
      <c r="E93" s="180"/>
      <c r="F93" s="181"/>
    </row>
    <row r="94" spans="1:6" ht="148.5" customHeight="1" thickBot="1" x14ac:dyDescent="0.3">
      <c r="A94" s="24" t="s">
        <v>5</v>
      </c>
      <c r="B94" s="25" t="s">
        <v>6</v>
      </c>
      <c r="C94" s="25" t="s">
        <v>31</v>
      </c>
      <c r="D94" s="25" t="s">
        <v>16</v>
      </c>
      <c r="E94" s="25" t="s">
        <v>21</v>
      </c>
      <c r="F94" s="25" t="s">
        <v>10</v>
      </c>
    </row>
    <row r="95" spans="1:6" ht="19.5" thickBot="1" x14ac:dyDescent="0.35">
      <c r="A95" s="26">
        <v>1</v>
      </c>
      <c r="B95" s="26">
        <v>2</v>
      </c>
      <c r="C95" s="22">
        <v>3</v>
      </c>
      <c r="D95" s="26">
        <v>4</v>
      </c>
      <c r="E95" s="26">
        <v>5</v>
      </c>
      <c r="F95" s="26" t="s">
        <v>11</v>
      </c>
    </row>
    <row r="96" spans="1:6" ht="57" thickBot="1" x14ac:dyDescent="0.3">
      <c r="A96" s="24">
        <v>1</v>
      </c>
      <c r="B96" s="30" t="s">
        <v>136</v>
      </c>
      <c r="C96" s="24" t="s">
        <v>32</v>
      </c>
      <c r="D96" s="31">
        <v>301</v>
      </c>
      <c r="E96" s="31">
        <v>301</v>
      </c>
      <c r="F96" s="33">
        <f>E96/D96*100</f>
        <v>100</v>
      </c>
    </row>
    <row r="97" spans="1:6" ht="75.75" thickBot="1" x14ac:dyDescent="0.3">
      <c r="A97" s="24">
        <v>2</v>
      </c>
      <c r="B97" s="30" t="s">
        <v>137</v>
      </c>
      <c r="C97" s="24" t="s">
        <v>32</v>
      </c>
      <c r="D97" s="31">
        <v>416</v>
      </c>
      <c r="E97" s="31">
        <v>416</v>
      </c>
      <c r="F97" s="33">
        <f t="shared" ref="F97" si="10">E97/D97*100</f>
        <v>100</v>
      </c>
    </row>
    <row r="98" spans="1:6" ht="57" thickBot="1" x14ac:dyDescent="0.3">
      <c r="A98" s="24">
        <v>3</v>
      </c>
      <c r="B98" s="30" t="s">
        <v>138</v>
      </c>
      <c r="C98" s="24" t="s">
        <v>32</v>
      </c>
      <c r="D98" s="31">
        <v>99</v>
      </c>
      <c r="E98" s="119">
        <v>99</v>
      </c>
      <c r="F98" s="33">
        <f>E98/D98*100</f>
        <v>100</v>
      </c>
    </row>
    <row r="99" spans="1:6" ht="19.5" thickBot="1" x14ac:dyDescent="0.35"/>
    <row r="100" spans="1:6" ht="19.5" thickBot="1" x14ac:dyDescent="0.35">
      <c r="A100" s="176" t="s">
        <v>143</v>
      </c>
      <c r="B100" s="177"/>
      <c r="C100" s="177"/>
      <c r="D100" s="177"/>
      <c r="E100" s="177"/>
      <c r="F100" s="178"/>
    </row>
    <row r="101" spans="1:6" ht="19.5" thickBot="1" x14ac:dyDescent="0.35">
      <c r="A101" s="179" t="s">
        <v>47</v>
      </c>
      <c r="B101" s="180"/>
      <c r="C101" s="180"/>
      <c r="D101" s="180"/>
      <c r="E101" s="180"/>
      <c r="F101" s="181"/>
    </row>
    <row r="102" spans="1:6" ht="148.5" customHeight="1" thickBot="1" x14ac:dyDescent="0.3">
      <c r="A102" s="24" t="s">
        <v>5</v>
      </c>
      <c r="B102" s="25" t="s">
        <v>6</v>
      </c>
      <c r="C102" s="25" t="s">
        <v>31</v>
      </c>
      <c r="D102" s="25" t="s">
        <v>16</v>
      </c>
      <c r="E102" s="25" t="s">
        <v>21</v>
      </c>
      <c r="F102" s="25" t="s">
        <v>10</v>
      </c>
    </row>
    <row r="103" spans="1:6" ht="19.5" thickBot="1" x14ac:dyDescent="0.35">
      <c r="A103" s="26">
        <v>1</v>
      </c>
      <c r="B103" s="26">
        <v>2</v>
      </c>
      <c r="C103" s="22">
        <v>3</v>
      </c>
      <c r="D103" s="26">
        <v>4</v>
      </c>
      <c r="E103" s="26">
        <v>5</v>
      </c>
      <c r="F103" s="26" t="s">
        <v>11</v>
      </c>
    </row>
    <row r="104" spans="1:6" ht="180.75" hidden="1" customHeight="1" x14ac:dyDescent="0.3">
      <c r="A104" s="24">
        <v>1</v>
      </c>
      <c r="B104" s="30" t="s">
        <v>144</v>
      </c>
      <c r="C104" s="24" t="s">
        <v>32</v>
      </c>
      <c r="D104" s="31"/>
      <c r="E104" s="31"/>
      <c r="F104" s="33" t="e">
        <f>E104/D104*100</f>
        <v>#DIV/0!</v>
      </c>
    </row>
    <row r="105" spans="1:6" ht="75.75" thickBot="1" x14ac:dyDescent="0.3">
      <c r="A105" s="24">
        <v>2</v>
      </c>
      <c r="B105" s="30" t="s">
        <v>145</v>
      </c>
      <c r="C105" s="24" t="s">
        <v>32</v>
      </c>
      <c r="D105" s="31">
        <v>241</v>
      </c>
      <c r="E105" s="31">
        <v>241</v>
      </c>
      <c r="F105" s="33">
        <f t="shared" ref="F105" si="11">E105/D105*100</f>
        <v>100</v>
      </c>
    </row>
    <row r="106" spans="1:6" ht="57" thickBot="1" x14ac:dyDescent="0.3">
      <c r="A106" s="24">
        <v>3</v>
      </c>
      <c r="B106" s="30" t="s">
        <v>146</v>
      </c>
      <c r="C106" s="24" t="s">
        <v>32</v>
      </c>
      <c r="D106" s="31">
        <v>29</v>
      </c>
      <c r="E106" s="75">
        <v>29</v>
      </c>
      <c r="F106" s="33">
        <f>E106/D106*100</f>
        <v>100</v>
      </c>
    </row>
    <row r="107" spans="1:6" ht="75.75" thickBot="1" x14ac:dyDescent="0.3">
      <c r="A107" s="24">
        <v>4</v>
      </c>
      <c r="B107" s="30" t="s">
        <v>147</v>
      </c>
      <c r="C107" s="25" t="s">
        <v>34</v>
      </c>
      <c r="D107" s="117">
        <v>7776</v>
      </c>
      <c r="E107" s="117">
        <v>3868</v>
      </c>
      <c r="F107" s="33">
        <f>E107/D107*100</f>
        <v>49.742798353909464</v>
      </c>
    </row>
    <row r="108" spans="1:6" ht="19.5" thickBot="1" x14ac:dyDescent="0.35"/>
    <row r="109" spans="1:6" ht="19.5" thickBot="1" x14ac:dyDescent="0.35">
      <c r="A109" s="176" t="s">
        <v>151</v>
      </c>
      <c r="B109" s="177"/>
      <c r="C109" s="177"/>
      <c r="D109" s="177"/>
      <c r="E109" s="177"/>
      <c r="F109" s="178"/>
    </row>
    <row r="110" spans="1:6" ht="19.5" thickBot="1" x14ac:dyDescent="0.35">
      <c r="A110" s="179" t="s">
        <v>47</v>
      </c>
      <c r="B110" s="180"/>
      <c r="C110" s="180"/>
      <c r="D110" s="180"/>
      <c r="E110" s="180"/>
      <c r="F110" s="181"/>
    </row>
    <row r="111" spans="1:6" ht="148.5" customHeight="1" thickBot="1" x14ac:dyDescent="0.3">
      <c r="A111" s="24" t="s">
        <v>5</v>
      </c>
      <c r="B111" s="25" t="s">
        <v>6</v>
      </c>
      <c r="C111" s="25" t="s">
        <v>31</v>
      </c>
      <c r="D111" s="25" t="s">
        <v>16</v>
      </c>
      <c r="E111" s="25" t="s">
        <v>21</v>
      </c>
      <c r="F111" s="25" t="s">
        <v>10</v>
      </c>
    </row>
    <row r="112" spans="1:6" ht="19.5" thickBot="1" x14ac:dyDescent="0.35">
      <c r="A112" s="26">
        <v>1</v>
      </c>
      <c r="B112" s="26">
        <v>2</v>
      </c>
      <c r="C112" s="22">
        <v>3</v>
      </c>
      <c r="D112" s="26">
        <v>4</v>
      </c>
      <c r="E112" s="26">
        <v>5</v>
      </c>
      <c r="F112" s="26" t="s">
        <v>11</v>
      </c>
    </row>
    <row r="113" spans="1:6" ht="113.25" thickBot="1" x14ac:dyDescent="0.3">
      <c r="A113" s="24">
        <v>1</v>
      </c>
      <c r="B113" s="30" t="s">
        <v>79</v>
      </c>
      <c r="C113" s="24" t="s">
        <v>32</v>
      </c>
      <c r="D113" s="31">
        <v>378</v>
      </c>
      <c r="E113" s="31">
        <v>378</v>
      </c>
      <c r="F113" s="33">
        <f>E113/D113*100</f>
        <v>100</v>
      </c>
    </row>
    <row r="114" spans="1:6" ht="113.25" thickBot="1" x14ac:dyDescent="0.3">
      <c r="A114" s="24">
        <v>2</v>
      </c>
      <c r="B114" s="30" t="s">
        <v>152</v>
      </c>
      <c r="C114" s="24" t="s">
        <v>32</v>
      </c>
      <c r="D114" s="31">
        <v>526</v>
      </c>
      <c r="E114" s="31">
        <v>526</v>
      </c>
      <c r="F114" s="33">
        <f t="shared" ref="F114" si="12">E114/D114*100</f>
        <v>100</v>
      </c>
    </row>
    <row r="115" spans="1:6" ht="57" thickBot="1" x14ac:dyDescent="0.3">
      <c r="A115" s="24">
        <v>3</v>
      </c>
      <c r="B115" s="30" t="s">
        <v>81</v>
      </c>
      <c r="C115" s="24" t="s">
        <v>32</v>
      </c>
      <c r="D115" s="31">
        <v>76</v>
      </c>
      <c r="E115" s="62">
        <v>76</v>
      </c>
      <c r="F115" s="33">
        <f>E115/D115*100</f>
        <v>100</v>
      </c>
    </row>
    <row r="116" spans="1:6" ht="19.5" thickBot="1" x14ac:dyDescent="0.35"/>
    <row r="117" spans="1:6" ht="19.5" thickBot="1" x14ac:dyDescent="0.35">
      <c r="A117" s="176" t="str">
        <f>'[1]форма 4 школы'!$A$6</f>
        <v>муниципальное общеобразовательное бюджетное учреждение средняя общеобразовательная школа № 21</v>
      </c>
      <c r="B117" s="177"/>
      <c r="C117" s="177"/>
      <c r="D117" s="177"/>
      <c r="E117" s="177"/>
      <c r="F117" s="178"/>
    </row>
    <row r="118" spans="1:6" ht="19.5" thickBot="1" x14ac:dyDescent="0.35">
      <c r="A118" s="179" t="s">
        <v>47</v>
      </c>
      <c r="B118" s="180"/>
      <c r="C118" s="180"/>
      <c r="D118" s="180"/>
      <c r="E118" s="180"/>
      <c r="F118" s="181"/>
    </row>
    <row r="119" spans="1:6" ht="148.5" customHeight="1" thickBot="1" x14ac:dyDescent="0.3">
      <c r="A119" s="24" t="s">
        <v>5</v>
      </c>
      <c r="B119" s="25" t="s">
        <v>6</v>
      </c>
      <c r="C119" s="25" t="s">
        <v>31</v>
      </c>
      <c r="D119" s="25" t="s">
        <v>16</v>
      </c>
      <c r="E119" s="25" t="s">
        <v>21</v>
      </c>
      <c r="F119" s="25" t="s">
        <v>10</v>
      </c>
    </row>
    <row r="120" spans="1:6" ht="19.5" thickBot="1" x14ac:dyDescent="0.35">
      <c r="A120" s="26">
        <v>1</v>
      </c>
      <c r="B120" s="26">
        <v>2</v>
      </c>
      <c r="C120" s="22">
        <v>3</v>
      </c>
      <c r="D120" s="26">
        <v>4</v>
      </c>
      <c r="E120" s="26">
        <v>5</v>
      </c>
      <c r="F120" s="26" t="s">
        <v>11</v>
      </c>
    </row>
    <row r="121" spans="1:6" ht="113.25" thickBot="1" x14ac:dyDescent="0.3">
      <c r="A121" s="24">
        <v>1</v>
      </c>
      <c r="B121" s="30" t="s">
        <v>153</v>
      </c>
      <c r="C121" s="24" t="s">
        <v>32</v>
      </c>
      <c r="D121" s="31">
        <v>333</v>
      </c>
      <c r="E121" s="31">
        <v>333</v>
      </c>
      <c r="F121" s="33">
        <f>E121/D121*100</f>
        <v>100</v>
      </c>
    </row>
    <row r="122" spans="1:6" ht="113.25" thickBot="1" x14ac:dyDescent="0.3">
      <c r="A122" s="24">
        <v>2</v>
      </c>
      <c r="B122" s="30" t="s">
        <v>155</v>
      </c>
      <c r="C122" s="24" t="s">
        <v>32</v>
      </c>
      <c r="D122" s="31">
        <v>418</v>
      </c>
      <c r="E122" s="31">
        <v>418</v>
      </c>
      <c r="F122" s="33">
        <f t="shared" ref="F122" si="13">E122/D122*100</f>
        <v>100</v>
      </c>
    </row>
    <row r="123" spans="1:6" ht="57" thickBot="1" x14ac:dyDescent="0.3">
      <c r="A123" s="24">
        <v>3</v>
      </c>
      <c r="B123" s="30" t="s">
        <v>156</v>
      </c>
      <c r="C123" s="24" t="s">
        <v>32</v>
      </c>
      <c r="D123" s="31">
        <v>68</v>
      </c>
      <c r="E123" s="75">
        <v>68</v>
      </c>
      <c r="F123" s="33">
        <f>E123/D123*100</f>
        <v>100</v>
      </c>
    </row>
    <row r="124" spans="1:6" ht="57" thickBot="1" x14ac:dyDescent="0.3">
      <c r="A124" s="24">
        <v>4</v>
      </c>
      <c r="B124" s="30" t="s">
        <v>157</v>
      </c>
      <c r="C124" s="25" t="s">
        <v>34</v>
      </c>
      <c r="D124" s="117">
        <v>6480</v>
      </c>
      <c r="E124" s="117">
        <v>3385</v>
      </c>
      <c r="F124" s="33">
        <f>E124/D124*100</f>
        <v>52.237654320987659</v>
      </c>
    </row>
    <row r="125" spans="1:6" ht="19.5" thickBot="1" x14ac:dyDescent="0.35"/>
    <row r="126" spans="1:6" ht="19.5" thickBot="1" x14ac:dyDescent="0.35">
      <c r="A126" s="176" t="s">
        <v>161</v>
      </c>
      <c r="B126" s="177"/>
      <c r="C126" s="177"/>
      <c r="D126" s="177"/>
      <c r="E126" s="177"/>
      <c r="F126" s="178"/>
    </row>
    <row r="127" spans="1:6" ht="19.5" thickBot="1" x14ac:dyDescent="0.35">
      <c r="A127" s="179" t="s">
        <v>47</v>
      </c>
      <c r="B127" s="180"/>
      <c r="C127" s="180"/>
      <c r="D127" s="180"/>
      <c r="E127" s="180"/>
      <c r="F127" s="181"/>
    </row>
    <row r="128" spans="1:6" ht="148.5" customHeight="1" thickBot="1" x14ac:dyDescent="0.3">
      <c r="A128" s="24" t="s">
        <v>5</v>
      </c>
      <c r="B128" s="25" t="s">
        <v>6</v>
      </c>
      <c r="C128" s="25" t="s">
        <v>31</v>
      </c>
      <c r="D128" s="25" t="s">
        <v>16</v>
      </c>
      <c r="E128" s="25" t="s">
        <v>21</v>
      </c>
      <c r="F128" s="25" t="s">
        <v>10</v>
      </c>
    </row>
    <row r="129" spans="1:6" ht="19.5" thickBot="1" x14ac:dyDescent="0.35">
      <c r="A129" s="26">
        <v>1</v>
      </c>
      <c r="B129" s="26">
        <v>2</v>
      </c>
      <c r="C129" s="22">
        <v>3</v>
      </c>
      <c r="D129" s="26">
        <v>4</v>
      </c>
      <c r="E129" s="26">
        <v>5</v>
      </c>
      <c r="F129" s="26" t="s">
        <v>11</v>
      </c>
    </row>
    <row r="130" spans="1:6" ht="94.5" thickBot="1" x14ac:dyDescent="0.3">
      <c r="A130" s="24">
        <v>1</v>
      </c>
      <c r="B130" s="30" t="s">
        <v>162</v>
      </c>
      <c r="C130" s="24" t="s">
        <v>32</v>
      </c>
      <c r="D130" s="31">
        <v>426</v>
      </c>
      <c r="E130" s="31">
        <v>426</v>
      </c>
      <c r="F130" s="33">
        <f>E130/D130*100</f>
        <v>100</v>
      </c>
    </row>
    <row r="131" spans="1:6" ht="113.25" thickBot="1" x14ac:dyDescent="0.3">
      <c r="A131" s="24">
        <v>2</v>
      </c>
      <c r="B131" s="30" t="s">
        <v>163</v>
      </c>
      <c r="C131" s="24" t="s">
        <v>32</v>
      </c>
      <c r="D131" s="31">
        <v>517</v>
      </c>
      <c r="E131" s="31">
        <v>517</v>
      </c>
      <c r="F131" s="33">
        <f t="shared" ref="F131" si="14">E131/D131*100</f>
        <v>100</v>
      </c>
    </row>
    <row r="132" spans="1:6" ht="57" thickBot="1" x14ac:dyDescent="0.3">
      <c r="A132" s="24">
        <v>3</v>
      </c>
      <c r="B132" s="30" t="s">
        <v>164</v>
      </c>
      <c r="C132" s="24" t="s">
        <v>32</v>
      </c>
      <c r="D132" s="31">
        <v>62</v>
      </c>
      <c r="E132" s="62">
        <v>62</v>
      </c>
      <c r="F132" s="33">
        <f>E132/D132*100</f>
        <v>100</v>
      </c>
    </row>
    <row r="133" spans="1:6" ht="19.5" thickBot="1" x14ac:dyDescent="0.35"/>
    <row r="134" spans="1:6" ht="19.5" thickBot="1" x14ac:dyDescent="0.35">
      <c r="A134" s="176" t="s">
        <v>167</v>
      </c>
      <c r="B134" s="177"/>
      <c r="C134" s="177"/>
      <c r="D134" s="177"/>
      <c r="E134" s="177"/>
      <c r="F134" s="178"/>
    </row>
    <row r="135" spans="1:6" ht="19.5" thickBot="1" x14ac:dyDescent="0.35">
      <c r="A135" s="179" t="s">
        <v>47</v>
      </c>
      <c r="B135" s="180"/>
      <c r="C135" s="180"/>
      <c r="D135" s="180"/>
      <c r="E135" s="180"/>
      <c r="F135" s="181"/>
    </row>
    <row r="136" spans="1:6" ht="148.5" customHeight="1" thickBot="1" x14ac:dyDescent="0.3">
      <c r="A136" s="24" t="s">
        <v>5</v>
      </c>
      <c r="B136" s="25" t="s">
        <v>6</v>
      </c>
      <c r="C136" s="25" t="s">
        <v>31</v>
      </c>
      <c r="D136" s="25" t="s">
        <v>16</v>
      </c>
      <c r="E136" s="25" t="s">
        <v>21</v>
      </c>
      <c r="F136" s="25" t="s">
        <v>10</v>
      </c>
    </row>
    <row r="137" spans="1:6" ht="19.5" thickBot="1" x14ac:dyDescent="0.35">
      <c r="A137" s="26">
        <v>1</v>
      </c>
      <c r="B137" s="26">
        <v>2</v>
      </c>
      <c r="C137" s="22">
        <v>3</v>
      </c>
      <c r="D137" s="26">
        <v>4</v>
      </c>
      <c r="E137" s="26">
        <v>5</v>
      </c>
      <c r="F137" s="26" t="s">
        <v>11</v>
      </c>
    </row>
    <row r="138" spans="1:6" ht="94.5" thickBot="1" x14ac:dyDescent="0.3">
      <c r="A138" s="24">
        <v>1</v>
      </c>
      <c r="B138" s="30" t="s">
        <v>168</v>
      </c>
      <c r="C138" s="24" t="s">
        <v>32</v>
      </c>
      <c r="D138" s="31">
        <v>515</v>
      </c>
      <c r="E138" s="31">
        <v>515</v>
      </c>
      <c r="F138" s="33">
        <f>E138/D138*100</f>
        <v>100</v>
      </c>
    </row>
    <row r="139" spans="1:6" ht="94.5" thickBot="1" x14ac:dyDescent="0.3">
      <c r="A139" s="24">
        <v>2</v>
      </c>
      <c r="B139" s="30" t="s">
        <v>169</v>
      </c>
      <c r="C139" s="24" t="s">
        <v>32</v>
      </c>
      <c r="D139" s="31">
        <v>605</v>
      </c>
      <c r="E139" s="31">
        <v>605</v>
      </c>
      <c r="F139" s="33">
        <f t="shared" ref="F139" si="15">E139/D139*100</f>
        <v>100</v>
      </c>
    </row>
    <row r="140" spans="1:6" ht="57" thickBot="1" x14ac:dyDescent="0.3">
      <c r="A140" s="24">
        <v>3</v>
      </c>
      <c r="B140" s="30" t="s">
        <v>170</v>
      </c>
      <c r="C140" s="24" t="s">
        <v>32</v>
      </c>
      <c r="D140" s="31">
        <v>59</v>
      </c>
      <c r="E140" s="75">
        <v>59</v>
      </c>
      <c r="F140" s="33">
        <f>E140/D140*100</f>
        <v>100</v>
      </c>
    </row>
    <row r="141" spans="1:6" ht="57" thickBot="1" x14ac:dyDescent="0.3">
      <c r="A141" s="24">
        <v>4</v>
      </c>
      <c r="B141" s="30" t="s">
        <v>171</v>
      </c>
      <c r="C141" s="25" t="s">
        <v>34</v>
      </c>
      <c r="D141" s="117">
        <v>4158</v>
      </c>
      <c r="E141" s="117">
        <v>1779</v>
      </c>
      <c r="F141" s="33">
        <f>E141/D141*100</f>
        <v>42.784992784992788</v>
      </c>
    </row>
    <row r="142" spans="1:6" ht="19.5" thickBot="1" x14ac:dyDescent="0.35"/>
    <row r="143" spans="1:6" ht="19.5" thickBot="1" x14ac:dyDescent="0.35">
      <c r="A143" s="176" t="s">
        <v>178</v>
      </c>
      <c r="B143" s="177"/>
      <c r="C143" s="177"/>
      <c r="D143" s="177"/>
      <c r="E143" s="177"/>
      <c r="F143" s="178"/>
    </row>
    <row r="144" spans="1:6" ht="19.5" thickBot="1" x14ac:dyDescent="0.35">
      <c r="A144" s="179" t="s">
        <v>47</v>
      </c>
      <c r="B144" s="180"/>
      <c r="C144" s="180"/>
      <c r="D144" s="180"/>
      <c r="E144" s="180"/>
      <c r="F144" s="181"/>
    </row>
    <row r="145" spans="1:6" ht="148.5" customHeight="1" thickBot="1" x14ac:dyDescent="0.3">
      <c r="A145" s="24" t="s">
        <v>5</v>
      </c>
      <c r="B145" s="25" t="s">
        <v>6</v>
      </c>
      <c r="C145" s="25" t="s">
        <v>31</v>
      </c>
      <c r="D145" s="25" t="s">
        <v>16</v>
      </c>
      <c r="E145" s="25" t="s">
        <v>21</v>
      </c>
      <c r="F145" s="25" t="s">
        <v>10</v>
      </c>
    </row>
    <row r="146" spans="1:6" ht="19.5" thickBot="1" x14ac:dyDescent="0.35">
      <c r="A146" s="26">
        <v>1</v>
      </c>
      <c r="B146" s="26">
        <v>2</v>
      </c>
      <c r="C146" s="22">
        <v>3</v>
      </c>
      <c r="D146" s="26">
        <v>4</v>
      </c>
      <c r="E146" s="26">
        <v>5</v>
      </c>
      <c r="F146" s="26" t="s">
        <v>11</v>
      </c>
    </row>
    <row r="147" spans="1:6" ht="94.5" thickBot="1" x14ac:dyDescent="0.3">
      <c r="A147" s="24">
        <v>1</v>
      </c>
      <c r="B147" s="30" t="s">
        <v>179</v>
      </c>
      <c r="C147" s="24" t="s">
        <v>32</v>
      </c>
      <c r="D147" s="31">
        <v>345</v>
      </c>
      <c r="E147" s="31">
        <v>345</v>
      </c>
      <c r="F147" s="33">
        <f>E147/D147*100</f>
        <v>100</v>
      </c>
    </row>
    <row r="148" spans="1:6" ht="94.5" thickBot="1" x14ac:dyDescent="0.3">
      <c r="A148" s="24">
        <v>2</v>
      </c>
      <c r="B148" s="30" t="s">
        <v>180</v>
      </c>
      <c r="C148" s="24" t="s">
        <v>32</v>
      </c>
      <c r="D148" s="31">
        <v>476</v>
      </c>
      <c r="E148" s="31">
        <v>476</v>
      </c>
      <c r="F148" s="33">
        <f t="shared" ref="F148" si="16">E148/D148*100</f>
        <v>100</v>
      </c>
    </row>
    <row r="149" spans="1:6" ht="57" thickBot="1" x14ac:dyDescent="0.3">
      <c r="A149" s="24">
        <v>3</v>
      </c>
      <c r="B149" s="30" t="s">
        <v>132</v>
      </c>
      <c r="C149" s="24" t="s">
        <v>32</v>
      </c>
      <c r="D149" s="31">
        <v>116</v>
      </c>
      <c r="E149" s="75">
        <v>116</v>
      </c>
      <c r="F149" s="33">
        <f>E149/D149*100</f>
        <v>100</v>
      </c>
    </row>
    <row r="150" spans="1:6" ht="38.25" thickBot="1" x14ac:dyDescent="0.3">
      <c r="A150" s="24">
        <v>4</v>
      </c>
      <c r="B150" s="30" t="s">
        <v>181</v>
      </c>
      <c r="C150" s="25" t="s">
        <v>34</v>
      </c>
      <c r="D150" s="117">
        <v>3230</v>
      </c>
      <c r="E150" s="31">
        <v>0</v>
      </c>
      <c r="F150" s="33">
        <f>E150/D150*100</f>
        <v>0</v>
      </c>
    </row>
    <row r="151" spans="1:6" ht="19.5" thickBot="1" x14ac:dyDescent="0.35"/>
    <row r="152" spans="1:6" s="124" customFormat="1" ht="19.5" thickBot="1" x14ac:dyDescent="0.35">
      <c r="A152" s="170" t="s">
        <v>185</v>
      </c>
      <c r="B152" s="171"/>
      <c r="C152" s="171"/>
      <c r="D152" s="171"/>
      <c r="E152" s="171"/>
      <c r="F152" s="172"/>
    </row>
    <row r="153" spans="1:6" s="124" customFormat="1" ht="19.5" thickBot="1" x14ac:dyDescent="0.35">
      <c r="A153" s="182" t="s">
        <v>47</v>
      </c>
      <c r="B153" s="183"/>
      <c r="C153" s="183"/>
      <c r="D153" s="183"/>
      <c r="E153" s="183"/>
      <c r="F153" s="184"/>
    </row>
    <row r="154" spans="1:6" s="124" customFormat="1" ht="148.5" customHeight="1" thickBot="1" x14ac:dyDescent="0.3">
      <c r="A154" s="125" t="s">
        <v>5</v>
      </c>
      <c r="B154" s="126" t="s">
        <v>6</v>
      </c>
      <c r="C154" s="126" t="s">
        <v>31</v>
      </c>
      <c r="D154" s="126" t="s">
        <v>16</v>
      </c>
      <c r="E154" s="126" t="s">
        <v>21</v>
      </c>
      <c r="F154" s="127" t="s">
        <v>10</v>
      </c>
    </row>
    <row r="155" spans="1:6" s="124" customFormat="1" ht="19.5" thickBot="1" x14ac:dyDescent="0.35">
      <c r="A155" s="128">
        <v>1</v>
      </c>
      <c r="B155" s="129">
        <v>2</v>
      </c>
      <c r="C155" s="22">
        <v>3</v>
      </c>
      <c r="D155" s="129">
        <v>4</v>
      </c>
      <c r="E155" s="129">
        <v>5</v>
      </c>
      <c r="F155" s="130" t="s">
        <v>11</v>
      </c>
    </row>
    <row r="156" spans="1:6" s="124" customFormat="1" ht="113.25" thickBot="1" x14ac:dyDescent="0.3">
      <c r="A156" s="131">
        <v>1</v>
      </c>
      <c r="B156" s="132" t="s">
        <v>186</v>
      </c>
      <c r="C156" s="133" t="s">
        <v>32</v>
      </c>
      <c r="D156" s="134">
        <v>364</v>
      </c>
      <c r="E156" s="134">
        <v>364</v>
      </c>
      <c r="F156" s="135">
        <f>E156/D156*100</f>
        <v>100</v>
      </c>
    </row>
    <row r="157" spans="1:6" s="124" customFormat="1" ht="94.5" thickBot="1" x14ac:dyDescent="0.3">
      <c r="A157" s="131">
        <v>2</v>
      </c>
      <c r="B157" s="132" t="s">
        <v>187</v>
      </c>
      <c r="C157" s="133" t="s">
        <v>32</v>
      </c>
      <c r="D157" s="134">
        <v>365</v>
      </c>
      <c r="E157" s="134">
        <v>365</v>
      </c>
      <c r="F157" s="135">
        <f>E157/D157*100</f>
        <v>100</v>
      </c>
    </row>
    <row r="158" spans="1:6" s="124" customFormat="1" ht="57" thickBot="1" x14ac:dyDescent="0.3">
      <c r="A158" s="136">
        <v>3</v>
      </c>
      <c r="B158" s="137" t="s">
        <v>188</v>
      </c>
      <c r="C158" s="138" t="s">
        <v>32</v>
      </c>
      <c r="D158" s="139">
        <v>40</v>
      </c>
      <c r="E158" s="140">
        <v>40</v>
      </c>
      <c r="F158" s="141">
        <f>E158/D158*100</f>
        <v>100</v>
      </c>
    </row>
    <row r="159" spans="1:6" ht="19.5" thickBot="1" x14ac:dyDescent="0.35"/>
    <row r="160" spans="1:6" ht="19.5" thickBot="1" x14ac:dyDescent="0.35">
      <c r="A160" s="176" t="s">
        <v>193</v>
      </c>
      <c r="B160" s="177"/>
      <c r="C160" s="177"/>
      <c r="D160" s="177"/>
      <c r="E160" s="177"/>
      <c r="F160" s="178"/>
    </row>
    <row r="161" spans="1:6" ht="19.5" thickBot="1" x14ac:dyDescent="0.35">
      <c r="A161" s="179" t="s">
        <v>47</v>
      </c>
      <c r="B161" s="180"/>
      <c r="C161" s="180"/>
      <c r="D161" s="180"/>
      <c r="E161" s="180"/>
      <c r="F161" s="181"/>
    </row>
    <row r="162" spans="1:6" ht="148.5" customHeight="1" thickBot="1" x14ac:dyDescent="0.3">
      <c r="A162" s="24" t="s">
        <v>5</v>
      </c>
      <c r="B162" s="25" t="s">
        <v>6</v>
      </c>
      <c r="C162" s="25" t="s">
        <v>31</v>
      </c>
      <c r="D162" s="25" t="s">
        <v>16</v>
      </c>
      <c r="E162" s="25" t="s">
        <v>21</v>
      </c>
      <c r="F162" s="25" t="s">
        <v>10</v>
      </c>
    </row>
    <row r="163" spans="1:6" ht="19.5" thickBot="1" x14ac:dyDescent="0.35">
      <c r="A163" s="26">
        <v>1</v>
      </c>
      <c r="B163" s="26">
        <v>2</v>
      </c>
      <c r="C163" s="22">
        <v>3</v>
      </c>
      <c r="D163" s="26">
        <v>4</v>
      </c>
      <c r="E163" s="26">
        <v>5</v>
      </c>
      <c r="F163" s="26" t="s">
        <v>11</v>
      </c>
    </row>
    <row r="164" spans="1:6" ht="127.5" customHeight="1" thickBot="1" x14ac:dyDescent="0.3">
      <c r="A164" s="24">
        <v>1</v>
      </c>
      <c r="B164" s="30" t="s">
        <v>194</v>
      </c>
      <c r="C164" s="24" t="s">
        <v>32</v>
      </c>
      <c r="D164" s="31">
        <v>185</v>
      </c>
      <c r="E164" s="31">
        <v>185</v>
      </c>
      <c r="F164" s="41">
        <f>E164/D164*100</f>
        <v>100</v>
      </c>
    </row>
    <row r="165" spans="1:6" ht="113.25" thickBot="1" x14ac:dyDescent="0.3">
      <c r="A165" s="24">
        <v>2</v>
      </c>
      <c r="B165" s="30" t="s">
        <v>195</v>
      </c>
      <c r="C165" s="24" t="s">
        <v>32</v>
      </c>
      <c r="D165" s="31">
        <v>283</v>
      </c>
      <c r="E165" s="31">
        <v>283</v>
      </c>
      <c r="F165" s="41">
        <f t="shared" ref="F165" si="17">E165/D165*100</f>
        <v>100</v>
      </c>
    </row>
    <row r="166" spans="1:6" ht="74.25" customHeight="1" thickBot="1" x14ac:dyDescent="0.3">
      <c r="A166" s="24">
        <v>3</v>
      </c>
      <c r="B166" s="30" t="s">
        <v>196</v>
      </c>
      <c r="C166" s="24" t="s">
        <v>32</v>
      </c>
      <c r="D166" s="31">
        <v>23</v>
      </c>
      <c r="E166" s="75">
        <v>23</v>
      </c>
      <c r="F166" s="41">
        <f>E166/D166*100</f>
        <v>100</v>
      </c>
    </row>
    <row r="167" spans="1:6" ht="68.25" customHeight="1" thickBot="1" x14ac:dyDescent="0.3">
      <c r="A167" s="24">
        <v>4</v>
      </c>
      <c r="B167" s="30" t="s">
        <v>197</v>
      </c>
      <c r="C167" s="25" t="s">
        <v>34</v>
      </c>
      <c r="D167" s="117">
        <v>2058</v>
      </c>
      <c r="E167" s="117">
        <v>2265</v>
      </c>
      <c r="F167" s="41">
        <f>E167/D167*100</f>
        <v>110.05830903790088</v>
      </c>
    </row>
    <row r="168" spans="1:6" ht="19.5" thickBot="1" x14ac:dyDescent="0.35"/>
    <row r="169" spans="1:6" ht="19.5" thickBot="1" x14ac:dyDescent="0.35">
      <c r="A169" s="176" t="s">
        <v>203</v>
      </c>
      <c r="B169" s="177"/>
      <c r="C169" s="177"/>
      <c r="D169" s="177"/>
      <c r="E169" s="177"/>
      <c r="F169" s="178"/>
    </row>
    <row r="170" spans="1:6" ht="19.5" thickBot="1" x14ac:dyDescent="0.35">
      <c r="A170" s="179" t="s">
        <v>47</v>
      </c>
      <c r="B170" s="180"/>
      <c r="C170" s="180"/>
      <c r="D170" s="180"/>
      <c r="E170" s="180"/>
      <c r="F170" s="181"/>
    </row>
    <row r="171" spans="1:6" ht="148.5" customHeight="1" thickBot="1" x14ac:dyDescent="0.3">
      <c r="A171" s="24" t="s">
        <v>5</v>
      </c>
      <c r="B171" s="25" t="s">
        <v>6</v>
      </c>
      <c r="C171" s="25" t="s">
        <v>31</v>
      </c>
      <c r="D171" s="25" t="s">
        <v>16</v>
      </c>
      <c r="E171" s="25" t="s">
        <v>21</v>
      </c>
      <c r="F171" s="25" t="s">
        <v>10</v>
      </c>
    </row>
    <row r="172" spans="1:6" ht="19.5" thickBot="1" x14ac:dyDescent="0.35">
      <c r="A172" s="26">
        <v>1</v>
      </c>
      <c r="B172" s="26">
        <v>2</v>
      </c>
      <c r="C172" s="22">
        <v>3</v>
      </c>
      <c r="D172" s="26">
        <v>4</v>
      </c>
      <c r="E172" s="26">
        <v>5</v>
      </c>
      <c r="F172" s="26" t="s">
        <v>11</v>
      </c>
    </row>
    <row r="173" spans="1:6" ht="75.75" thickBot="1" x14ac:dyDescent="0.3">
      <c r="A173" s="24">
        <v>1</v>
      </c>
      <c r="B173" s="30" t="s">
        <v>204</v>
      </c>
      <c r="C173" s="24" t="s">
        <v>32</v>
      </c>
      <c r="D173" s="31">
        <v>302</v>
      </c>
      <c r="E173" s="31">
        <v>302</v>
      </c>
      <c r="F173" s="33">
        <f>E173/D173*100</f>
        <v>100</v>
      </c>
    </row>
    <row r="174" spans="1:6" ht="75.75" thickBot="1" x14ac:dyDescent="0.3">
      <c r="A174" s="24">
        <v>2</v>
      </c>
      <c r="B174" s="30" t="s">
        <v>57</v>
      </c>
      <c r="C174" s="24" t="s">
        <v>32</v>
      </c>
      <c r="D174" s="31">
        <v>459</v>
      </c>
      <c r="E174" s="31">
        <v>459</v>
      </c>
      <c r="F174" s="33">
        <f t="shared" ref="F174" si="18">E174/D174*100</f>
        <v>100</v>
      </c>
    </row>
    <row r="175" spans="1:6" ht="57" thickBot="1" x14ac:dyDescent="0.3">
      <c r="A175" s="24">
        <v>3</v>
      </c>
      <c r="B175" s="30" t="s">
        <v>205</v>
      </c>
      <c r="C175" s="24" t="s">
        <v>32</v>
      </c>
      <c r="D175" s="31">
        <v>73</v>
      </c>
      <c r="E175" s="75">
        <v>73</v>
      </c>
      <c r="F175" s="33">
        <f>E175/D175*100</f>
        <v>100</v>
      </c>
    </row>
    <row r="176" spans="1:6" ht="75.75" thickBot="1" x14ac:dyDescent="0.3">
      <c r="A176" s="24">
        <v>4</v>
      </c>
      <c r="B176" s="30" t="s">
        <v>206</v>
      </c>
      <c r="C176" s="25" t="s">
        <v>34</v>
      </c>
      <c r="D176" s="31">
        <v>4320</v>
      </c>
      <c r="E176" s="31">
        <v>4935</v>
      </c>
      <c r="F176" s="33">
        <f>E176/D176*100</f>
        <v>114.23611111111111</v>
      </c>
    </row>
    <row r="177" spans="1:6" ht="19.5" customHeight="1" thickBot="1" x14ac:dyDescent="0.35"/>
    <row r="178" spans="1:6" ht="19.5" thickBot="1" x14ac:dyDescent="0.35">
      <c r="A178" s="176" t="s">
        <v>211</v>
      </c>
      <c r="B178" s="177"/>
      <c r="C178" s="177"/>
      <c r="D178" s="177"/>
      <c r="E178" s="177"/>
      <c r="F178" s="178"/>
    </row>
    <row r="179" spans="1:6" ht="19.5" thickBot="1" x14ac:dyDescent="0.35">
      <c r="A179" s="179" t="s">
        <v>47</v>
      </c>
      <c r="B179" s="180"/>
      <c r="C179" s="180"/>
      <c r="D179" s="180"/>
      <c r="E179" s="180"/>
      <c r="F179" s="181"/>
    </row>
    <row r="180" spans="1:6" ht="148.5" customHeight="1" thickBot="1" x14ac:dyDescent="0.3">
      <c r="A180" s="24" t="s">
        <v>5</v>
      </c>
      <c r="B180" s="25" t="s">
        <v>6</v>
      </c>
      <c r="C180" s="25" t="s">
        <v>31</v>
      </c>
      <c r="D180" s="25" t="s">
        <v>16</v>
      </c>
      <c r="E180" s="25" t="s">
        <v>21</v>
      </c>
      <c r="F180" s="25" t="s">
        <v>10</v>
      </c>
    </row>
    <row r="181" spans="1:6" ht="19.5" thickBot="1" x14ac:dyDescent="0.35">
      <c r="A181" s="26">
        <v>1</v>
      </c>
      <c r="B181" s="26">
        <v>2</v>
      </c>
      <c r="C181" s="22">
        <v>3</v>
      </c>
      <c r="D181" s="26">
        <v>4</v>
      </c>
      <c r="E181" s="26">
        <v>5</v>
      </c>
      <c r="F181" s="26" t="s">
        <v>11</v>
      </c>
    </row>
    <row r="182" spans="1:6" ht="94.5" thickBot="1" x14ac:dyDescent="0.3">
      <c r="A182" s="24">
        <v>1</v>
      </c>
      <c r="B182" s="30" t="s">
        <v>212</v>
      </c>
      <c r="C182" s="24" t="s">
        <v>32</v>
      </c>
      <c r="D182" s="31">
        <v>608</v>
      </c>
      <c r="E182" s="31">
        <v>608</v>
      </c>
      <c r="F182" s="33">
        <f>E182/D182*100</f>
        <v>100</v>
      </c>
    </row>
    <row r="183" spans="1:6" ht="75.75" thickBot="1" x14ac:dyDescent="0.3">
      <c r="A183" s="24">
        <v>2</v>
      </c>
      <c r="B183" s="30" t="s">
        <v>137</v>
      </c>
      <c r="C183" s="24" t="s">
        <v>32</v>
      </c>
      <c r="D183" s="31">
        <v>799</v>
      </c>
      <c r="E183" s="31">
        <v>799</v>
      </c>
      <c r="F183" s="33">
        <f t="shared" ref="F183" si="19">E183/D183*100</f>
        <v>100</v>
      </c>
    </row>
    <row r="184" spans="1:6" ht="57" thickBot="1" x14ac:dyDescent="0.3">
      <c r="A184" s="24">
        <v>3</v>
      </c>
      <c r="B184" s="30" t="s">
        <v>99</v>
      </c>
      <c r="C184" s="24" t="s">
        <v>32</v>
      </c>
      <c r="D184" s="31">
        <v>135</v>
      </c>
      <c r="E184" s="75">
        <v>135</v>
      </c>
      <c r="F184" s="33">
        <f>E184/D184*100</f>
        <v>100</v>
      </c>
    </row>
    <row r="185" spans="1:6" ht="57" thickBot="1" x14ac:dyDescent="0.3">
      <c r="A185" s="24">
        <v>4</v>
      </c>
      <c r="B185" s="30" t="s">
        <v>213</v>
      </c>
      <c r="C185" s="25" t="s">
        <v>34</v>
      </c>
      <c r="D185" s="162">
        <v>16248.7</v>
      </c>
      <c r="E185" s="117">
        <v>7441</v>
      </c>
      <c r="F185" s="33">
        <f>E185/D185*100</f>
        <v>45.794432785392061</v>
      </c>
    </row>
    <row r="186" spans="1:6" ht="19.5" thickBot="1" x14ac:dyDescent="0.35"/>
    <row r="187" spans="1:6" ht="19.5" thickBot="1" x14ac:dyDescent="0.35">
      <c r="A187" s="176" t="s">
        <v>215</v>
      </c>
      <c r="B187" s="177"/>
      <c r="C187" s="177"/>
      <c r="D187" s="177"/>
      <c r="E187" s="177"/>
      <c r="F187" s="178"/>
    </row>
    <row r="188" spans="1:6" ht="19.5" thickBot="1" x14ac:dyDescent="0.35">
      <c r="A188" s="179" t="s">
        <v>47</v>
      </c>
      <c r="B188" s="180"/>
      <c r="C188" s="180"/>
      <c r="D188" s="180"/>
      <c r="E188" s="180"/>
      <c r="F188" s="181"/>
    </row>
    <row r="189" spans="1:6" ht="148.5" customHeight="1" thickBot="1" x14ac:dyDescent="0.3">
      <c r="A189" s="24" t="s">
        <v>5</v>
      </c>
      <c r="B189" s="25" t="s">
        <v>6</v>
      </c>
      <c r="C189" s="25" t="s">
        <v>31</v>
      </c>
      <c r="D189" s="25" t="s">
        <v>16</v>
      </c>
      <c r="E189" s="25" t="s">
        <v>21</v>
      </c>
      <c r="F189" s="25" t="s">
        <v>10</v>
      </c>
    </row>
    <row r="190" spans="1:6" ht="19.5" thickBot="1" x14ac:dyDescent="0.35">
      <c r="A190" s="26">
        <v>1</v>
      </c>
      <c r="B190" s="26">
        <v>2</v>
      </c>
      <c r="C190" s="22">
        <v>3</v>
      </c>
      <c r="D190" s="26">
        <v>4</v>
      </c>
      <c r="E190" s="26">
        <v>5</v>
      </c>
      <c r="F190" s="26" t="s">
        <v>11</v>
      </c>
    </row>
    <row r="191" spans="1:6" ht="94.5" thickBot="1" x14ac:dyDescent="0.3">
      <c r="A191" s="24">
        <v>1</v>
      </c>
      <c r="B191" s="30" t="s">
        <v>216</v>
      </c>
      <c r="C191" s="24" t="s">
        <v>32</v>
      </c>
      <c r="D191" s="31">
        <v>434</v>
      </c>
      <c r="E191" s="31">
        <v>434</v>
      </c>
      <c r="F191" s="33">
        <f>E191/D191*100</f>
        <v>100</v>
      </c>
    </row>
    <row r="192" spans="1:6" ht="113.25" thickBot="1" x14ac:dyDescent="0.3">
      <c r="A192" s="24">
        <v>2</v>
      </c>
      <c r="B192" s="30" t="s">
        <v>217</v>
      </c>
      <c r="C192" s="24" t="s">
        <v>32</v>
      </c>
      <c r="D192" s="31">
        <v>590</v>
      </c>
      <c r="E192" s="31">
        <v>590</v>
      </c>
      <c r="F192" s="33">
        <f t="shared" ref="F192" si="20">E192/D192*100</f>
        <v>100</v>
      </c>
    </row>
    <row r="193" spans="1:6" ht="57" thickBot="1" x14ac:dyDescent="0.3">
      <c r="A193" s="24">
        <v>3</v>
      </c>
      <c r="B193" s="30" t="s">
        <v>81</v>
      </c>
      <c r="C193" s="24" t="s">
        <v>32</v>
      </c>
      <c r="D193" s="31">
        <v>89</v>
      </c>
      <c r="E193" s="31">
        <v>89</v>
      </c>
      <c r="F193" s="33">
        <f>E193/D193*100</f>
        <v>100</v>
      </c>
    </row>
    <row r="194" spans="1:6" ht="19.5" thickBot="1" x14ac:dyDescent="0.35"/>
    <row r="195" spans="1:6" ht="19.5" thickBot="1" x14ac:dyDescent="0.35">
      <c r="A195" s="176" t="s">
        <v>223</v>
      </c>
      <c r="B195" s="177"/>
      <c r="C195" s="177"/>
      <c r="D195" s="177"/>
      <c r="E195" s="177"/>
      <c r="F195" s="178"/>
    </row>
    <row r="196" spans="1:6" ht="19.5" thickBot="1" x14ac:dyDescent="0.35">
      <c r="A196" s="179" t="s">
        <v>47</v>
      </c>
      <c r="B196" s="180"/>
      <c r="C196" s="180"/>
      <c r="D196" s="180"/>
      <c r="E196" s="180"/>
      <c r="F196" s="181"/>
    </row>
    <row r="197" spans="1:6" ht="148.5" customHeight="1" thickBot="1" x14ac:dyDescent="0.3">
      <c r="A197" s="24" t="s">
        <v>5</v>
      </c>
      <c r="B197" s="25" t="s">
        <v>6</v>
      </c>
      <c r="C197" s="25" t="s">
        <v>31</v>
      </c>
      <c r="D197" s="25" t="s">
        <v>16</v>
      </c>
      <c r="E197" s="25" t="s">
        <v>21</v>
      </c>
      <c r="F197" s="25" t="s">
        <v>10</v>
      </c>
    </row>
    <row r="198" spans="1:6" ht="19.5" thickBot="1" x14ac:dyDescent="0.35">
      <c r="A198" s="26">
        <v>1</v>
      </c>
      <c r="B198" s="26">
        <v>2</v>
      </c>
      <c r="C198" s="22">
        <v>3</v>
      </c>
      <c r="D198" s="26">
        <v>4</v>
      </c>
      <c r="E198" s="26">
        <v>5</v>
      </c>
      <c r="F198" s="26" t="s">
        <v>11</v>
      </c>
    </row>
    <row r="199" spans="1:6" ht="94.5" thickBot="1" x14ac:dyDescent="0.3">
      <c r="A199" s="24">
        <v>1</v>
      </c>
      <c r="B199" s="30" t="s">
        <v>224</v>
      </c>
      <c r="C199" s="24" t="s">
        <v>32</v>
      </c>
      <c r="D199" s="31">
        <v>311</v>
      </c>
      <c r="E199" s="31">
        <v>311</v>
      </c>
      <c r="F199" s="33">
        <f>E199/D199*100</f>
        <v>100</v>
      </c>
    </row>
    <row r="200" spans="1:6" ht="94.5" thickBot="1" x14ac:dyDescent="0.3">
      <c r="A200" s="24">
        <v>2</v>
      </c>
      <c r="B200" s="30" t="s">
        <v>225</v>
      </c>
      <c r="C200" s="24" t="s">
        <v>32</v>
      </c>
      <c r="D200" s="31">
        <v>461</v>
      </c>
      <c r="E200" s="31">
        <v>461</v>
      </c>
      <c r="F200" s="33">
        <f t="shared" ref="F200" si="21">E200/D200*100</f>
        <v>100</v>
      </c>
    </row>
    <row r="201" spans="1:6" ht="57" thickBot="1" x14ac:dyDescent="0.3">
      <c r="A201" s="24">
        <v>3</v>
      </c>
      <c r="B201" s="30" t="s">
        <v>132</v>
      </c>
      <c r="C201" s="24" t="s">
        <v>32</v>
      </c>
      <c r="D201" s="31">
        <v>51</v>
      </c>
      <c r="E201" s="75">
        <v>51</v>
      </c>
      <c r="F201" s="33">
        <f>E201/D201*100</f>
        <v>100</v>
      </c>
    </row>
    <row r="202" spans="1:6" ht="57" thickBot="1" x14ac:dyDescent="0.3">
      <c r="A202" s="24">
        <v>4</v>
      </c>
      <c r="B202" s="30" t="s">
        <v>226</v>
      </c>
      <c r="C202" s="25" t="s">
        <v>34</v>
      </c>
      <c r="D202" s="117">
        <v>4060</v>
      </c>
      <c r="E202" s="117">
        <v>2134</v>
      </c>
      <c r="F202" s="33">
        <f>E202/D202*100</f>
        <v>52.561576354679808</v>
      </c>
    </row>
    <row r="203" spans="1:6" ht="19.5" thickBot="1" x14ac:dyDescent="0.35"/>
    <row r="204" spans="1:6" ht="19.5" thickBot="1" x14ac:dyDescent="0.35">
      <c r="A204" s="176" t="s">
        <v>230</v>
      </c>
      <c r="B204" s="177"/>
      <c r="C204" s="177"/>
      <c r="D204" s="177"/>
      <c r="E204" s="177"/>
      <c r="F204" s="178"/>
    </row>
    <row r="205" spans="1:6" ht="19.5" thickBot="1" x14ac:dyDescent="0.35">
      <c r="A205" s="179" t="s">
        <v>47</v>
      </c>
      <c r="B205" s="180"/>
      <c r="C205" s="180"/>
      <c r="D205" s="180"/>
      <c r="E205" s="180"/>
      <c r="F205" s="181"/>
    </row>
    <row r="206" spans="1:6" ht="148.5" customHeight="1" thickBot="1" x14ac:dyDescent="0.3">
      <c r="A206" s="24" t="s">
        <v>5</v>
      </c>
      <c r="B206" s="25" t="s">
        <v>6</v>
      </c>
      <c r="C206" s="25" t="s">
        <v>31</v>
      </c>
      <c r="D206" s="25" t="s">
        <v>16</v>
      </c>
      <c r="E206" s="25" t="s">
        <v>21</v>
      </c>
      <c r="F206" s="25" t="s">
        <v>10</v>
      </c>
    </row>
    <row r="207" spans="1:6" ht="19.5" thickBot="1" x14ac:dyDescent="0.35">
      <c r="A207" s="26">
        <v>1</v>
      </c>
      <c r="B207" s="26">
        <v>2</v>
      </c>
      <c r="C207" s="22">
        <v>3</v>
      </c>
      <c r="D207" s="26">
        <v>4</v>
      </c>
      <c r="E207" s="26">
        <v>5</v>
      </c>
      <c r="F207" s="26" t="s">
        <v>11</v>
      </c>
    </row>
    <row r="208" spans="1:6" ht="113.25" thickBot="1" x14ac:dyDescent="0.3">
      <c r="A208" s="24">
        <v>1</v>
      </c>
      <c r="B208" s="30" t="s">
        <v>75</v>
      </c>
      <c r="C208" s="24" t="s">
        <v>32</v>
      </c>
      <c r="D208" s="31">
        <v>202</v>
      </c>
      <c r="E208" s="31">
        <v>202</v>
      </c>
      <c r="F208" s="33">
        <f>E208/D208*100</f>
        <v>100</v>
      </c>
    </row>
    <row r="209" spans="1:6" ht="113.25" thickBot="1" x14ac:dyDescent="0.3">
      <c r="A209" s="24">
        <v>2</v>
      </c>
      <c r="B209" s="30" t="s">
        <v>231</v>
      </c>
      <c r="C209" s="24" t="s">
        <v>32</v>
      </c>
      <c r="D209" s="31">
        <v>288</v>
      </c>
      <c r="E209" s="31">
        <v>288</v>
      </c>
      <c r="F209" s="33">
        <f t="shared" ref="F209" si="22">E209/D209*100</f>
        <v>100</v>
      </c>
    </row>
    <row r="210" spans="1:6" ht="57" thickBot="1" x14ac:dyDescent="0.3">
      <c r="A210" s="24">
        <v>3</v>
      </c>
      <c r="B210" s="30" t="s">
        <v>77</v>
      </c>
      <c r="C210" s="24" t="s">
        <v>32</v>
      </c>
      <c r="D210" s="31">
        <v>22</v>
      </c>
      <c r="E210" s="75">
        <v>22</v>
      </c>
      <c r="F210" s="33">
        <f>E210/D210*100</f>
        <v>100</v>
      </c>
    </row>
    <row r="211" spans="1:6" ht="57" thickBot="1" x14ac:dyDescent="0.3">
      <c r="A211" s="24">
        <v>4</v>
      </c>
      <c r="B211" s="30" t="s">
        <v>232</v>
      </c>
      <c r="C211" s="25" t="s">
        <v>34</v>
      </c>
      <c r="D211" s="31">
        <v>648</v>
      </c>
      <c r="E211" s="31">
        <v>645</v>
      </c>
      <c r="F211" s="33">
        <f>E211/D211*100</f>
        <v>99.537037037037038</v>
      </c>
    </row>
    <row r="212" spans="1:6" ht="19.5" thickBot="1" x14ac:dyDescent="0.35"/>
    <row r="213" spans="1:6" ht="19.5" thickBot="1" x14ac:dyDescent="0.35">
      <c r="A213" s="176" t="s">
        <v>236</v>
      </c>
      <c r="B213" s="177"/>
      <c r="C213" s="177"/>
      <c r="D213" s="177"/>
      <c r="E213" s="177"/>
      <c r="F213" s="178"/>
    </row>
    <row r="214" spans="1:6" ht="19.5" thickBot="1" x14ac:dyDescent="0.35">
      <c r="A214" s="179" t="s">
        <v>47</v>
      </c>
      <c r="B214" s="180"/>
      <c r="C214" s="180"/>
      <c r="D214" s="180"/>
      <c r="E214" s="180"/>
      <c r="F214" s="181"/>
    </row>
    <row r="215" spans="1:6" ht="148.5" customHeight="1" thickBot="1" x14ac:dyDescent="0.3">
      <c r="A215" s="24" t="s">
        <v>5</v>
      </c>
      <c r="B215" s="25" t="s">
        <v>6</v>
      </c>
      <c r="C215" s="25" t="s">
        <v>31</v>
      </c>
      <c r="D215" s="25" t="s">
        <v>16</v>
      </c>
      <c r="E215" s="25" t="s">
        <v>21</v>
      </c>
      <c r="F215" s="25" t="s">
        <v>10</v>
      </c>
    </row>
    <row r="216" spans="1:6" ht="19.5" thickBot="1" x14ac:dyDescent="0.35">
      <c r="A216" s="26">
        <v>1</v>
      </c>
      <c r="B216" s="26">
        <v>2</v>
      </c>
      <c r="C216" s="22">
        <v>3</v>
      </c>
      <c r="D216" s="26">
        <v>4</v>
      </c>
      <c r="E216" s="26">
        <v>5</v>
      </c>
      <c r="F216" s="26" t="s">
        <v>11</v>
      </c>
    </row>
    <row r="217" spans="1:6" ht="75.75" thickBot="1" x14ac:dyDescent="0.3">
      <c r="A217" s="24">
        <v>1</v>
      </c>
      <c r="B217" s="30" t="s">
        <v>237</v>
      </c>
      <c r="C217" s="24" t="s">
        <v>32</v>
      </c>
      <c r="D217" s="31">
        <v>600</v>
      </c>
      <c r="E217" s="31">
        <v>600</v>
      </c>
      <c r="F217" s="33">
        <f>E217/D217*100</f>
        <v>100</v>
      </c>
    </row>
    <row r="218" spans="1:6" ht="94.5" thickBot="1" x14ac:dyDescent="0.3">
      <c r="A218" s="24">
        <v>2</v>
      </c>
      <c r="B218" s="30" t="s">
        <v>238</v>
      </c>
      <c r="C218" s="24" t="s">
        <v>32</v>
      </c>
      <c r="D218" s="31">
        <v>667</v>
      </c>
      <c r="E218" s="31">
        <v>667</v>
      </c>
      <c r="F218" s="33">
        <f t="shared" ref="F218" si="23">E218/D218*100</f>
        <v>100</v>
      </c>
    </row>
    <row r="219" spans="1:6" ht="75.75" thickBot="1" x14ac:dyDescent="0.3">
      <c r="A219" s="24">
        <v>3</v>
      </c>
      <c r="B219" s="30" t="s">
        <v>239</v>
      </c>
      <c r="C219" s="24" t="s">
        <v>32</v>
      </c>
      <c r="D219" s="31">
        <v>109</v>
      </c>
      <c r="E219" s="62">
        <v>109</v>
      </c>
      <c r="F219" s="33">
        <f>E219/D219*100</f>
        <v>100</v>
      </c>
    </row>
    <row r="220" spans="1:6" ht="19.5" thickBot="1" x14ac:dyDescent="0.35"/>
    <row r="221" spans="1:6" ht="19.5" thickBot="1" x14ac:dyDescent="0.35">
      <c r="A221" s="176" t="s">
        <v>243</v>
      </c>
      <c r="B221" s="177"/>
      <c r="C221" s="177"/>
      <c r="D221" s="177"/>
      <c r="E221" s="177"/>
      <c r="F221" s="178"/>
    </row>
    <row r="222" spans="1:6" ht="19.5" thickBot="1" x14ac:dyDescent="0.35">
      <c r="A222" s="179" t="s">
        <v>47</v>
      </c>
      <c r="B222" s="180"/>
      <c r="C222" s="180"/>
      <c r="D222" s="180"/>
      <c r="E222" s="180"/>
      <c r="F222" s="181"/>
    </row>
    <row r="223" spans="1:6" ht="148.69999999999999" customHeight="1" thickBot="1" x14ac:dyDescent="0.3">
      <c r="A223" s="24" t="s">
        <v>5</v>
      </c>
      <c r="B223" s="25" t="s">
        <v>6</v>
      </c>
      <c r="C223" s="25" t="s">
        <v>31</v>
      </c>
      <c r="D223" s="25" t="s">
        <v>16</v>
      </c>
      <c r="E223" s="25" t="s">
        <v>21</v>
      </c>
      <c r="F223" s="25" t="s">
        <v>10</v>
      </c>
    </row>
    <row r="224" spans="1:6" ht="19.5" thickBot="1" x14ac:dyDescent="0.35">
      <c r="A224" s="26">
        <v>1</v>
      </c>
      <c r="B224" s="26">
        <v>2</v>
      </c>
      <c r="C224" s="22">
        <v>3</v>
      </c>
      <c r="D224" s="26">
        <v>4</v>
      </c>
      <c r="E224" s="26">
        <v>5</v>
      </c>
      <c r="F224" s="26" t="s">
        <v>11</v>
      </c>
    </row>
    <row r="225" spans="1:6" ht="104.25" customHeight="1" thickBot="1" x14ac:dyDescent="0.3">
      <c r="A225" s="24">
        <v>1</v>
      </c>
      <c r="B225" s="30" t="s">
        <v>189</v>
      </c>
      <c r="C225" s="24" t="s">
        <v>32</v>
      </c>
      <c r="D225" s="31">
        <v>249</v>
      </c>
      <c r="E225" s="31">
        <v>249</v>
      </c>
      <c r="F225" s="33">
        <f>E225/D225*100</f>
        <v>100</v>
      </c>
    </row>
    <row r="226" spans="1:6" ht="75.75" thickBot="1" x14ac:dyDescent="0.3">
      <c r="A226" s="24">
        <v>2</v>
      </c>
      <c r="B226" s="30" t="s">
        <v>244</v>
      </c>
      <c r="C226" s="24" t="s">
        <v>32</v>
      </c>
      <c r="D226" s="31">
        <v>363</v>
      </c>
      <c r="E226" s="31">
        <v>363</v>
      </c>
      <c r="F226" s="33">
        <f t="shared" ref="F226" si="24">E226/D226*100</f>
        <v>100</v>
      </c>
    </row>
    <row r="227" spans="1:6" s="165" customFormat="1" ht="57" thickBot="1" x14ac:dyDescent="0.3">
      <c r="A227" s="24">
        <v>3</v>
      </c>
      <c r="B227" s="30" t="s">
        <v>56</v>
      </c>
      <c r="C227" s="24" t="s">
        <v>32</v>
      </c>
      <c r="D227" s="31">
        <v>48</v>
      </c>
      <c r="E227" s="62">
        <v>48</v>
      </c>
      <c r="F227" s="33">
        <f>E227/D227*100</f>
        <v>100</v>
      </c>
    </row>
    <row r="228" spans="1:6" ht="19.5" thickBot="1" x14ac:dyDescent="0.35"/>
    <row r="229" spans="1:6" ht="19.5" thickBot="1" x14ac:dyDescent="0.35">
      <c r="A229" s="176" t="s">
        <v>249</v>
      </c>
      <c r="B229" s="177"/>
      <c r="C229" s="177"/>
      <c r="D229" s="177"/>
      <c r="E229" s="177"/>
      <c r="F229" s="178"/>
    </row>
    <row r="230" spans="1:6" ht="19.5" thickBot="1" x14ac:dyDescent="0.35">
      <c r="A230" s="179" t="s">
        <v>47</v>
      </c>
      <c r="B230" s="180"/>
      <c r="C230" s="180"/>
      <c r="D230" s="180"/>
      <c r="E230" s="180"/>
      <c r="F230" s="181"/>
    </row>
    <row r="231" spans="1:6" ht="148.5" customHeight="1" thickBot="1" x14ac:dyDescent="0.3">
      <c r="A231" s="24" t="s">
        <v>5</v>
      </c>
      <c r="B231" s="25" t="s">
        <v>6</v>
      </c>
      <c r="C231" s="25" t="s">
        <v>31</v>
      </c>
      <c r="D231" s="25" t="s">
        <v>16</v>
      </c>
      <c r="E231" s="25" t="s">
        <v>21</v>
      </c>
      <c r="F231" s="25" t="s">
        <v>10</v>
      </c>
    </row>
    <row r="232" spans="1:6" ht="19.5" thickBot="1" x14ac:dyDescent="0.35">
      <c r="A232" s="26">
        <v>1</v>
      </c>
      <c r="B232" s="26">
        <v>2</v>
      </c>
      <c r="C232" s="22">
        <v>3</v>
      </c>
      <c r="D232" s="26">
        <v>4</v>
      </c>
      <c r="E232" s="26">
        <v>5</v>
      </c>
      <c r="F232" s="26" t="s">
        <v>11</v>
      </c>
    </row>
    <row r="233" spans="1:6" ht="94.5" thickBot="1" x14ac:dyDescent="0.3">
      <c r="A233" s="24">
        <v>1</v>
      </c>
      <c r="B233" s="30" t="s">
        <v>250</v>
      </c>
      <c r="C233" s="24" t="s">
        <v>32</v>
      </c>
      <c r="D233" s="31">
        <v>589</v>
      </c>
      <c r="E233" s="31">
        <v>589</v>
      </c>
      <c r="F233" s="33">
        <f>E233/D233*100</f>
        <v>100</v>
      </c>
    </row>
    <row r="234" spans="1:6" ht="94.5" thickBot="1" x14ac:dyDescent="0.3">
      <c r="A234" s="24">
        <v>2</v>
      </c>
      <c r="B234" s="30" t="s">
        <v>251</v>
      </c>
      <c r="C234" s="24" t="s">
        <v>32</v>
      </c>
      <c r="D234" s="31">
        <v>695</v>
      </c>
      <c r="E234" s="31">
        <v>695</v>
      </c>
      <c r="F234" s="33">
        <f t="shared" ref="F234" si="25">E234/D234*100</f>
        <v>100</v>
      </c>
    </row>
    <row r="235" spans="1:6" ht="57" thickBot="1" x14ac:dyDescent="0.3">
      <c r="A235" s="24">
        <v>3</v>
      </c>
      <c r="B235" s="30" t="s">
        <v>252</v>
      </c>
      <c r="C235" s="24" t="s">
        <v>32</v>
      </c>
      <c r="D235" s="31">
        <v>123</v>
      </c>
      <c r="E235" s="62">
        <v>123</v>
      </c>
      <c r="F235" s="33">
        <f>E235/D235*100</f>
        <v>100</v>
      </c>
    </row>
    <row r="236" spans="1:6" ht="19.5" thickBot="1" x14ac:dyDescent="0.35"/>
    <row r="237" spans="1:6" ht="19.5" thickBot="1" x14ac:dyDescent="0.35">
      <c r="A237" s="176" t="s">
        <v>254</v>
      </c>
      <c r="B237" s="177"/>
      <c r="C237" s="177"/>
      <c r="D237" s="177"/>
      <c r="E237" s="177"/>
      <c r="F237" s="178"/>
    </row>
    <row r="238" spans="1:6" ht="19.5" thickBot="1" x14ac:dyDescent="0.35">
      <c r="A238" s="179" t="s">
        <v>47</v>
      </c>
      <c r="B238" s="180"/>
      <c r="C238" s="180"/>
      <c r="D238" s="180"/>
      <c r="E238" s="180"/>
      <c r="F238" s="181"/>
    </row>
    <row r="239" spans="1:6" ht="148.5" customHeight="1" thickBot="1" x14ac:dyDescent="0.3">
      <c r="A239" s="24" t="s">
        <v>5</v>
      </c>
      <c r="B239" s="25" t="s">
        <v>6</v>
      </c>
      <c r="C239" s="25" t="s">
        <v>31</v>
      </c>
      <c r="D239" s="25" t="s">
        <v>16</v>
      </c>
      <c r="E239" s="25" t="s">
        <v>21</v>
      </c>
      <c r="F239" s="25" t="s">
        <v>10</v>
      </c>
    </row>
    <row r="240" spans="1:6" ht="19.5" thickBot="1" x14ac:dyDescent="0.35">
      <c r="A240" s="26">
        <v>1</v>
      </c>
      <c r="B240" s="26">
        <v>2</v>
      </c>
      <c r="C240" s="22">
        <v>3</v>
      </c>
      <c r="D240" s="26">
        <v>4</v>
      </c>
      <c r="E240" s="26">
        <v>5</v>
      </c>
      <c r="F240" s="26" t="s">
        <v>11</v>
      </c>
    </row>
    <row r="241" spans="1:6" ht="117" customHeight="1" thickBot="1" x14ac:dyDescent="0.3">
      <c r="A241" s="24">
        <v>1</v>
      </c>
      <c r="B241" s="30" t="s">
        <v>255</v>
      </c>
      <c r="C241" s="24" t="s">
        <v>32</v>
      </c>
      <c r="D241" s="31">
        <v>515</v>
      </c>
      <c r="E241" s="31">
        <v>515</v>
      </c>
      <c r="F241" s="33">
        <f>E241/D241*100</f>
        <v>100</v>
      </c>
    </row>
    <row r="242" spans="1:6" ht="113.25" thickBot="1" x14ac:dyDescent="0.3">
      <c r="A242" s="24">
        <v>2</v>
      </c>
      <c r="B242" s="30" t="s">
        <v>152</v>
      </c>
      <c r="C242" s="24" t="s">
        <v>32</v>
      </c>
      <c r="D242" s="31">
        <v>706</v>
      </c>
      <c r="E242" s="31">
        <v>706</v>
      </c>
      <c r="F242" s="33">
        <f t="shared" ref="F242" si="26">E242/D242*100</f>
        <v>100</v>
      </c>
    </row>
    <row r="243" spans="1:6" ht="60.75" customHeight="1" thickBot="1" x14ac:dyDescent="0.3">
      <c r="A243" s="24">
        <v>3</v>
      </c>
      <c r="B243" s="30" t="s">
        <v>256</v>
      </c>
      <c r="C243" s="24" t="s">
        <v>32</v>
      </c>
      <c r="D243" s="31">
        <v>80</v>
      </c>
      <c r="E243" s="75">
        <v>80</v>
      </c>
      <c r="F243" s="33">
        <f>E243/D243*100</f>
        <v>100</v>
      </c>
    </row>
    <row r="244" spans="1:6" ht="62.25" customHeight="1" thickBot="1" x14ac:dyDescent="0.3">
      <c r="A244" s="24">
        <v>4</v>
      </c>
      <c r="B244" s="30" t="s">
        <v>257</v>
      </c>
      <c r="C244" s="25" t="s">
        <v>34</v>
      </c>
      <c r="D244" s="117">
        <v>3808</v>
      </c>
      <c r="E244" s="117">
        <v>6779</v>
      </c>
      <c r="F244" s="33">
        <f>E244/D244*100</f>
        <v>178.01995798319328</v>
      </c>
    </row>
    <row r="245" spans="1:6" ht="19.5" thickBot="1" x14ac:dyDescent="0.35"/>
    <row r="246" spans="1:6" ht="19.5" thickBot="1" x14ac:dyDescent="0.35">
      <c r="A246" s="176" t="s">
        <v>263</v>
      </c>
      <c r="B246" s="177"/>
      <c r="C246" s="177"/>
      <c r="D246" s="177"/>
      <c r="E246" s="177"/>
      <c r="F246" s="178"/>
    </row>
    <row r="247" spans="1:6" ht="19.5" thickBot="1" x14ac:dyDescent="0.35">
      <c r="A247" s="179" t="s">
        <v>47</v>
      </c>
      <c r="B247" s="180"/>
      <c r="C247" s="180"/>
      <c r="D247" s="180"/>
      <c r="E247" s="180"/>
      <c r="F247" s="181"/>
    </row>
    <row r="248" spans="1:6" ht="148.69999999999999" customHeight="1" thickBot="1" x14ac:dyDescent="0.3">
      <c r="A248" s="24" t="s">
        <v>5</v>
      </c>
      <c r="B248" s="25" t="s">
        <v>6</v>
      </c>
      <c r="C248" s="25" t="s">
        <v>31</v>
      </c>
      <c r="D248" s="25" t="s">
        <v>16</v>
      </c>
      <c r="E248" s="25" t="s">
        <v>21</v>
      </c>
      <c r="F248" s="25" t="s">
        <v>10</v>
      </c>
    </row>
    <row r="249" spans="1:6" ht="19.5" thickBot="1" x14ac:dyDescent="0.35">
      <c r="A249" s="26">
        <v>1</v>
      </c>
      <c r="B249" s="26">
        <v>2</v>
      </c>
      <c r="C249" s="22">
        <v>3</v>
      </c>
      <c r="D249" s="26">
        <v>4</v>
      </c>
      <c r="E249" s="26">
        <v>5</v>
      </c>
      <c r="F249" s="26" t="s">
        <v>11</v>
      </c>
    </row>
    <row r="250" spans="1:6" ht="59.25" customHeight="1" thickBot="1" x14ac:dyDescent="0.3">
      <c r="A250" s="24">
        <v>1</v>
      </c>
      <c r="B250" s="30" t="s">
        <v>264</v>
      </c>
      <c r="C250" s="24" t="s">
        <v>32</v>
      </c>
      <c r="D250" s="31">
        <v>536</v>
      </c>
      <c r="E250" s="31">
        <v>536</v>
      </c>
      <c r="F250" s="33">
        <f>E250/D250*100</f>
        <v>100</v>
      </c>
    </row>
    <row r="251" spans="1:6" ht="57" thickBot="1" x14ac:dyDescent="0.3">
      <c r="A251" s="24">
        <v>2</v>
      </c>
      <c r="B251" s="30" t="s">
        <v>265</v>
      </c>
      <c r="C251" s="24" t="s">
        <v>32</v>
      </c>
      <c r="D251" s="31">
        <v>579</v>
      </c>
      <c r="E251" s="31">
        <v>579</v>
      </c>
      <c r="F251" s="33">
        <f t="shared" ref="F251" si="27">E251/D251*100</f>
        <v>100</v>
      </c>
    </row>
    <row r="252" spans="1:6" ht="63" customHeight="1" thickBot="1" x14ac:dyDescent="0.3">
      <c r="A252" s="24">
        <v>3</v>
      </c>
      <c r="B252" s="30" t="s">
        <v>266</v>
      </c>
      <c r="C252" s="24" t="s">
        <v>32</v>
      </c>
      <c r="D252" s="31">
        <v>127</v>
      </c>
      <c r="E252" s="62">
        <v>127</v>
      </c>
      <c r="F252" s="33">
        <f>E252/D252*100</f>
        <v>100</v>
      </c>
    </row>
    <row r="253" spans="1:6" ht="19.5" thickBot="1" x14ac:dyDescent="0.35"/>
    <row r="254" spans="1:6" s="124" customFormat="1" ht="19.5" thickBot="1" x14ac:dyDescent="0.35">
      <c r="A254" s="170" t="s">
        <v>268</v>
      </c>
      <c r="B254" s="171"/>
      <c r="C254" s="171"/>
      <c r="D254" s="171"/>
      <c r="E254" s="171"/>
      <c r="F254" s="172"/>
    </row>
    <row r="255" spans="1:6" s="124" customFormat="1" ht="19.5" thickBot="1" x14ac:dyDescent="0.35">
      <c r="A255" s="173" t="s">
        <v>47</v>
      </c>
      <c r="B255" s="174"/>
      <c r="C255" s="174"/>
      <c r="D255" s="174"/>
      <c r="E255" s="174"/>
      <c r="F255" s="175"/>
    </row>
    <row r="256" spans="1:6" s="124" customFormat="1" ht="148.5" customHeight="1" thickBot="1" x14ac:dyDescent="0.3">
      <c r="A256" s="133" t="s">
        <v>5</v>
      </c>
      <c r="B256" s="144" t="s">
        <v>6</v>
      </c>
      <c r="C256" s="144" t="s">
        <v>31</v>
      </c>
      <c r="D256" s="144" t="s">
        <v>16</v>
      </c>
      <c r="E256" s="144" t="s">
        <v>21</v>
      </c>
      <c r="F256" s="144" t="s">
        <v>10</v>
      </c>
    </row>
    <row r="257" spans="1:6" s="124" customFormat="1" ht="19.5" thickBot="1" x14ac:dyDescent="0.35">
      <c r="A257" s="153">
        <v>1</v>
      </c>
      <c r="B257" s="153">
        <v>2</v>
      </c>
      <c r="C257" s="22">
        <v>3</v>
      </c>
      <c r="D257" s="153">
        <v>4</v>
      </c>
      <c r="E257" s="153">
        <v>5</v>
      </c>
      <c r="F257" s="153" t="s">
        <v>11</v>
      </c>
    </row>
    <row r="258" spans="1:6" s="124" customFormat="1" ht="94.5" thickBot="1" x14ac:dyDescent="0.3">
      <c r="A258" s="125">
        <v>1</v>
      </c>
      <c r="B258" s="166" t="s">
        <v>111</v>
      </c>
      <c r="C258" s="167" t="s">
        <v>32</v>
      </c>
      <c r="D258" s="168">
        <v>622</v>
      </c>
      <c r="E258" s="168">
        <v>622</v>
      </c>
      <c r="F258" s="169">
        <f>E258/D258*100</f>
        <v>100</v>
      </c>
    </row>
    <row r="259" spans="1:6" s="124" customFormat="1" ht="75.75" thickBot="1" x14ac:dyDescent="0.3">
      <c r="A259" s="131">
        <v>2</v>
      </c>
      <c r="B259" s="132" t="s">
        <v>97</v>
      </c>
      <c r="C259" s="133" t="s">
        <v>32</v>
      </c>
      <c r="D259" s="134">
        <v>633</v>
      </c>
      <c r="E259" s="134">
        <v>633</v>
      </c>
      <c r="F259" s="135">
        <f>E259/D259*100</f>
        <v>100</v>
      </c>
    </row>
    <row r="260" spans="1:6" s="124" customFormat="1" ht="57" thickBot="1" x14ac:dyDescent="0.3">
      <c r="A260" s="136">
        <v>3</v>
      </c>
      <c r="B260" s="137" t="s">
        <v>99</v>
      </c>
      <c r="C260" s="138" t="s">
        <v>32</v>
      </c>
      <c r="D260" s="139">
        <v>128</v>
      </c>
      <c r="E260" s="140">
        <v>128</v>
      </c>
      <c r="F260" s="141">
        <f>E260/D260*100</f>
        <v>100</v>
      </c>
    </row>
    <row r="261" spans="1:6" ht="19.5" thickBot="1" x14ac:dyDescent="0.35"/>
    <row r="262" spans="1:6" ht="19.5" thickBot="1" x14ac:dyDescent="0.35">
      <c r="A262" s="176" t="s">
        <v>272</v>
      </c>
      <c r="B262" s="177"/>
      <c r="C262" s="177"/>
      <c r="D262" s="177"/>
      <c r="E262" s="177"/>
      <c r="F262" s="178"/>
    </row>
    <row r="263" spans="1:6" ht="19.5" thickBot="1" x14ac:dyDescent="0.35">
      <c r="A263" s="179" t="s">
        <v>47</v>
      </c>
      <c r="B263" s="180"/>
      <c r="C263" s="180"/>
      <c r="D263" s="180"/>
      <c r="E263" s="180"/>
      <c r="F263" s="181"/>
    </row>
    <row r="264" spans="1:6" ht="148.5" customHeight="1" thickBot="1" x14ac:dyDescent="0.3">
      <c r="A264" s="24" t="s">
        <v>5</v>
      </c>
      <c r="B264" s="25" t="s">
        <v>6</v>
      </c>
      <c r="C264" s="25" t="s">
        <v>31</v>
      </c>
      <c r="D264" s="25" t="s">
        <v>16</v>
      </c>
      <c r="E264" s="25" t="s">
        <v>21</v>
      </c>
      <c r="F264" s="25" t="s">
        <v>10</v>
      </c>
    </row>
    <row r="265" spans="1:6" ht="19.5" thickBot="1" x14ac:dyDescent="0.35">
      <c r="A265" s="26">
        <v>1</v>
      </c>
      <c r="B265" s="26">
        <v>2</v>
      </c>
      <c r="C265" s="22">
        <v>3</v>
      </c>
      <c r="D265" s="26">
        <v>4</v>
      </c>
      <c r="E265" s="26">
        <v>5</v>
      </c>
      <c r="F265" s="26" t="s">
        <v>11</v>
      </c>
    </row>
    <row r="266" spans="1:6" ht="82.5" customHeight="1" thickBot="1" x14ac:dyDescent="0.3">
      <c r="A266" s="24">
        <v>1</v>
      </c>
      <c r="B266" s="30" t="s">
        <v>273</v>
      </c>
      <c r="C266" s="24" t="s">
        <v>32</v>
      </c>
      <c r="D266" s="31">
        <v>572</v>
      </c>
      <c r="E266" s="31">
        <v>572</v>
      </c>
      <c r="F266" s="33">
        <f>E266/D266*100</f>
        <v>100</v>
      </c>
    </row>
    <row r="267" spans="1:6" ht="57" thickBot="1" x14ac:dyDescent="0.3">
      <c r="A267" s="24">
        <v>2</v>
      </c>
      <c r="B267" s="30" t="s">
        <v>274</v>
      </c>
      <c r="C267" s="24" t="s">
        <v>32</v>
      </c>
      <c r="D267" s="31">
        <v>595</v>
      </c>
      <c r="E267" s="31">
        <v>595</v>
      </c>
      <c r="F267" s="33">
        <f t="shared" ref="F267" si="28">E267/D267*100</f>
        <v>100</v>
      </c>
    </row>
    <row r="268" spans="1:6" ht="66" customHeight="1" thickBot="1" x14ac:dyDescent="0.3">
      <c r="A268" s="24">
        <v>3</v>
      </c>
      <c r="B268" s="30" t="s">
        <v>275</v>
      </c>
      <c r="C268" s="24" t="s">
        <v>32</v>
      </c>
      <c r="D268" s="31">
        <v>53</v>
      </c>
      <c r="E268" s="75">
        <v>53</v>
      </c>
      <c r="F268" s="33">
        <f>E268/D268*100</f>
        <v>100</v>
      </c>
    </row>
    <row r="269" spans="1:6" ht="60" customHeight="1" thickBot="1" x14ac:dyDescent="0.3">
      <c r="A269" s="24">
        <v>4</v>
      </c>
      <c r="B269" s="30" t="s">
        <v>276</v>
      </c>
      <c r="C269" s="25" t="s">
        <v>34</v>
      </c>
      <c r="D269" s="117">
        <v>29664</v>
      </c>
      <c r="E269" s="117">
        <v>8357</v>
      </c>
      <c r="F269" s="33">
        <f>E269/D269*100</f>
        <v>28.172195253505933</v>
      </c>
    </row>
  </sheetData>
  <mergeCells count="65">
    <mergeCell ref="A15:F15"/>
    <mergeCell ref="A16:F16"/>
    <mergeCell ref="A2:F2"/>
    <mergeCell ref="A3:F3"/>
    <mergeCell ref="A4:F4"/>
    <mergeCell ref="A6:F6"/>
    <mergeCell ref="A7:F7"/>
    <mergeCell ref="A23:F23"/>
    <mergeCell ref="A24:F24"/>
    <mergeCell ref="A32:F32"/>
    <mergeCell ref="A33:F33"/>
    <mergeCell ref="A41:F41"/>
    <mergeCell ref="A42:F42"/>
    <mergeCell ref="A50:F50"/>
    <mergeCell ref="A51:F51"/>
    <mergeCell ref="A59:F59"/>
    <mergeCell ref="A60:F60"/>
    <mergeCell ref="A67:F67"/>
    <mergeCell ref="A68:F68"/>
    <mergeCell ref="A76:F76"/>
    <mergeCell ref="A77:F77"/>
    <mergeCell ref="A84:F84"/>
    <mergeCell ref="A85:F85"/>
    <mergeCell ref="A92:F92"/>
    <mergeCell ref="A93:F93"/>
    <mergeCell ref="A100:F100"/>
    <mergeCell ref="A101:F101"/>
    <mergeCell ref="A109:F109"/>
    <mergeCell ref="A110:F110"/>
    <mergeCell ref="A117:F117"/>
    <mergeCell ref="A118:F118"/>
    <mergeCell ref="A126:F126"/>
    <mergeCell ref="A127:F127"/>
    <mergeCell ref="A134:F134"/>
    <mergeCell ref="A135:F135"/>
    <mergeCell ref="A143:F143"/>
    <mergeCell ref="A144:F144"/>
    <mergeCell ref="A152:F152"/>
    <mergeCell ref="A153:F153"/>
    <mergeCell ref="A160:F160"/>
    <mergeCell ref="A161:F161"/>
    <mergeCell ref="A169:F169"/>
    <mergeCell ref="A170:F170"/>
    <mergeCell ref="A178:F178"/>
    <mergeCell ref="A179:F179"/>
    <mergeCell ref="A187:F187"/>
    <mergeCell ref="A188:F188"/>
    <mergeCell ref="A214:F214"/>
    <mergeCell ref="A221:F221"/>
    <mergeCell ref="A222:F222"/>
    <mergeCell ref="A229:F229"/>
    <mergeCell ref="A195:F195"/>
    <mergeCell ref="A196:F196"/>
    <mergeCell ref="A204:F204"/>
    <mergeCell ref="A205:F205"/>
    <mergeCell ref="A213:F213"/>
    <mergeCell ref="A254:F254"/>
    <mergeCell ref="A255:F255"/>
    <mergeCell ref="A262:F262"/>
    <mergeCell ref="A263:F263"/>
    <mergeCell ref="A230:F230"/>
    <mergeCell ref="A237:F237"/>
    <mergeCell ref="A238:F238"/>
    <mergeCell ref="A246:F246"/>
    <mergeCell ref="A247:F247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588"/>
  <sheetViews>
    <sheetView topLeftCell="A582" zoomScale="80" zoomScaleNormal="80" zoomScaleSheetLayoutView="70" workbookViewId="0">
      <selection activeCell="A570" sqref="A570:XFD588"/>
    </sheetView>
  </sheetViews>
  <sheetFormatPr defaultRowHeight="18.75" x14ac:dyDescent="0.3"/>
  <cols>
    <col min="1" max="1" width="7.7109375" style="1" customWidth="1"/>
    <col min="2" max="2" width="67" style="1" customWidth="1"/>
    <col min="3" max="3" width="32.7109375" style="1" customWidth="1"/>
    <col min="4" max="4" width="19.5703125" style="1" customWidth="1"/>
    <col min="5" max="5" width="17.28515625" style="1" customWidth="1"/>
    <col min="6" max="6" width="17.85546875" style="1" customWidth="1"/>
  </cols>
  <sheetData>
    <row r="1" spans="1:6" x14ac:dyDescent="0.3">
      <c r="F1" s="1" t="s">
        <v>0</v>
      </c>
    </row>
    <row r="2" spans="1:6" x14ac:dyDescent="0.3">
      <c r="A2" s="194" t="s">
        <v>1</v>
      </c>
      <c r="B2" s="194"/>
      <c r="C2" s="194"/>
      <c r="D2" s="194"/>
      <c r="E2" s="194"/>
      <c r="F2" s="194"/>
    </row>
    <row r="3" spans="1:6" x14ac:dyDescent="0.3">
      <c r="A3" s="194" t="s">
        <v>2</v>
      </c>
      <c r="B3" s="194"/>
      <c r="C3" s="194"/>
      <c r="D3" s="194"/>
      <c r="E3" s="194"/>
      <c r="F3" s="194"/>
    </row>
    <row r="4" spans="1:6" x14ac:dyDescent="0.3">
      <c r="A4" s="194" t="s">
        <v>3</v>
      </c>
      <c r="B4" s="194"/>
      <c r="C4" s="194"/>
      <c r="D4" s="194"/>
      <c r="E4" s="194"/>
      <c r="F4" s="194"/>
    </row>
    <row r="5" spans="1:6" ht="19.5" thickBot="1" x14ac:dyDescent="0.35"/>
    <row r="6" spans="1:6" ht="19.5" thickBot="1" x14ac:dyDescent="0.35">
      <c r="A6" s="176" t="s">
        <v>55</v>
      </c>
      <c r="B6" s="177"/>
      <c r="C6" s="177"/>
      <c r="D6" s="177"/>
      <c r="E6" s="177"/>
      <c r="F6" s="178"/>
    </row>
    <row r="7" spans="1:6" ht="19.5" thickBot="1" x14ac:dyDescent="0.35">
      <c r="A7" s="179" t="s">
        <v>47</v>
      </c>
      <c r="B7" s="180"/>
      <c r="C7" s="180"/>
      <c r="D7" s="180"/>
      <c r="E7" s="180"/>
      <c r="F7" s="181"/>
    </row>
    <row r="8" spans="1:6" ht="132" thickBot="1" x14ac:dyDescent="0.3">
      <c r="A8" s="35" t="s">
        <v>5</v>
      </c>
      <c r="B8" s="36" t="s">
        <v>6</v>
      </c>
      <c r="C8" s="36" t="s">
        <v>7</v>
      </c>
      <c r="D8" s="36" t="s">
        <v>8</v>
      </c>
      <c r="E8" s="25" t="s">
        <v>9</v>
      </c>
      <c r="F8" s="36" t="s">
        <v>10</v>
      </c>
    </row>
    <row r="9" spans="1:6" ht="19.5" thickBot="1" x14ac:dyDescent="0.35">
      <c r="A9" s="26">
        <v>1</v>
      </c>
      <c r="B9" s="26">
        <v>2</v>
      </c>
      <c r="C9" s="26">
        <v>3</v>
      </c>
      <c r="D9" s="26">
        <v>4</v>
      </c>
      <c r="E9" s="26">
        <v>5</v>
      </c>
      <c r="F9" s="26" t="s">
        <v>11</v>
      </c>
    </row>
    <row r="10" spans="1:6" ht="75" customHeight="1" thickBot="1" x14ac:dyDescent="0.3">
      <c r="A10" s="203">
        <v>1</v>
      </c>
      <c r="B10" s="200" t="s">
        <v>52</v>
      </c>
      <c r="C10" s="37" t="s">
        <v>36</v>
      </c>
      <c r="D10" s="24">
        <v>100</v>
      </c>
      <c r="E10" s="38">
        <v>100</v>
      </c>
      <c r="F10" s="33">
        <f>E10/D10*100</f>
        <v>100</v>
      </c>
    </row>
    <row r="11" spans="1:6" ht="70.5" customHeight="1" thickBot="1" x14ac:dyDescent="0.3">
      <c r="A11" s="204"/>
      <c r="B11" s="201"/>
      <c r="C11" s="37" t="s">
        <v>37</v>
      </c>
      <c r="D11" s="24">
        <v>100</v>
      </c>
      <c r="E11" s="39">
        <v>100</v>
      </c>
      <c r="F11" s="33">
        <f t="shared" ref="F11:F27" si="0">E11/D11*100</f>
        <v>100</v>
      </c>
    </row>
    <row r="12" spans="1:6" ht="115.5" customHeight="1" thickBot="1" x14ac:dyDescent="0.3">
      <c r="A12" s="204"/>
      <c r="B12" s="201"/>
      <c r="C12" s="37" t="s">
        <v>38</v>
      </c>
      <c r="D12" s="40">
        <v>0</v>
      </c>
      <c r="E12" s="39">
        <v>0</v>
      </c>
      <c r="F12" s="33">
        <f>IF(E12=0,100,0)</f>
        <v>100</v>
      </c>
    </row>
    <row r="13" spans="1:6" ht="47.25" customHeight="1" thickBot="1" x14ac:dyDescent="0.3">
      <c r="A13" s="205"/>
      <c r="B13" s="202"/>
      <c r="C13" s="37" t="s">
        <v>39</v>
      </c>
      <c r="D13" s="24">
        <v>100</v>
      </c>
      <c r="E13" s="39">
        <v>100</v>
      </c>
      <c r="F13" s="33">
        <f t="shared" si="0"/>
        <v>100</v>
      </c>
    </row>
    <row r="14" spans="1:6" ht="116.25" customHeight="1" thickBot="1" x14ac:dyDescent="0.3">
      <c r="A14" s="206">
        <v>2</v>
      </c>
      <c r="B14" s="200" t="s">
        <v>53</v>
      </c>
      <c r="C14" s="37" t="s">
        <v>36</v>
      </c>
      <c r="D14" s="43">
        <v>100</v>
      </c>
      <c r="E14" s="39">
        <v>100</v>
      </c>
      <c r="F14" s="33">
        <f t="shared" si="0"/>
        <v>100</v>
      </c>
    </row>
    <row r="15" spans="1:6" ht="66.75" customHeight="1" thickBot="1" x14ac:dyDescent="0.3">
      <c r="A15" s="198"/>
      <c r="B15" s="201"/>
      <c r="C15" s="37" t="s">
        <v>40</v>
      </c>
      <c r="D15" s="44">
        <v>100</v>
      </c>
      <c r="E15" s="39">
        <v>100</v>
      </c>
      <c r="F15" s="33">
        <f t="shared" si="0"/>
        <v>100</v>
      </c>
    </row>
    <row r="16" spans="1:6" ht="124.5" customHeight="1" thickBot="1" x14ac:dyDescent="0.3">
      <c r="A16" s="198"/>
      <c r="B16" s="201"/>
      <c r="C16" s="37" t="s">
        <v>38</v>
      </c>
      <c r="D16" s="24">
        <v>0</v>
      </c>
      <c r="E16" s="31">
        <v>0</v>
      </c>
      <c r="F16" s="33">
        <f>IF(E16=0,100,0)</f>
        <v>100</v>
      </c>
    </row>
    <row r="17" spans="1:6" ht="52.5" customHeight="1" thickBot="1" x14ac:dyDescent="0.3">
      <c r="A17" s="198"/>
      <c r="B17" s="202"/>
      <c r="C17" s="37" t="s">
        <v>39</v>
      </c>
      <c r="D17" s="24">
        <v>100</v>
      </c>
      <c r="E17" s="31">
        <v>100</v>
      </c>
      <c r="F17" s="49">
        <f t="shared" si="0"/>
        <v>100</v>
      </c>
    </row>
    <row r="18" spans="1:6" ht="81.75" customHeight="1" thickBot="1" x14ac:dyDescent="0.3">
      <c r="A18" s="198">
        <v>3</v>
      </c>
      <c r="B18" s="200" t="s">
        <v>54</v>
      </c>
      <c r="C18" s="45" t="s">
        <v>36</v>
      </c>
      <c r="D18" s="24">
        <v>100</v>
      </c>
      <c r="E18" s="31">
        <v>100</v>
      </c>
      <c r="F18" s="33">
        <f t="shared" si="0"/>
        <v>100</v>
      </c>
    </row>
    <row r="19" spans="1:6" ht="108.75" customHeight="1" thickBot="1" x14ac:dyDescent="0.3">
      <c r="A19" s="198"/>
      <c r="B19" s="201"/>
      <c r="C19" s="37" t="s">
        <v>41</v>
      </c>
      <c r="D19" s="24">
        <v>100</v>
      </c>
      <c r="E19" s="31">
        <v>100</v>
      </c>
      <c r="F19" s="33">
        <f t="shared" si="0"/>
        <v>100</v>
      </c>
    </row>
    <row r="20" spans="1:6" ht="105" customHeight="1" thickBot="1" x14ac:dyDescent="0.3">
      <c r="A20" s="198"/>
      <c r="B20" s="201"/>
      <c r="C20" s="37" t="s">
        <v>38</v>
      </c>
      <c r="D20" s="24">
        <v>0</v>
      </c>
      <c r="E20" s="31">
        <v>0</v>
      </c>
      <c r="F20" s="33">
        <f>IF(E20=0,100,0)</f>
        <v>100</v>
      </c>
    </row>
    <row r="21" spans="1:6" ht="40.5" customHeight="1" thickBot="1" x14ac:dyDescent="0.3">
      <c r="A21" s="199"/>
      <c r="B21" s="202"/>
      <c r="C21" s="37" t="s">
        <v>39</v>
      </c>
      <c r="D21" s="24">
        <v>100</v>
      </c>
      <c r="E21" s="31">
        <v>100</v>
      </c>
      <c r="F21" s="33">
        <f t="shared" si="0"/>
        <v>100</v>
      </c>
    </row>
    <row r="22" spans="1:6" ht="64.5" hidden="1" customHeight="1" thickBot="1" x14ac:dyDescent="0.3">
      <c r="A22" s="203">
        <v>4</v>
      </c>
      <c r="B22" s="240" t="s">
        <v>46</v>
      </c>
      <c r="C22" s="42" t="s">
        <v>39</v>
      </c>
      <c r="D22" s="41">
        <v>100</v>
      </c>
      <c r="E22" s="31">
        <v>100</v>
      </c>
      <c r="F22" s="33">
        <f t="shared" si="0"/>
        <v>100</v>
      </c>
    </row>
    <row r="23" spans="1:6" ht="119.25" hidden="1" customHeight="1" thickBot="1" x14ac:dyDescent="0.3">
      <c r="A23" s="204"/>
      <c r="B23" s="241"/>
      <c r="C23" s="42" t="s">
        <v>42</v>
      </c>
      <c r="D23" s="47">
        <v>30</v>
      </c>
      <c r="E23" s="31">
        <v>30</v>
      </c>
      <c r="F23" s="33">
        <f t="shared" si="0"/>
        <v>100</v>
      </c>
    </row>
    <row r="24" spans="1:6" ht="141.75" hidden="1" customHeight="1" thickBot="1" x14ac:dyDescent="0.3">
      <c r="A24" s="205"/>
      <c r="B24" s="242"/>
      <c r="C24" s="46" t="s">
        <v>38</v>
      </c>
      <c r="D24" s="41">
        <v>0</v>
      </c>
      <c r="E24" s="31">
        <v>0</v>
      </c>
      <c r="F24" s="32">
        <f>IF(E24=0,100,0)</f>
        <v>100</v>
      </c>
    </row>
    <row r="25" spans="1:6" ht="84.75" hidden="1" customHeight="1" x14ac:dyDescent="0.25">
      <c r="A25" s="236">
        <v>5</v>
      </c>
      <c r="B25" s="238" t="s">
        <v>33</v>
      </c>
      <c r="C25" s="27" t="s">
        <v>39</v>
      </c>
      <c r="D25" s="48">
        <v>100</v>
      </c>
      <c r="E25" s="28"/>
      <c r="F25" s="5">
        <f t="shared" si="0"/>
        <v>0</v>
      </c>
    </row>
    <row r="26" spans="1:6" ht="167.25" hidden="1" customHeight="1" x14ac:dyDescent="0.3">
      <c r="A26" s="237"/>
      <c r="B26" s="239"/>
      <c r="C26" s="8" t="s">
        <v>38</v>
      </c>
      <c r="D26" s="3">
        <v>0</v>
      </c>
      <c r="E26" s="18"/>
      <c r="F26" s="5" t="e">
        <f t="shared" si="0"/>
        <v>#DIV/0!</v>
      </c>
    </row>
    <row r="27" spans="1:6" ht="158.25" hidden="1" customHeight="1" x14ac:dyDescent="0.3">
      <c r="A27" s="2">
        <v>6</v>
      </c>
      <c r="B27" s="20" t="s">
        <v>35</v>
      </c>
      <c r="C27" s="8" t="s">
        <v>38</v>
      </c>
      <c r="D27" s="2">
        <v>0</v>
      </c>
      <c r="E27" s="19"/>
      <c r="F27" s="5" t="e">
        <f t="shared" si="0"/>
        <v>#DIV/0!</v>
      </c>
    </row>
    <row r="28" spans="1:6" ht="19.5" thickBot="1" x14ac:dyDescent="0.35"/>
    <row r="29" spans="1:6" ht="16.5" thickBot="1" x14ac:dyDescent="0.3">
      <c r="A29" s="195" t="s">
        <v>60</v>
      </c>
      <c r="B29" s="196"/>
      <c r="C29" s="196"/>
      <c r="D29" s="196"/>
      <c r="E29" s="196"/>
      <c r="F29" s="197"/>
    </row>
    <row r="30" spans="1:6" ht="19.5" thickBot="1" x14ac:dyDescent="0.35">
      <c r="A30" s="179" t="s">
        <v>47</v>
      </c>
      <c r="B30" s="180"/>
      <c r="C30" s="180"/>
      <c r="D30" s="180"/>
      <c r="E30" s="180"/>
      <c r="F30" s="181"/>
    </row>
    <row r="31" spans="1:6" ht="132" thickBot="1" x14ac:dyDescent="0.3">
      <c r="A31" s="35" t="s">
        <v>5</v>
      </c>
      <c r="B31" s="36" t="s">
        <v>6</v>
      </c>
      <c r="C31" s="36" t="s">
        <v>7</v>
      </c>
      <c r="D31" s="36" t="s">
        <v>8</v>
      </c>
      <c r="E31" s="25" t="s">
        <v>9</v>
      </c>
      <c r="F31" s="36" t="s">
        <v>10</v>
      </c>
    </row>
    <row r="32" spans="1:6" ht="19.5" thickBot="1" x14ac:dyDescent="0.35">
      <c r="A32" s="26">
        <v>1</v>
      </c>
      <c r="B32" s="26">
        <v>2</v>
      </c>
      <c r="C32" s="26">
        <v>3</v>
      </c>
      <c r="D32" s="26">
        <v>4</v>
      </c>
      <c r="E32" s="26">
        <v>5</v>
      </c>
      <c r="F32" s="26" t="s">
        <v>11</v>
      </c>
    </row>
    <row r="33" spans="1:6" ht="75" customHeight="1" thickBot="1" x14ac:dyDescent="0.3">
      <c r="A33" s="203">
        <v>1</v>
      </c>
      <c r="B33" s="200" t="s">
        <v>64</v>
      </c>
      <c r="C33" s="37" t="s">
        <v>36</v>
      </c>
      <c r="D33" s="24">
        <v>100</v>
      </c>
      <c r="E33" s="38">
        <v>100</v>
      </c>
      <c r="F33" s="33">
        <f>E33/D33*100</f>
        <v>100</v>
      </c>
    </row>
    <row r="34" spans="1:6" ht="70.5" customHeight="1" thickBot="1" x14ac:dyDescent="0.3">
      <c r="A34" s="204"/>
      <c r="B34" s="201"/>
      <c r="C34" s="37" t="s">
        <v>37</v>
      </c>
      <c r="D34" s="24">
        <v>100</v>
      </c>
      <c r="E34" s="39">
        <v>100</v>
      </c>
      <c r="F34" s="33">
        <f t="shared" ref="F34:F44" si="1">E34/D34*100</f>
        <v>100</v>
      </c>
    </row>
    <row r="35" spans="1:6" ht="115.5" customHeight="1" thickBot="1" x14ac:dyDescent="0.3">
      <c r="A35" s="204"/>
      <c r="B35" s="201"/>
      <c r="C35" s="37" t="s">
        <v>38</v>
      </c>
      <c r="D35" s="40">
        <v>0</v>
      </c>
      <c r="E35" s="39">
        <v>0</v>
      </c>
      <c r="F35" s="33">
        <f>IF(E35=0,100,0)</f>
        <v>100</v>
      </c>
    </row>
    <row r="36" spans="1:6" ht="47.25" customHeight="1" thickBot="1" x14ac:dyDescent="0.3">
      <c r="A36" s="205"/>
      <c r="B36" s="202"/>
      <c r="C36" s="37" t="s">
        <v>39</v>
      </c>
      <c r="D36" s="24">
        <v>100</v>
      </c>
      <c r="E36" s="39">
        <v>100</v>
      </c>
      <c r="F36" s="33">
        <f t="shared" si="1"/>
        <v>100</v>
      </c>
    </row>
    <row r="37" spans="1:6" ht="116.25" customHeight="1" thickBot="1" x14ac:dyDescent="0.3">
      <c r="A37" s="206">
        <v>2</v>
      </c>
      <c r="B37" s="200" t="s">
        <v>65</v>
      </c>
      <c r="C37" s="37" t="s">
        <v>36</v>
      </c>
      <c r="D37" s="66">
        <v>100</v>
      </c>
      <c r="E37" s="39">
        <v>100</v>
      </c>
      <c r="F37" s="33">
        <f t="shared" si="1"/>
        <v>100</v>
      </c>
    </row>
    <row r="38" spans="1:6" ht="66.75" customHeight="1" thickBot="1" x14ac:dyDescent="0.3">
      <c r="A38" s="198"/>
      <c r="B38" s="201"/>
      <c r="C38" s="67" t="s">
        <v>40</v>
      </c>
      <c r="D38" s="40">
        <v>100</v>
      </c>
      <c r="E38" s="68">
        <v>100</v>
      </c>
      <c r="F38" s="69">
        <f t="shared" si="1"/>
        <v>100</v>
      </c>
    </row>
    <row r="39" spans="1:6" ht="124.5" customHeight="1" thickBot="1" x14ac:dyDescent="0.3">
      <c r="A39" s="198"/>
      <c r="B39" s="201"/>
      <c r="C39" s="37" t="s">
        <v>38</v>
      </c>
      <c r="D39" s="24">
        <v>0</v>
      </c>
      <c r="E39" s="31">
        <v>0</v>
      </c>
      <c r="F39" s="33">
        <f>IF(E39=0,100,0)</f>
        <v>100</v>
      </c>
    </row>
    <row r="40" spans="1:6" ht="52.5" customHeight="1" thickBot="1" x14ac:dyDescent="0.3">
      <c r="A40" s="199"/>
      <c r="B40" s="219"/>
      <c r="C40" s="70" t="s">
        <v>39</v>
      </c>
      <c r="D40" s="71">
        <v>100</v>
      </c>
      <c r="E40" s="72">
        <v>100</v>
      </c>
      <c r="F40" s="49">
        <f t="shared" si="1"/>
        <v>100</v>
      </c>
    </row>
    <row r="41" spans="1:6" ht="81.75" customHeight="1" thickBot="1" x14ac:dyDescent="0.3">
      <c r="A41" s="220">
        <v>3</v>
      </c>
      <c r="B41" s="200" t="s">
        <v>66</v>
      </c>
      <c r="C41" s="73" t="s">
        <v>36</v>
      </c>
      <c r="D41" s="24">
        <v>100</v>
      </c>
      <c r="E41" s="31">
        <v>100</v>
      </c>
      <c r="F41" s="33">
        <f t="shared" si="1"/>
        <v>100</v>
      </c>
    </row>
    <row r="42" spans="1:6" ht="108.75" customHeight="1" thickBot="1" x14ac:dyDescent="0.3">
      <c r="A42" s="221"/>
      <c r="B42" s="201"/>
      <c r="C42" s="37" t="s">
        <v>41</v>
      </c>
      <c r="D42" s="24">
        <v>100</v>
      </c>
      <c r="E42" s="31">
        <v>100</v>
      </c>
      <c r="F42" s="33">
        <f t="shared" si="1"/>
        <v>100</v>
      </c>
    </row>
    <row r="43" spans="1:6" ht="105" customHeight="1" thickBot="1" x14ac:dyDescent="0.3">
      <c r="A43" s="221"/>
      <c r="B43" s="201"/>
      <c r="C43" s="37" t="s">
        <v>38</v>
      </c>
      <c r="D43" s="24">
        <v>0</v>
      </c>
      <c r="E43" s="31">
        <v>0</v>
      </c>
      <c r="F43" s="33">
        <f>IF(E43=0,100,0)</f>
        <v>100</v>
      </c>
    </row>
    <row r="44" spans="1:6" ht="40.5" customHeight="1" thickBot="1" x14ac:dyDescent="0.3">
      <c r="A44" s="222"/>
      <c r="B44" s="202"/>
      <c r="C44" s="37" t="s">
        <v>39</v>
      </c>
      <c r="D44" s="24">
        <v>100</v>
      </c>
      <c r="E44" s="31">
        <v>100</v>
      </c>
      <c r="F44" s="74">
        <f t="shared" si="1"/>
        <v>100</v>
      </c>
    </row>
    <row r="45" spans="1:6" ht="19.5" thickBot="1" x14ac:dyDescent="0.35"/>
    <row r="46" spans="1:6" ht="19.5" thickBot="1" x14ac:dyDescent="0.35">
      <c r="A46" s="176" t="s">
        <v>68</v>
      </c>
      <c r="B46" s="177"/>
      <c r="C46" s="177"/>
      <c r="D46" s="177"/>
      <c r="E46" s="177"/>
      <c r="F46" s="178"/>
    </row>
    <row r="47" spans="1:6" ht="19.5" thickBot="1" x14ac:dyDescent="0.35">
      <c r="A47" s="179" t="s">
        <v>47</v>
      </c>
      <c r="B47" s="180"/>
      <c r="C47" s="180"/>
      <c r="D47" s="180"/>
      <c r="E47" s="180"/>
      <c r="F47" s="181"/>
    </row>
    <row r="48" spans="1:6" ht="132" thickBot="1" x14ac:dyDescent="0.3">
      <c r="A48" s="35" t="s">
        <v>5</v>
      </c>
      <c r="B48" s="36" t="s">
        <v>6</v>
      </c>
      <c r="C48" s="36" t="s">
        <v>7</v>
      </c>
      <c r="D48" s="36" t="s">
        <v>8</v>
      </c>
      <c r="E48" s="25" t="s">
        <v>9</v>
      </c>
      <c r="F48" s="36" t="s">
        <v>10</v>
      </c>
    </row>
    <row r="49" spans="1:6" ht="19.5" thickBot="1" x14ac:dyDescent="0.35">
      <c r="A49" s="26">
        <v>1</v>
      </c>
      <c r="B49" s="26">
        <v>2</v>
      </c>
      <c r="C49" s="26">
        <v>3</v>
      </c>
      <c r="D49" s="26">
        <v>4</v>
      </c>
      <c r="E49" s="26">
        <v>5</v>
      </c>
      <c r="F49" s="26" t="s">
        <v>11</v>
      </c>
    </row>
    <row r="50" spans="1:6" ht="75" customHeight="1" thickBot="1" x14ac:dyDescent="0.3">
      <c r="A50" s="203">
        <v>1</v>
      </c>
      <c r="B50" s="200" t="s">
        <v>69</v>
      </c>
      <c r="C50" s="37" t="s">
        <v>36</v>
      </c>
      <c r="D50" s="24">
        <v>100</v>
      </c>
      <c r="E50" s="38">
        <v>100</v>
      </c>
      <c r="F50" s="33">
        <f>E50/D50*100</f>
        <v>100</v>
      </c>
    </row>
    <row r="51" spans="1:6" ht="70.5" customHeight="1" thickBot="1" x14ac:dyDescent="0.3">
      <c r="A51" s="204"/>
      <c r="B51" s="201"/>
      <c r="C51" s="37" t="s">
        <v>37</v>
      </c>
      <c r="D51" s="24">
        <v>100</v>
      </c>
      <c r="E51" s="39">
        <v>100</v>
      </c>
      <c r="F51" s="33">
        <f t="shared" ref="F51:F63" si="2">E51/D51*100</f>
        <v>100</v>
      </c>
    </row>
    <row r="52" spans="1:6" ht="115.5" customHeight="1" thickBot="1" x14ac:dyDescent="0.3">
      <c r="A52" s="204"/>
      <c r="B52" s="201"/>
      <c r="C52" s="37" t="s">
        <v>38</v>
      </c>
      <c r="D52" s="40">
        <v>0</v>
      </c>
      <c r="E52" s="39">
        <v>0</v>
      </c>
      <c r="F52" s="33">
        <f>IF(E52=0,100,0)</f>
        <v>100</v>
      </c>
    </row>
    <row r="53" spans="1:6" ht="47.25" customHeight="1" thickBot="1" x14ac:dyDescent="0.3">
      <c r="A53" s="205"/>
      <c r="B53" s="202"/>
      <c r="C53" s="37" t="s">
        <v>39</v>
      </c>
      <c r="D53" s="24">
        <v>100</v>
      </c>
      <c r="E53" s="39">
        <v>100</v>
      </c>
      <c r="F53" s="33">
        <f t="shared" si="2"/>
        <v>100</v>
      </c>
    </row>
    <row r="54" spans="1:6" ht="116.25" customHeight="1" thickBot="1" x14ac:dyDescent="0.3">
      <c r="A54" s="206">
        <v>2</v>
      </c>
      <c r="B54" s="200" t="s">
        <v>70</v>
      </c>
      <c r="C54" s="37" t="s">
        <v>36</v>
      </c>
      <c r="D54" s="43">
        <v>100</v>
      </c>
      <c r="E54" s="39">
        <v>100</v>
      </c>
      <c r="F54" s="33">
        <f t="shared" si="2"/>
        <v>100</v>
      </c>
    </row>
    <row r="55" spans="1:6" ht="66.75" customHeight="1" thickBot="1" x14ac:dyDescent="0.3">
      <c r="A55" s="198"/>
      <c r="B55" s="201"/>
      <c r="C55" s="37" t="s">
        <v>40</v>
      </c>
      <c r="D55" s="44">
        <v>100</v>
      </c>
      <c r="E55" s="39">
        <v>100</v>
      </c>
      <c r="F55" s="33">
        <f t="shared" si="2"/>
        <v>100</v>
      </c>
    </row>
    <row r="56" spans="1:6" ht="124.5" customHeight="1" thickBot="1" x14ac:dyDescent="0.3">
      <c r="A56" s="198"/>
      <c r="B56" s="201"/>
      <c r="C56" s="37" t="s">
        <v>38</v>
      </c>
      <c r="D56" s="24">
        <v>0</v>
      </c>
      <c r="E56" s="31">
        <v>0</v>
      </c>
      <c r="F56" s="33">
        <f>IF(E56=0,100,0)</f>
        <v>100</v>
      </c>
    </row>
    <row r="57" spans="1:6" ht="52.5" customHeight="1" thickBot="1" x14ac:dyDescent="0.3">
      <c r="A57" s="198"/>
      <c r="B57" s="202"/>
      <c r="C57" s="37" t="s">
        <v>39</v>
      </c>
      <c r="D57" s="24">
        <v>100</v>
      </c>
      <c r="E57" s="31">
        <v>100</v>
      </c>
      <c r="F57" s="49">
        <f t="shared" si="2"/>
        <v>100</v>
      </c>
    </row>
    <row r="58" spans="1:6" ht="81.75" customHeight="1" thickBot="1" x14ac:dyDescent="0.3">
      <c r="A58" s="198">
        <v>3</v>
      </c>
      <c r="B58" s="200" t="s">
        <v>71</v>
      </c>
      <c r="C58" s="45" t="s">
        <v>36</v>
      </c>
      <c r="D58" s="24">
        <v>100</v>
      </c>
      <c r="E58" s="31">
        <v>100</v>
      </c>
      <c r="F58" s="33">
        <f t="shared" si="2"/>
        <v>100</v>
      </c>
    </row>
    <row r="59" spans="1:6" ht="108.75" customHeight="1" thickBot="1" x14ac:dyDescent="0.3">
      <c r="A59" s="198"/>
      <c r="B59" s="201"/>
      <c r="C59" s="37" t="s">
        <v>41</v>
      </c>
      <c r="D59" s="24">
        <v>100</v>
      </c>
      <c r="E59" s="31">
        <v>100</v>
      </c>
      <c r="F59" s="33">
        <f t="shared" si="2"/>
        <v>100</v>
      </c>
    </row>
    <row r="60" spans="1:6" ht="105" customHeight="1" thickBot="1" x14ac:dyDescent="0.3">
      <c r="A60" s="198"/>
      <c r="B60" s="201"/>
      <c r="C60" s="37" t="s">
        <v>38</v>
      </c>
      <c r="D60" s="24">
        <v>0</v>
      </c>
      <c r="E60" s="31">
        <v>0</v>
      </c>
      <c r="F60" s="33">
        <f>IF(E60=0,100,0)</f>
        <v>100</v>
      </c>
    </row>
    <row r="61" spans="1:6" ht="40.5" customHeight="1" thickBot="1" x14ac:dyDescent="0.3">
      <c r="A61" s="199"/>
      <c r="B61" s="202"/>
      <c r="C61" s="37" t="s">
        <v>39</v>
      </c>
      <c r="D61" s="24">
        <v>100</v>
      </c>
      <c r="E61" s="31">
        <v>100</v>
      </c>
      <c r="F61" s="49">
        <f t="shared" si="2"/>
        <v>100</v>
      </c>
    </row>
    <row r="62" spans="1:6" ht="64.5" customHeight="1" thickBot="1" x14ac:dyDescent="0.3">
      <c r="A62" s="203">
        <v>4</v>
      </c>
      <c r="B62" s="200" t="s">
        <v>72</v>
      </c>
      <c r="C62" s="42" t="s">
        <v>39</v>
      </c>
      <c r="D62" s="41">
        <v>100</v>
      </c>
      <c r="E62" s="31">
        <v>100</v>
      </c>
      <c r="F62" s="33">
        <f t="shared" si="2"/>
        <v>100</v>
      </c>
    </row>
    <row r="63" spans="1:6" ht="119.25" customHeight="1" thickBot="1" x14ac:dyDescent="0.3">
      <c r="A63" s="204"/>
      <c r="B63" s="201"/>
      <c r="C63" s="42" t="s">
        <v>42</v>
      </c>
      <c r="D63" s="47">
        <v>30</v>
      </c>
      <c r="E63" s="31">
        <v>95</v>
      </c>
      <c r="F63" s="33">
        <f t="shared" si="2"/>
        <v>316.66666666666663</v>
      </c>
    </row>
    <row r="64" spans="1:6" ht="141.75" customHeight="1" thickBot="1" x14ac:dyDescent="0.3">
      <c r="A64" s="205"/>
      <c r="B64" s="202"/>
      <c r="C64" s="46" t="s">
        <v>38</v>
      </c>
      <c r="D64" s="41">
        <v>0</v>
      </c>
      <c r="E64" s="31">
        <v>0</v>
      </c>
      <c r="F64" s="74">
        <f>IF(E64=0,100,0)</f>
        <v>100</v>
      </c>
    </row>
    <row r="65" spans="1:6" ht="19.5" thickBot="1" x14ac:dyDescent="0.35"/>
    <row r="66" spans="1:6" ht="19.5" thickBot="1" x14ac:dyDescent="0.35">
      <c r="A66" s="188" t="s">
        <v>74</v>
      </c>
      <c r="B66" s="189"/>
      <c r="C66" s="189"/>
      <c r="D66" s="189"/>
      <c r="E66" s="189"/>
      <c r="F66" s="190"/>
    </row>
    <row r="67" spans="1:6" ht="19.5" thickBot="1" x14ac:dyDescent="0.35">
      <c r="A67" s="191" t="s">
        <v>47</v>
      </c>
      <c r="B67" s="192"/>
      <c r="C67" s="192"/>
      <c r="D67" s="192"/>
      <c r="E67" s="192"/>
      <c r="F67" s="193"/>
    </row>
    <row r="68" spans="1:6" ht="132" thickBot="1" x14ac:dyDescent="0.3">
      <c r="A68" s="87" t="s">
        <v>5</v>
      </c>
      <c r="B68" s="88" t="s">
        <v>6</v>
      </c>
      <c r="C68" s="88" t="s">
        <v>7</v>
      </c>
      <c r="D68" s="88" t="s">
        <v>8</v>
      </c>
      <c r="E68" s="80" t="s">
        <v>9</v>
      </c>
      <c r="F68" s="88" t="s">
        <v>10</v>
      </c>
    </row>
    <row r="69" spans="1:6" ht="19.5" thickBot="1" x14ac:dyDescent="0.35">
      <c r="A69" s="81">
        <v>1</v>
      </c>
      <c r="B69" s="81">
        <v>2</v>
      </c>
      <c r="C69" s="81">
        <v>3</v>
      </c>
      <c r="D69" s="81">
        <v>4</v>
      </c>
      <c r="E69" s="81">
        <v>5</v>
      </c>
      <c r="F69" s="81" t="s">
        <v>11</v>
      </c>
    </row>
    <row r="70" spans="1:6" ht="75" customHeight="1" thickBot="1" x14ac:dyDescent="0.3">
      <c r="A70" s="232">
        <v>1</v>
      </c>
      <c r="B70" s="229" t="s">
        <v>79</v>
      </c>
      <c r="C70" s="89" t="s">
        <v>36</v>
      </c>
      <c r="D70" s="79">
        <v>100</v>
      </c>
      <c r="E70" s="90">
        <v>99.6</v>
      </c>
      <c r="F70" s="85">
        <f>E70/D70*100</f>
        <v>99.6</v>
      </c>
    </row>
    <row r="71" spans="1:6" ht="70.5" customHeight="1" thickBot="1" x14ac:dyDescent="0.3">
      <c r="A71" s="233"/>
      <c r="B71" s="230"/>
      <c r="C71" s="89" t="s">
        <v>37</v>
      </c>
      <c r="D71" s="79">
        <v>100</v>
      </c>
      <c r="E71" s="91">
        <v>99.6</v>
      </c>
      <c r="F71" s="85">
        <f t="shared" ref="F71:F83" si="3">E71/D71*100</f>
        <v>99.6</v>
      </c>
    </row>
    <row r="72" spans="1:6" ht="115.5" customHeight="1" thickBot="1" x14ac:dyDescent="0.3">
      <c r="A72" s="233"/>
      <c r="B72" s="230"/>
      <c r="C72" s="89" t="s">
        <v>38</v>
      </c>
      <c r="D72" s="92">
        <v>0</v>
      </c>
      <c r="E72" s="91">
        <v>0</v>
      </c>
      <c r="F72" s="85">
        <f>IF(E72=0,100,0)</f>
        <v>100</v>
      </c>
    </row>
    <row r="73" spans="1:6" ht="47.25" customHeight="1" thickBot="1" x14ac:dyDescent="0.3">
      <c r="A73" s="234"/>
      <c r="B73" s="231"/>
      <c r="C73" s="89" t="s">
        <v>39</v>
      </c>
      <c r="D73" s="79">
        <v>100</v>
      </c>
      <c r="E73" s="91">
        <v>100</v>
      </c>
      <c r="F73" s="85">
        <f t="shared" si="3"/>
        <v>100</v>
      </c>
    </row>
    <row r="74" spans="1:6" ht="116.25" customHeight="1" thickBot="1" x14ac:dyDescent="0.3">
      <c r="A74" s="235">
        <v>2</v>
      </c>
      <c r="B74" s="229" t="s">
        <v>80</v>
      </c>
      <c r="C74" s="89" t="s">
        <v>36</v>
      </c>
      <c r="D74" s="93">
        <v>100</v>
      </c>
      <c r="E74" s="91">
        <v>100</v>
      </c>
      <c r="F74" s="85">
        <f t="shared" si="3"/>
        <v>100</v>
      </c>
    </row>
    <row r="75" spans="1:6" ht="96" customHeight="1" thickBot="1" x14ac:dyDescent="0.3">
      <c r="A75" s="227"/>
      <c r="B75" s="230"/>
      <c r="C75" s="89" t="s">
        <v>40</v>
      </c>
      <c r="D75" s="94">
        <v>100</v>
      </c>
      <c r="E75" s="91">
        <v>99.7</v>
      </c>
      <c r="F75" s="85">
        <f t="shared" si="3"/>
        <v>99.7</v>
      </c>
    </row>
    <row r="76" spans="1:6" ht="124.5" customHeight="1" thickBot="1" x14ac:dyDescent="0.3">
      <c r="A76" s="227"/>
      <c r="B76" s="230"/>
      <c r="C76" s="89" t="s">
        <v>38</v>
      </c>
      <c r="D76" s="79">
        <v>0</v>
      </c>
      <c r="E76" s="84">
        <v>0</v>
      </c>
      <c r="F76" s="85">
        <f>IF(E76=0,100,0)</f>
        <v>100</v>
      </c>
    </row>
    <row r="77" spans="1:6" ht="52.5" customHeight="1" thickBot="1" x14ac:dyDescent="0.3">
      <c r="A77" s="227"/>
      <c r="B77" s="231"/>
      <c r="C77" s="89" t="s">
        <v>39</v>
      </c>
      <c r="D77" s="79">
        <v>100</v>
      </c>
      <c r="E77" s="84">
        <v>100</v>
      </c>
      <c r="F77" s="95">
        <f t="shared" si="3"/>
        <v>100</v>
      </c>
    </row>
    <row r="78" spans="1:6" ht="81.75" customHeight="1" thickBot="1" x14ac:dyDescent="0.3">
      <c r="A78" s="227">
        <v>3</v>
      </c>
      <c r="B78" s="229" t="s">
        <v>81</v>
      </c>
      <c r="C78" s="96" t="s">
        <v>36</v>
      </c>
      <c r="D78" s="79">
        <v>100</v>
      </c>
      <c r="E78" s="84">
        <v>100</v>
      </c>
      <c r="F78" s="85">
        <f t="shared" si="3"/>
        <v>100</v>
      </c>
    </row>
    <row r="79" spans="1:6" ht="108.75" customHeight="1" thickBot="1" x14ac:dyDescent="0.3">
      <c r="A79" s="227"/>
      <c r="B79" s="230"/>
      <c r="C79" s="89" t="s">
        <v>41</v>
      </c>
      <c r="D79" s="79">
        <v>100</v>
      </c>
      <c r="E79" s="84">
        <v>100</v>
      </c>
      <c r="F79" s="85">
        <f t="shared" si="3"/>
        <v>100</v>
      </c>
    </row>
    <row r="80" spans="1:6" ht="105" customHeight="1" thickBot="1" x14ac:dyDescent="0.3">
      <c r="A80" s="227"/>
      <c r="B80" s="230"/>
      <c r="C80" s="89" t="s">
        <v>38</v>
      </c>
      <c r="D80" s="79">
        <v>0</v>
      </c>
      <c r="E80" s="84">
        <v>0</v>
      </c>
      <c r="F80" s="85">
        <f>IF(E80=0,100,0)</f>
        <v>100</v>
      </c>
    </row>
    <row r="81" spans="1:6" ht="40.5" customHeight="1" thickBot="1" x14ac:dyDescent="0.3">
      <c r="A81" s="228"/>
      <c r="B81" s="231"/>
      <c r="C81" s="89" t="s">
        <v>39</v>
      </c>
      <c r="D81" s="79">
        <v>100</v>
      </c>
      <c r="E81" s="84">
        <v>100</v>
      </c>
      <c r="F81" s="95">
        <f t="shared" si="3"/>
        <v>100</v>
      </c>
    </row>
    <row r="82" spans="1:6" ht="64.5" customHeight="1" thickBot="1" x14ac:dyDescent="0.3">
      <c r="A82" s="232">
        <v>4</v>
      </c>
      <c r="B82" s="229" t="s">
        <v>82</v>
      </c>
      <c r="C82" s="97" t="s">
        <v>39</v>
      </c>
      <c r="D82" s="98">
        <v>100</v>
      </c>
      <c r="E82" s="84">
        <v>100</v>
      </c>
      <c r="F82" s="85">
        <f t="shared" si="3"/>
        <v>100</v>
      </c>
    </row>
    <row r="83" spans="1:6" ht="119.25" customHeight="1" thickBot="1" x14ac:dyDescent="0.3">
      <c r="A83" s="233"/>
      <c r="B83" s="230"/>
      <c r="C83" s="97" t="s">
        <v>42</v>
      </c>
      <c r="D83" s="99">
        <v>30</v>
      </c>
      <c r="E83" s="84">
        <v>30</v>
      </c>
      <c r="F83" s="85">
        <f t="shared" si="3"/>
        <v>100</v>
      </c>
    </row>
    <row r="84" spans="1:6" ht="141.75" customHeight="1" thickBot="1" x14ac:dyDescent="0.3">
      <c r="A84" s="234"/>
      <c r="B84" s="231"/>
      <c r="C84" s="100" t="s">
        <v>38</v>
      </c>
      <c r="D84" s="98">
        <v>0</v>
      </c>
      <c r="E84" s="84">
        <v>0</v>
      </c>
      <c r="F84" s="101">
        <f>IF(E84=0,100,0)</f>
        <v>100</v>
      </c>
    </row>
    <row r="85" spans="1:6" ht="19.5" thickBot="1" x14ac:dyDescent="0.35"/>
    <row r="86" spans="1:6" ht="19.5" thickBot="1" x14ac:dyDescent="0.35">
      <c r="A86" s="176" t="s">
        <v>89</v>
      </c>
      <c r="B86" s="177"/>
      <c r="C86" s="177"/>
      <c r="D86" s="177"/>
      <c r="E86" s="177"/>
      <c r="F86" s="178"/>
    </row>
    <row r="87" spans="1:6" ht="19.5" thickBot="1" x14ac:dyDescent="0.35">
      <c r="A87" s="179" t="s">
        <v>47</v>
      </c>
      <c r="B87" s="180"/>
      <c r="C87" s="180"/>
      <c r="D87" s="180"/>
      <c r="E87" s="180"/>
      <c r="F87" s="181"/>
    </row>
    <row r="88" spans="1:6" ht="132" thickBot="1" x14ac:dyDescent="0.3">
      <c r="A88" s="35" t="s">
        <v>5</v>
      </c>
      <c r="B88" s="36" t="s">
        <v>6</v>
      </c>
      <c r="C88" s="36" t="s">
        <v>7</v>
      </c>
      <c r="D88" s="36" t="s">
        <v>8</v>
      </c>
      <c r="E88" s="25" t="s">
        <v>9</v>
      </c>
      <c r="F88" s="36" t="s">
        <v>10</v>
      </c>
    </row>
    <row r="89" spans="1:6" ht="19.5" thickBot="1" x14ac:dyDescent="0.35">
      <c r="A89" s="26">
        <v>1</v>
      </c>
      <c r="B89" s="26">
        <v>2</v>
      </c>
      <c r="C89" s="26">
        <v>3</v>
      </c>
      <c r="D89" s="26">
        <v>4</v>
      </c>
      <c r="E89" s="26">
        <v>5</v>
      </c>
      <c r="F89" s="26" t="s">
        <v>11</v>
      </c>
    </row>
    <row r="90" spans="1:6" ht="75" customHeight="1" thickBot="1" x14ac:dyDescent="0.3">
      <c r="A90" s="203">
        <v>1</v>
      </c>
      <c r="B90" s="200" t="s">
        <v>90</v>
      </c>
      <c r="C90" s="37" t="s">
        <v>36</v>
      </c>
      <c r="D90" s="24">
        <v>100</v>
      </c>
      <c r="E90" s="38">
        <v>95</v>
      </c>
      <c r="F90" s="33">
        <f>E90/D90*100</f>
        <v>95</v>
      </c>
    </row>
    <row r="91" spans="1:6" ht="70.5" customHeight="1" thickBot="1" x14ac:dyDescent="0.3">
      <c r="A91" s="204"/>
      <c r="B91" s="201"/>
      <c r="C91" s="37" t="s">
        <v>37</v>
      </c>
      <c r="D91" s="24">
        <v>100</v>
      </c>
      <c r="E91" s="39">
        <v>95</v>
      </c>
      <c r="F91" s="33">
        <f t="shared" ref="F91:F103" si="4">E91/D91*100</f>
        <v>95</v>
      </c>
    </row>
    <row r="92" spans="1:6" ht="115.5" customHeight="1" thickBot="1" x14ac:dyDescent="0.3">
      <c r="A92" s="204"/>
      <c r="B92" s="201"/>
      <c r="C92" s="37" t="s">
        <v>38</v>
      </c>
      <c r="D92" s="40">
        <v>0</v>
      </c>
      <c r="E92" s="39">
        <v>0</v>
      </c>
      <c r="F92" s="33">
        <f>IF(E92=0,100,0)</f>
        <v>100</v>
      </c>
    </row>
    <row r="93" spans="1:6" ht="47.25" customHeight="1" thickBot="1" x14ac:dyDescent="0.3">
      <c r="A93" s="205"/>
      <c r="B93" s="202"/>
      <c r="C93" s="37" t="s">
        <v>39</v>
      </c>
      <c r="D93" s="24">
        <v>100</v>
      </c>
      <c r="E93" s="39">
        <v>100</v>
      </c>
      <c r="F93" s="33">
        <f t="shared" si="4"/>
        <v>100</v>
      </c>
    </row>
    <row r="94" spans="1:6" ht="116.25" customHeight="1" thickBot="1" x14ac:dyDescent="0.3">
      <c r="A94" s="206">
        <v>2</v>
      </c>
      <c r="B94" s="200" t="s">
        <v>93</v>
      </c>
      <c r="C94" s="37" t="s">
        <v>36</v>
      </c>
      <c r="D94" s="43">
        <v>100</v>
      </c>
      <c r="E94" s="39">
        <v>100</v>
      </c>
      <c r="F94" s="33">
        <f t="shared" si="4"/>
        <v>100</v>
      </c>
    </row>
    <row r="95" spans="1:6" ht="66.75" customHeight="1" thickBot="1" x14ac:dyDescent="0.3">
      <c r="A95" s="198"/>
      <c r="B95" s="201"/>
      <c r="C95" s="37" t="s">
        <v>40</v>
      </c>
      <c r="D95" s="44">
        <v>100</v>
      </c>
      <c r="E95" s="39">
        <v>100</v>
      </c>
      <c r="F95" s="33">
        <f t="shared" si="4"/>
        <v>100</v>
      </c>
    </row>
    <row r="96" spans="1:6" ht="124.5" customHeight="1" thickBot="1" x14ac:dyDescent="0.3">
      <c r="A96" s="198"/>
      <c r="B96" s="201"/>
      <c r="C96" s="37" t="s">
        <v>38</v>
      </c>
      <c r="D96" s="24">
        <v>0</v>
      </c>
      <c r="E96" s="31">
        <v>0</v>
      </c>
      <c r="F96" s="33">
        <f>IF(E96=0,100,0)</f>
        <v>100</v>
      </c>
    </row>
    <row r="97" spans="1:6" ht="52.5" customHeight="1" thickBot="1" x14ac:dyDescent="0.3">
      <c r="A97" s="198"/>
      <c r="B97" s="202"/>
      <c r="C97" s="37" t="s">
        <v>39</v>
      </c>
      <c r="D97" s="24">
        <v>100</v>
      </c>
      <c r="E97" s="31">
        <v>100</v>
      </c>
      <c r="F97" s="49">
        <f t="shared" si="4"/>
        <v>100</v>
      </c>
    </row>
    <row r="98" spans="1:6" ht="81.75" customHeight="1" thickBot="1" x14ac:dyDescent="0.3">
      <c r="A98" s="198">
        <v>3</v>
      </c>
      <c r="B98" s="200" t="s">
        <v>92</v>
      </c>
      <c r="C98" s="45" t="s">
        <v>36</v>
      </c>
      <c r="D98" s="24">
        <v>100</v>
      </c>
      <c r="E98" s="31">
        <v>100</v>
      </c>
      <c r="F98" s="33">
        <f t="shared" si="4"/>
        <v>100</v>
      </c>
    </row>
    <row r="99" spans="1:6" ht="108.75" customHeight="1" thickBot="1" x14ac:dyDescent="0.3">
      <c r="A99" s="198"/>
      <c r="B99" s="201"/>
      <c r="C99" s="37" t="s">
        <v>41</v>
      </c>
      <c r="D99" s="24">
        <v>100</v>
      </c>
      <c r="E99" s="31">
        <v>100</v>
      </c>
      <c r="F99" s="33">
        <f t="shared" si="4"/>
        <v>100</v>
      </c>
    </row>
    <row r="100" spans="1:6" ht="105" customHeight="1" thickBot="1" x14ac:dyDescent="0.3">
      <c r="A100" s="198"/>
      <c r="B100" s="201"/>
      <c r="C100" s="37" t="s">
        <v>38</v>
      </c>
      <c r="D100" s="24">
        <v>0</v>
      </c>
      <c r="E100" s="31">
        <v>0</v>
      </c>
      <c r="F100" s="33">
        <f>IF(E100=0,100,0)</f>
        <v>100</v>
      </c>
    </row>
    <row r="101" spans="1:6" ht="40.5" customHeight="1" thickBot="1" x14ac:dyDescent="0.3">
      <c r="A101" s="199"/>
      <c r="B101" s="202"/>
      <c r="C101" s="37" t="s">
        <v>39</v>
      </c>
      <c r="D101" s="24">
        <v>100</v>
      </c>
      <c r="E101" s="31">
        <v>100</v>
      </c>
      <c r="F101" s="49">
        <f t="shared" si="4"/>
        <v>100</v>
      </c>
    </row>
    <row r="102" spans="1:6" ht="64.5" customHeight="1" thickBot="1" x14ac:dyDescent="0.3">
      <c r="A102" s="203">
        <v>4</v>
      </c>
      <c r="B102" s="200" t="s">
        <v>45</v>
      </c>
      <c r="C102" s="42" t="s">
        <v>39</v>
      </c>
      <c r="D102" s="41">
        <v>100</v>
      </c>
      <c r="E102" s="31">
        <v>100</v>
      </c>
      <c r="F102" s="33">
        <f t="shared" si="4"/>
        <v>100</v>
      </c>
    </row>
    <row r="103" spans="1:6" ht="119.25" customHeight="1" thickBot="1" x14ac:dyDescent="0.3">
      <c r="A103" s="204"/>
      <c r="B103" s="201"/>
      <c r="C103" s="42" t="s">
        <v>42</v>
      </c>
      <c r="D103" s="47">
        <v>30</v>
      </c>
      <c r="E103" s="31">
        <v>30</v>
      </c>
      <c r="F103" s="33">
        <f t="shared" si="4"/>
        <v>100</v>
      </c>
    </row>
    <row r="104" spans="1:6" ht="132" thickBot="1" x14ac:dyDescent="0.3">
      <c r="A104" s="205"/>
      <c r="B104" s="202"/>
      <c r="C104" s="46" t="s">
        <v>38</v>
      </c>
      <c r="D104" s="41">
        <v>0</v>
      </c>
      <c r="E104" s="31">
        <v>0</v>
      </c>
      <c r="F104" s="32">
        <f>IF(E104=0,100,0)</f>
        <v>100</v>
      </c>
    </row>
    <row r="105" spans="1:6" ht="19.5" thickBot="1" x14ac:dyDescent="0.35"/>
    <row r="106" spans="1:6" ht="19.5" thickBot="1" x14ac:dyDescent="0.35">
      <c r="A106" s="176" t="s">
        <v>95</v>
      </c>
      <c r="B106" s="177"/>
      <c r="C106" s="177"/>
      <c r="D106" s="177"/>
      <c r="E106" s="177"/>
      <c r="F106" s="178"/>
    </row>
    <row r="107" spans="1:6" ht="19.5" thickBot="1" x14ac:dyDescent="0.35">
      <c r="A107" s="179" t="s">
        <v>47</v>
      </c>
      <c r="B107" s="180"/>
      <c r="C107" s="180"/>
      <c r="D107" s="180"/>
      <c r="E107" s="180"/>
      <c r="F107" s="181"/>
    </row>
    <row r="108" spans="1:6" ht="132" thickBot="1" x14ac:dyDescent="0.3">
      <c r="A108" s="35" t="s">
        <v>5</v>
      </c>
      <c r="B108" s="36" t="s">
        <v>6</v>
      </c>
      <c r="C108" s="36" t="s">
        <v>7</v>
      </c>
      <c r="D108" s="36" t="s">
        <v>8</v>
      </c>
      <c r="E108" s="25" t="s">
        <v>9</v>
      </c>
      <c r="F108" s="36" t="s">
        <v>10</v>
      </c>
    </row>
    <row r="109" spans="1:6" ht="19.5" thickBot="1" x14ac:dyDescent="0.35">
      <c r="A109" s="26">
        <v>1</v>
      </c>
      <c r="B109" s="26">
        <v>2</v>
      </c>
      <c r="C109" s="26">
        <v>3</v>
      </c>
      <c r="D109" s="26">
        <v>4</v>
      </c>
      <c r="E109" s="26">
        <v>5</v>
      </c>
      <c r="F109" s="26" t="s">
        <v>11</v>
      </c>
    </row>
    <row r="110" spans="1:6" ht="75" customHeight="1" thickBot="1" x14ac:dyDescent="0.3">
      <c r="A110" s="203">
        <v>1</v>
      </c>
      <c r="B110" s="200" t="s">
        <v>96</v>
      </c>
      <c r="C110" s="37" t="s">
        <v>36</v>
      </c>
      <c r="D110" s="24">
        <v>100</v>
      </c>
      <c r="E110" s="38">
        <v>100</v>
      </c>
      <c r="F110" s="33">
        <f>E110/D110*100</f>
        <v>100</v>
      </c>
    </row>
    <row r="111" spans="1:6" ht="70.5" customHeight="1" thickBot="1" x14ac:dyDescent="0.3">
      <c r="A111" s="204"/>
      <c r="B111" s="201"/>
      <c r="C111" s="37" t="s">
        <v>37</v>
      </c>
      <c r="D111" s="24">
        <v>100</v>
      </c>
      <c r="E111" s="39">
        <v>100</v>
      </c>
      <c r="F111" s="33">
        <f t="shared" ref="F111:F123" si="5">E111/D111*100</f>
        <v>100</v>
      </c>
    </row>
    <row r="112" spans="1:6" ht="115.5" customHeight="1" thickBot="1" x14ac:dyDescent="0.3">
      <c r="A112" s="204"/>
      <c r="B112" s="201"/>
      <c r="C112" s="37" t="s">
        <v>38</v>
      </c>
      <c r="D112" s="40">
        <v>0</v>
      </c>
      <c r="E112" s="39">
        <v>0</v>
      </c>
      <c r="F112" s="33">
        <f>IF(E112=0,100,0)</f>
        <v>100</v>
      </c>
    </row>
    <row r="113" spans="1:6" ht="47.25" customHeight="1" thickBot="1" x14ac:dyDescent="0.3">
      <c r="A113" s="205"/>
      <c r="B113" s="202"/>
      <c r="C113" s="37" t="s">
        <v>39</v>
      </c>
      <c r="D113" s="24">
        <v>100</v>
      </c>
      <c r="E113" s="39">
        <v>100</v>
      </c>
      <c r="F113" s="33">
        <f t="shared" si="5"/>
        <v>100</v>
      </c>
    </row>
    <row r="114" spans="1:6" ht="116.25" customHeight="1" thickBot="1" x14ac:dyDescent="0.3">
      <c r="A114" s="206">
        <v>2</v>
      </c>
      <c r="B114" s="200" t="s">
        <v>97</v>
      </c>
      <c r="C114" s="37" t="s">
        <v>36</v>
      </c>
      <c r="D114" s="43">
        <v>100</v>
      </c>
      <c r="E114" s="39">
        <v>100</v>
      </c>
      <c r="F114" s="33">
        <f t="shared" si="5"/>
        <v>100</v>
      </c>
    </row>
    <row r="115" spans="1:6" ht="66.75" customHeight="1" thickBot="1" x14ac:dyDescent="0.3">
      <c r="A115" s="198"/>
      <c r="B115" s="201"/>
      <c r="C115" s="37" t="s">
        <v>40</v>
      </c>
      <c r="D115" s="44">
        <v>100</v>
      </c>
      <c r="E115" s="39">
        <v>100</v>
      </c>
      <c r="F115" s="33">
        <f t="shared" si="5"/>
        <v>100</v>
      </c>
    </row>
    <row r="116" spans="1:6" ht="124.5" customHeight="1" thickBot="1" x14ac:dyDescent="0.3">
      <c r="A116" s="198"/>
      <c r="B116" s="201"/>
      <c r="C116" s="37" t="s">
        <v>38</v>
      </c>
      <c r="D116" s="24">
        <v>0</v>
      </c>
      <c r="E116" s="31">
        <v>0</v>
      </c>
      <c r="F116" s="33">
        <f>IF(E116=0,100,0)</f>
        <v>100</v>
      </c>
    </row>
    <row r="117" spans="1:6" ht="52.5" customHeight="1" thickBot="1" x14ac:dyDescent="0.3">
      <c r="A117" s="198"/>
      <c r="B117" s="202"/>
      <c r="C117" s="37" t="s">
        <v>39</v>
      </c>
      <c r="D117" s="24">
        <v>100</v>
      </c>
      <c r="E117" s="31">
        <v>100</v>
      </c>
      <c r="F117" s="49">
        <f t="shared" si="5"/>
        <v>100</v>
      </c>
    </row>
    <row r="118" spans="1:6" ht="81.75" customHeight="1" thickBot="1" x14ac:dyDescent="0.3">
      <c r="A118" s="198">
        <v>3</v>
      </c>
      <c r="B118" s="200" t="s">
        <v>99</v>
      </c>
      <c r="C118" s="45" t="s">
        <v>36</v>
      </c>
      <c r="D118" s="24">
        <v>100</v>
      </c>
      <c r="E118" s="31">
        <v>100</v>
      </c>
      <c r="F118" s="33">
        <f t="shared" si="5"/>
        <v>100</v>
      </c>
    </row>
    <row r="119" spans="1:6" ht="108.75" customHeight="1" thickBot="1" x14ac:dyDescent="0.3">
      <c r="A119" s="198"/>
      <c r="B119" s="201"/>
      <c r="C119" s="37" t="s">
        <v>41</v>
      </c>
      <c r="D119" s="24">
        <v>100</v>
      </c>
      <c r="E119" s="31">
        <v>100</v>
      </c>
      <c r="F119" s="33">
        <f t="shared" si="5"/>
        <v>100</v>
      </c>
    </row>
    <row r="120" spans="1:6" ht="105" customHeight="1" thickBot="1" x14ac:dyDescent="0.3">
      <c r="A120" s="198"/>
      <c r="B120" s="201"/>
      <c r="C120" s="37" t="s">
        <v>38</v>
      </c>
      <c r="D120" s="24">
        <v>0</v>
      </c>
      <c r="E120" s="31">
        <v>0</v>
      </c>
      <c r="F120" s="33">
        <f>IF(E120=0,100,0)</f>
        <v>100</v>
      </c>
    </row>
    <row r="121" spans="1:6" ht="40.5" customHeight="1" thickBot="1" x14ac:dyDescent="0.3">
      <c r="A121" s="199"/>
      <c r="B121" s="202"/>
      <c r="C121" s="37" t="s">
        <v>39</v>
      </c>
      <c r="D121" s="24">
        <v>100</v>
      </c>
      <c r="E121" s="31">
        <v>100</v>
      </c>
      <c r="F121" s="49">
        <f t="shared" si="5"/>
        <v>100</v>
      </c>
    </row>
    <row r="122" spans="1:6" ht="64.5" customHeight="1" thickBot="1" x14ac:dyDescent="0.3">
      <c r="A122" s="203">
        <v>4</v>
      </c>
      <c r="B122" s="200" t="s">
        <v>98</v>
      </c>
      <c r="C122" s="42" t="s">
        <v>39</v>
      </c>
      <c r="D122" s="41">
        <v>100</v>
      </c>
      <c r="E122" s="31">
        <v>100</v>
      </c>
      <c r="F122" s="33">
        <f t="shared" si="5"/>
        <v>100</v>
      </c>
    </row>
    <row r="123" spans="1:6" ht="119.25" customHeight="1" thickBot="1" x14ac:dyDescent="0.3">
      <c r="A123" s="204"/>
      <c r="B123" s="201"/>
      <c r="C123" s="42" t="s">
        <v>42</v>
      </c>
      <c r="D123" s="47">
        <v>30</v>
      </c>
      <c r="E123" s="31">
        <v>30</v>
      </c>
      <c r="F123" s="33">
        <f t="shared" si="5"/>
        <v>100</v>
      </c>
    </row>
    <row r="124" spans="1:6" ht="141.75" customHeight="1" thickBot="1" x14ac:dyDescent="0.3">
      <c r="A124" s="205"/>
      <c r="B124" s="202"/>
      <c r="C124" s="46" t="s">
        <v>38</v>
      </c>
      <c r="D124" s="41">
        <v>0</v>
      </c>
      <c r="E124" s="31">
        <v>0</v>
      </c>
      <c r="F124" s="32">
        <f>IF(E124=0,100,0)</f>
        <v>100</v>
      </c>
    </row>
    <row r="125" spans="1:6" ht="19.5" thickBot="1" x14ac:dyDescent="0.35"/>
    <row r="126" spans="1:6" ht="19.5" thickBot="1" x14ac:dyDescent="0.35">
      <c r="A126" s="176" t="s">
        <v>102</v>
      </c>
      <c r="B126" s="177"/>
      <c r="C126" s="177"/>
      <c r="D126" s="177"/>
      <c r="E126" s="177"/>
      <c r="F126" s="178"/>
    </row>
    <row r="127" spans="1:6" ht="19.5" thickBot="1" x14ac:dyDescent="0.35">
      <c r="A127" s="179" t="s">
        <v>47</v>
      </c>
      <c r="B127" s="180"/>
      <c r="C127" s="180"/>
      <c r="D127" s="180"/>
      <c r="E127" s="180"/>
      <c r="F127" s="181"/>
    </row>
    <row r="128" spans="1:6" ht="132" thickBot="1" x14ac:dyDescent="0.3">
      <c r="A128" s="35" t="s">
        <v>5</v>
      </c>
      <c r="B128" s="36" t="s">
        <v>6</v>
      </c>
      <c r="C128" s="36" t="s">
        <v>7</v>
      </c>
      <c r="D128" s="36" t="s">
        <v>8</v>
      </c>
      <c r="E128" s="25" t="s">
        <v>9</v>
      </c>
      <c r="F128" s="36" t="s">
        <v>10</v>
      </c>
    </row>
    <row r="129" spans="1:6" ht="19.5" thickBot="1" x14ac:dyDescent="0.35">
      <c r="A129" s="26">
        <v>1</v>
      </c>
      <c r="B129" s="26">
        <v>2</v>
      </c>
      <c r="C129" s="26">
        <v>3</v>
      </c>
      <c r="D129" s="26">
        <v>4</v>
      </c>
      <c r="E129" s="26">
        <v>5</v>
      </c>
      <c r="F129" s="26" t="s">
        <v>11</v>
      </c>
    </row>
    <row r="130" spans="1:6" ht="75" customHeight="1" thickBot="1" x14ac:dyDescent="0.3">
      <c r="A130" s="203">
        <v>1</v>
      </c>
      <c r="B130" s="200" t="s">
        <v>106</v>
      </c>
      <c r="C130" s="37" t="s">
        <v>36</v>
      </c>
      <c r="D130" s="24">
        <v>100</v>
      </c>
      <c r="E130" s="38">
        <v>100</v>
      </c>
      <c r="F130" s="33">
        <f>E130/D130*100</f>
        <v>100</v>
      </c>
    </row>
    <row r="131" spans="1:6" ht="70.5" customHeight="1" thickBot="1" x14ac:dyDescent="0.3">
      <c r="A131" s="204"/>
      <c r="B131" s="201"/>
      <c r="C131" s="37" t="s">
        <v>37</v>
      </c>
      <c r="D131" s="24">
        <v>100</v>
      </c>
      <c r="E131" s="39">
        <v>100</v>
      </c>
      <c r="F131" s="33">
        <f t="shared" ref="F131:F141" si="6">E131/D131*100</f>
        <v>100</v>
      </c>
    </row>
    <row r="132" spans="1:6" ht="115.5" customHeight="1" thickBot="1" x14ac:dyDescent="0.3">
      <c r="A132" s="204"/>
      <c r="B132" s="201"/>
      <c r="C132" s="37" t="s">
        <v>38</v>
      </c>
      <c r="D132" s="40">
        <v>0</v>
      </c>
      <c r="E132" s="39">
        <v>0</v>
      </c>
      <c r="F132" s="33">
        <f>IF(E132=0,100,0)</f>
        <v>100</v>
      </c>
    </row>
    <row r="133" spans="1:6" ht="47.25" customHeight="1" thickBot="1" x14ac:dyDescent="0.3">
      <c r="A133" s="205"/>
      <c r="B133" s="202"/>
      <c r="C133" s="37" t="s">
        <v>39</v>
      </c>
      <c r="D133" s="24">
        <v>100</v>
      </c>
      <c r="E133" s="39">
        <v>100</v>
      </c>
      <c r="F133" s="33">
        <f t="shared" si="6"/>
        <v>100</v>
      </c>
    </row>
    <row r="134" spans="1:6" ht="116.25" customHeight="1" thickBot="1" x14ac:dyDescent="0.3">
      <c r="A134" s="206">
        <v>2</v>
      </c>
      <c r="B134" s="200" t="s">
        <v>107</v>
      </c>
      <c r="C134" s="37" t="s">
        <v>36</v>
      </c>
      <c r="D134" s="43">
        <v>100</v>
      </c>
      <c r="E134" s="39">
        <v>100</v>
      </c>
      <c r="F134" s="33">
        <f t="shared" si="6"/>
        <v>100</v>
      </c>
    </row>
    <row r="135" spans="1:6" ht="66.75" customHeight="1" thickBot="1" x14ac:dyDescent="0.3">
      <c r="A135" s="198"/>
      <c r="B135" s="201"/>
      <c r="C135" s="37" t="s">
        <v>40</v>
      </c>
      <c r="D135" s="44">
        <v>100</v>
      </c>
      <c r="E135" s="39">
        <v>100</v>
      </c>
      <c r="F135" s="33">
        <f t="shared" si="6"/>
        <v>100</v>
      </c>
    </row>
    <row r="136" spans="1:6" ht="124.5" customHeight="1" thickBot="1" x14ac:dyDescent="0.3">
      <c r="A136" s="198"/>
      <c r="B136" s="201"/>
      <c r="C136" s="37" t="s">
        <v>38</v>
      </c>
      <c r="D136" s="24">
        <v>0</v>
      </c>
      <c r="E136" s="31">
        <v>0</v>
      </c>
      <c r="F136" s="33">
        <f>IF(E136=0,100,0)</f>
        <v>100</v>
      </c>
    </row>
    <row r="137" spans="1:6" ht="52.5" customHeight="1" thickBot="1" x14ac:dyDescent="0.3">
      <c r="A137" s="198"/>
      <c r="B137" s="202"/>
      <c r="C137" s="37" t="s">
        <v>39</v>
      </c>
      <c r="D137" s="24">
        <v>100</v>
      </c>
      <c r="E137" s="31">
        <v>100</v>
      </c>
      <c r="F137" s="49">
        <f t="shared" si="6"/>
        <v>100</v>
      </c>
    </row>
    <row r="138" spans="1:6" ht="81.75" customHeight="1" thickBot="1" x14ac:dyDescent="0.3">
      <c r="A138" s="198">
        <v>3</v>
      </c>
      <c r="B138" s="200" t="s">
        <v>108</v>
      </c>
      <c r="C138" s="45" t="s">
        <v>36</v>
      </c>
      <c r="D138" s="24">
        <v>100</v>
      </c>
      <c r="E138" s="31">
        <v>100</v>
      </c>
      <c r="F138" s="33">
        <f t="shared" si="6"/>
        <v>100</v>
      </c>
    </row>
    <row r="139" spans="1:6" ht="108.75" customHeight="1" thickBot="1" x14ac:dyDescent="0.3">
      <c r="A139" s="198"/>
      <c r="B139" s="201"/>
      <c r="C139" s="37" t="s">
        <v>41</v>
      </c>
      <c r="D139" s="24">
        <v>100</v>
      </c>
      <c r="E139" s="31">
        <v>100</v>
      </c>
      <c r="F139" s="33">
        <f t="shared" si="6"/>
        <v>100</v>
      </c>
    </row>
    <row r="140" spans="1:6" ht="105" customHeight="1" thickBot="1" x14ac:dyDescent="0.3">
      <c r="A140" s="198"/>
      <c r="B140" s="201"/>
      <c r="C140" s="37" t="s">
        <v>38</v>
      </c>
      <c r="D140" s="24">
        <v>0</v>
      </c>
      <c r="E140" s="31">
        <v>0</v>
      </c>
      <c r="F140" s="33">
        <f>IF(E140=0,100,0)</f>
        <v>100</v>
      </c>
    </row>
    <row r="141" spans="1:6" ht="40.5" customHeight="1" thickBot="1" x14ac:dyDescent="0.3">
      <c r="A141" s="199"/>
      <c r="B141" s="202"/>
      <c r="C141" s="37" t="s">
        <v>39</v>
      </c>
      <c r="D141" s="24">
        <v>100</v>
      </c>
      <c r="E141" s="31">
        <v>100</v>
      </c>
      <c r="F141" s="49">
        <f t="shared" si="6"/>
        <v>100</v>
      </c>
    </row>
    <row r="142" spans="1:6" ht="19.5" thickBot="1" x14ac:dyDescent="0.35"/>
    <row r="143" spans="1:6" ht="19.5" thickBot="1" x14ac:dyDescent="0.35">
      <c r="A143" s="176" t="s">
        <v>115</v>
      </c>
      <c r="B143" s="177"/>
      <c r="C143" s="177"/>
      <c r="D143" s="177"/>
      <c r="E143" s="177"/>
      <c r="F143" s="178"/>
    </row>
    <row r="144" spans="1:6" ht="19.5" thickBot="1" x14ac:dyDescent="0.35">
      <c r="A144" s="179" t="s">
        <v>47</v>
      </c>
      <c r="B144" s="180"/>
      <c r="C144" s="180"/>
      <c r="D144" s="180"/>
      <c r="E144" s="180"/>
      <c r="F144" s="181"/>
    </row>
    <row r="145" spans="1:6" ht="132" thickBot="1" x14ac:dyDescent="0.3">
      <c r="A145" s="35" t="s">
        <v>5</v>
      </c>
      <c r="B145" s="36" t="s">
        <v>6</v>
      </c>
      <c r="C145" s="36" t="s">
        <v>7</v>
      </c>
      <c r="D145" s="36" t="s">
        <v>8</v>
      </c>
      <c r="E145" s="25" t="s">
        <v>9</v>
      </c>
      <c r="F145" s="36" t="s">
        <v>10</v>
      </c>
    </row>
    <row r="146" spans="1:6" ht="19.5" thickBot="1" x14ac:dyDescent="0.35">
      <c r="A146" s="26">
        <v>1</v>
      </c>
      <c r="B146" s="26">
        <v>2</v>
      </c>
      <c r="C146" s="26">
        <v>3</v>
      </c>
      <c r="D146" s="26">
        <v>4</v>
      </c>
      <c r="E146" s="26">
        <v>5</v>
      </c>
      <c r="F146" s="26" t="s">
        <v>11</v>
      </c>
    </row>
    <row r="147" spans="1:6" ht="75" customHeight="1" thickBot="1" x14ac:dyDescent="0.3">
      <c r="A147" s="203">
        <v>1</v>
      </c>
      <c r="B147" s="200" t="s">
        <v>111</v>
      </c>
      <c r="C147" s="37" t="s">
        <v>36</v>
      </c>
      <c r="D147" s="24">
        <v>100</v>
      </c>
      <c r="E147" s="38">
        <v>100</v>
      </c>
      <c r="F147" s="33">
        <f>E147/D147*100</f>
        <v>100</v>
      </c>
    </row>
    <row r="148" spans="1:6" ht="70.5" customHeight="1" thickBot="1" x14ac:dyDescent="0.3">
      <c r="A148" s="204"/>
      <c r="B148" s="201"/>
      <c r="C148" s="37" t="s">
        <v>37</v>
      </c>
      <c r="D148" s="24">
        <v>100</v>
      </c>
      <c r="E148" s="39">
        <v>100</v>
      </c>
      <c r="F148" s="33">
        <f t="shared" ref="F148:F160" si="7">E148/D148*100</f>
        <v>100</v>
      </c>
    </row>
    <row r="149" spans="1:6" ht="115.5" customHeight="1" thickBot="1" x14ac:dyDescent="0.3">
      <c r="A149" s="204"/>
      <c r="B149" s="201"/>
      <c r="C149" s="37" t="s">
        <v>38</v>
      </c>
      <c r="D149" s="40">
        <v>0</v>
      </c>
      <c r="E149" s="39">
        <v>0</v>
      </c>
      <c r="F149" s="33">
        <f>IF(E149=0,100,0)</f>
        <v>100</v>
      </c>
    </row>
    <row r="150" spans="1:6" ht="47.25" customHeight="1" thickBot="1" x14ac:dyDescent="0.3">
      <c r="A150" s="205"/>
      <c r="B150" s="202"/>
      <c r="C150" s="37" t="s">
        <v>39</v>
      </c>
      <c r="D150" s="24">
        <v>100</v>
      </c>
      <c r="E150" s="39">
        <v>100</v>
      </c>
      <c r="F150" s="33">
        <f t="shared" si="7"/>
        <v>100</v>
      </c>
    </row>
    <row r="151" spans="1:6" ht="116.25" customHeight="1" thickBot="1" x14ac:dyDescent="0.3">
      <c r="A151" s="206">
        <v>2</v>
      </c>
      <c r="B151" s="200" t="s">
        <v>116</v>
      </c>
      <c r="C151" s="37" t="s">
        <v>36</v>
      </c>
      <c r="D151" s="43">
        <v>100</v>
      </c>
      <c r="E151" s="39">
        <v>100</v>
      </c>
      <c r="F151" s="33">
        <f t="shared" si="7"/>
        <v>100</v>
      </c>
    </row>
    <row r="152" spans="1:6" ht="66.75" customHeight="1" thickBot="1" x14ac:dyDescent="0.3">
      <c r="A152" s="198"/>
      <c r="B152" s="201"/>
      <c r="C152" s="37" t="s">
        <v>40</v>
      </c>
      <c r="D152" s="44">
        <v>100</v>
      </c>
      <c r="E152" s="39">
        <v>100</v>
      </c>
      <c r="F152" s="33">
        <f t="shared" si="7"/>
        <v>100</v>
      </c>
    </row>
    <row r="153" spans="1:6" ht="124.5" customHeight="1" thickBot="1" x14ac:dyDescent="0.3">
      <c r="A153" s="198"/>
      <c r="B153" s="201"/>
      <c r="C153" s="37" t="s">
        <v>38</v>
      </c>
      <c r="D153" s="24">
        <v>0</v>
      </c>
      <c r="E153" s="31">
        <v>0</v>
      </c>
      <c r="F153" s="33">
        <f>IF(E153=0,100,0)</f>
        <v>100</v>
      </c>
    </row>
    <row r="154" spans="1:6" ht="52.5" customHeight="1" thickBot="1" x14ac:dyDescent="0.3">
      <c r="A154" s="198"/>
      <c r="B154" s="202"/>
      <c r="C154" s="37" t="s">
        <v>39</v>
      </c>
      <c r="D154" s="24">
        <v>100</v>
      </c>
      <c r="E154" s="31">
        <v>100</v>
      </c>
      <c r="F154" s="49">
        <f t="shared" si="7"/>
        <v>100</v>
      </c>
    </row>
    <row r="155" spans="1:6" ht="81.75" customHeight="1" thickBot="1" x14ac:dyDescent="0.3">
      <c r="A155" s="198">
        <v>3</v>
      </c>
      <c r="B155" s="200" t="s">
        <v>117</v>
      </c>
      <c r="C155" s="45" t="s">
        <v>36</v>
      </c>
      <c r="D155" s="24">
        <v>100</v>
      </c>
      <c r="E155" s="31">
        <v>100</v>
      </c>
      <c r="F155" s="33">
        <f t="shared" si="7"/>
        <v>100</v>
      </c>
    </row>
    <row r="156" spans="1:6" ht="108.75" customHeight="1" thickBot="1" x14ac:dyDescent="0.3">
      <c r="A156" s="198"/>
      <c r="B156" s="201"/>
      <c r="C156" s="37" t="s">
        <v>41</v>
      </c>
      <c r="D156" s="24">
        <v>100</v>
      </c>
      <c r="E156" s="31">
        <v>100</v>
      </c>
      <c r="F156" s="33">
        <f t="shared" si="7"/>
        <v>100</v>
      </c>
    </row>
    <row r="157" spans="1:6" ht="105" customHeight="1" thickBot="1" x14ac:dyDescent="0.3">
      <c r="A157" s="198"/>
      <c r="B157" s="201"/>
      <c r="C157" s="37" t="s">
        <v>38</v>
      </c>
      <c r="D157" s="24">
        <v>0</v>
      </c>
      <c r="E157" s="31">
        <v>0</v>
      </c>
      <c r="F157" s="33">
        <f>IF(E157=0,100,0)</f>
        <v>100</v>
      </c>
    </row>
    <row r="158" spans="1:6" ht="40.5" customHeight="1" thickBot="1" x14ac:dyDescent="0.3">
      <c r="A158" s="199"/>
      <c r="B158" s="202"/>
      <c r="C158" s="37" t="s">
        <v>39</v>
      </c>
      <c r="D158" s="24">
        <v>100</v>
      </c>
      <c r="E158" s="31">
        <v>100</v>
      </c>
      <c r="F158" s="49">
        <f t="shared" si="7"/>
        <v>100</v>
      </c>
    </row>
    <row r="159" spans="1:6" ht="64.5" customHeight="1" thickBot="1" x14ac:dyDescent="0.3">
      <c r="A159" s="203">
        <v>4</v>
      </c>
      <c r="B159" s="200" t="s">
        <v>118</v>
      </c>
      <c r="C159" s="42" t="s">
        <v>39</v>
      </c>
      <c r="D159" s="41">
        <v>100</v>
      </c>
      <c r="E159" s="31">
        <v>100</v>
      </c>
      <c r="F159" s="33">
        <f t="shared" si="7"/>
        <v>100</v>
      </c>
    </row>
    <row r="160" spans="1:6" ht="119.25" customHeight="1" thickBot="1" x14ac:dyDescent="0.3">
      <c r="A160" s="204"/>
      <c r="B160" s="201"/>
      <c r="C160" s="42" t="s">
        <v>42</v>
      </c>
      <c r="D160" s="47">
        <v>30</v>
      </c>
      <c r="E160" s="31">
        <v>28</v>
      </c>
      <c r="F160" s="33">
        <f t="shared" si="7"/>
        <v>93.333333333333329</v>
      </c>
    </row>
    <row r="161" spans="1:6" ht="141.75" customHeight="1" thickBot="1" x14ac:dyDescent="0.3">
      <c r="A161" s="205"/>
      <c r="B161" s="202"/>
      <c r="C161" s="46" t="s">
        <v>38</v>
      </c>
      <c r="D161" s="41">
        <v>0</v>
      </c>
      <c r="E161" s="31">
        <v>0</v>
      </c>
      <c r="F161" s="32">
        <f>IF(E161=0,100,0)</f>
        <v>100</v>
      </c>
    </row>
    <row r="162" spans="1:6" ht="19.5" thickBot="1" x14ac:dyDescent="0.35"/>
    <row r="163" spans="1:6" ht="19.5" thickBot="1" x14ac:dyDescent="0.35">
      <c r="A163" s="176" t="s">
        <v>122</v>
      </c>
      <c r="B163" s="177"/>
      <c r="C163" s="177"/>
      <c r="D163" s="177"/>
      <c r="E163" s="177"/>
      <c r="F163" s="178"/>
    </row>
    <row r="164" spans="1:6" ht="19.5" thickBot="1" x14ac:dyDescent="0.35">
      <c r="A164" s="179" t="s">
        <v>47</v>
      </c>
      <c r="B164" s="180"/>
      <c r="C164" s="180"/>
      <c r="D164" s="180"/>
      <c r="E164" s="180"/>
      <c r="F164" s="181"/>
    </row>
    <row r="165" spans="1:6" ht="132" thickBot="1" x14ac:dyDescent="0.3">
      <c r="A165" s="35" t="s">
        <v>5</v>
      </c>
      <c r="B165" s="36" t="s">
        <v>6</v>
      </c>
      <c r="C165" s="36" t="s">
        <v>7</v>
      </c>
      <c r="D165" s="36" t="s">
        <v>8</v>
      </c>
      <c r="E165" s="25" t="s">
        <v>9</v>
      </c>
      <c r="F165" s="36" t="s">
        <v>10</v>
      </c>
    </row>
    <row r="166" spans="1:6" ht="19.5" thickBot="1" x14ac:dyDescent="0.35">
      <c r="A166" s="26">
        <v>1</v>
      </c>
      <c r="B166" s="26">
        <v>2</v>
      </c>
      <c r="C166" s="26">
        <v>3</v>
      </c>
      <c r="D166" s="26">
        <v>4</v>
      </c>
      <c r="E166" s="26">
        <v>5</v>
      </c>
      <c r="F166" s="26" t="s">
        <v>11</v>
      </c>
    </row>
    <row r="167" spans="1:6" ht="75" customHeight="1" thickBot="1" x14ac:dyDescent="0.3">
      <c r="A167" s="203">
        <v>1</v>
      </c>
      <c r="B167" s="200" t="s">
        <v>125</v>
      </c>
      <c r="C167" s="37" t="s">
        <v>36</v>
      </c>
      <c r="D167" s="24">
        <v>100</v>
      </c>
      <c r="E167" s="38">
        <v>100</v>
      </c>
      <c r="F167" s="33">
        <f>E167/D167*100</f>
        <v>100</v>
      </c>
    </row>
    <row r="168" spans="1:6" ht="70.5" customHeight="1" thickBot="1" x14ac:dyDescent="0.3">
      <c r="A168" s="204"/>
      <c r="B168" s="201"/>
      <c r="C168" s="37" t="s">
        <v>37</v>
      </c>
      <c r="D168" s="24">
        <v>100</v>
      </c>
      <c r="E168" s="39">
        <v>100</v>
      </c>
      <c r="F168" s="33">
        <f t="shared" ref="F168:F180" si="8">E168/D168*100</f>
        <v>100</v>
      </c>
    </row>
    <row r="169" spans="1:6" ht="115.5" customHeight="1" thickBot="1" x14ac:dyDescent="0.3">
      <c r="A169" s="204"/>
      <c r="B169" s="201"/>
      <c r="C169" s="37" t="s">
        <v>38</v>
      </c>
      <c r="D169" s="40">
        <v>0</v>
      </c>
      <c r="E169" s="39">
        <v>0</v>
      </c>
      <c r="F169" s="33">
        <f>IF(E169=0,100,0)</f>
        <v>100</v>
      </c>
    </row>
    <row r="170" spans="1:6" ht="47.25" customHeight="1" thickBot="1" x14ac:dyDescent="0.3">
      <c r="A170" s="205"/>
      <c r="B170" s="202"/>
      <c r="C170" s="37" t="s">
        <v>39</v>
      </c>
      <c r="D170" s="24">
        <v>100</v>
      </c>
      <c r="E170" s="39">
        <v>100</v>
      </c>
      <c r="F170" s="33">
        <f t="shared" si="8"/>
        <v>100</v>
      </c>
    </row>
    <row r="171" spans="1:6" ht="116.25" customHeight="1" thickBot="1" x14ac:dyDescent="0.3">
      <c r="A171" s="206">
        <v>2</v>
      </c>
      <c r="B171" s="200" t="s">
        <v>53</v>
      </c>
      <c r="C171" s="37" t="s">
        <v>36</v>
      </c>
      <c r="D171" s="43">
        <v>100</v>
      </c>
      <c r="E171" s="39">
        <v>100</v>
      </c>
      <c r="F171" s="33">
        <f t="shared" si="8"/>
        <v>100</v>
      </c>
    </row>
    <row r="172" spans="1:6" ht="66.75" customHeight="1" thickBot="1" x14ac:dyDescent="0.3">
      <c r="A172" s="198"/>
      <c r="B172" s="201"/>
      <c r="C172" s="37" t="s">
        <v>40</v>
      </c>
      <c r="D172" s="44">
        <v>100</v>
      </c>
      <c r="E172" s="39">
        <v>100</v>
      </c>
      <c r="F172" s="33">
        <f t="shared" si="8"/>
        <v>100</v>
      </c>
    </row>
    <row r="173" spans="1:6" ht="124.5" customHeight="1" thickBot="1" x14ac:dyDescent="0.3">
      <c r="A173" s="198"/>
      <c r="B173" s="201"/>
      <c r="C173" s="37" t="s">
        <v>38</v>
      </c>
      <c r="D173" s="24">
        <v>0</v>
      </c>
      <c r="E173" s="31">
        <v>0</v>
      </c>
      <c r="F173" s="33">
        <f>IF(E173=0,100,0)</f>
        <v>100</v>
      </c>
    </row>
    <row r="174" spans="1:6" ht="52.5" customHeight="1" thickBot="1" x14ac:dyDescent="0.3">
      <c r="A174" s="198"/>
      <c r="B174" s="202"/>
      <c r="C174" s="37" t="s">
        <v>39</v>
      </c>
      <c r="D174" s="24">
        <v>100</v>
      </c>
      <c r="E174" s="31">
        <v>100</v>
      </c>
      <c r="F174" s="49">
        <f t="shared" si="8"/>
        <v>100</v>
      </c>
    </row>
    <row r="175" spans="1:6" ht="81.75" customHeight="1" thickBot="1" x14ac:dyDescent="0.3">
      <c r="A175" s="198">
        <v>3</v>
      </c>
      <c r="B175" s="200" t="s">
        <v>126</v>
      </c>
      <c r="C175" s="45" t="s">
        <v>36</v>
      </c>
      <c r="D175" s="24">
        <v>100</v>
      </c>
      <c r="E175" s="31">
        <v>100</v>
      </c>
      <c r="F175" s="33">
        <f t="shared" si="8"/>
        <v>100</v>
      </c>
    </row>
    <row r="176" spans="1:6" ht="108.75" customHeight="1" thickBot="1" x14ac:dyDescent="0.3">
      <c r="A176" s="198"/>
      <c r="B176" s="201"/>
      <c r="C176" s="37" t="s">
        <v>41</v>
      </c>
      <c r="D176" s="24">
        <v>100</v>
      </c>
      <c r="E176" s="31">
        <v>100</v>
      </c>
      <c r="F176" s="33">
        <f t="shared" si="8"/>
        <v>100</v>
      </c>
    </row>
    <row r="177" spans="1:6" ht="105" customHeight="1" thickBot="1" x14ac:dyDescent="0.3">
      <c r="A177" s="198"/>
      <c r="B177" s="201"/>
      <c r="C177" s="37" t="s">
        <v>38</v>
      </c>
      <c r="D177" s="24">
        <v>0</v>
      </c>
      <c r="E177" s="31">
        <v>0</v>
      </c>
      <c r="F177" s="33">
        <f>IF(E177=0,100,0)</f>
        <v>100</v>
      </c>
    </row>
    <row r="178" spans="1:6" ht="40.5" customHeight="1" thickBot="1" x14ac:dyDescent="0.3">
      <c r="A178" s="199"/>
      <c r="B178" s="202"/>
      <c r="C178" s="37" t="s">
        <v>39</v>
      </c>
      <c r="D178" s="24">
        <v>100</v>
      </c>
      <c r="E178" s="31">
        <v>100</v>
      </c>
      <c r="F178" s="49">
        <f t="shared" si="8"/>
        <v>100</v>
      </c>
    </row>
    <row r="179" spans="1:6" ht="64.5" hidden="1" customHeight="1" thickBot="1" x14ac:dyDescent="0.3">
      <c r="A179" s="203">
        <v>4</v>
      </c>
      <c r="B179" s="200" t="s">
        <v>127</v>
      </c>
      <c r="C179" s="42" t="s">
        <v>39</v>
      </c>
      <c r="D179" s="41">
        <v>100</v>
      </c>
      <c r="E179" s="31">
        <v>100</v>
      </c>
      <c r="F179" s="33">
        <f t="shared" si="8"/>
        <v>100</v>
      </c>
    </row>
    <row r="180" spans="1:6" ht="119.25" hidden="1" customHeight="1" thickBot="1" x14ac:dyDescent="0.3">
      <c r="A180" s="204"/>
      <c r="B180" s="201"/>
      <c r="C180" s="42" t="s">
        <v>42</v>
      </c>
      <c r="D180" s="47">
        <v>30</v>
      </c>
      <c r="E180" s="31">
        <v>30</v>
      </c>
      <c r="F180" s="33">
        <f t="shared" si="8"/>
        <v>100</v>
      </c>
    </row>
    <row r="181" spans="1:6" ht="141.75" hidden="1" customHeight="1" thickBot="1" x14ac:dyDescent="0.3">
      <c r="A181" s="205"/>
      <c r="B181" s="202"/>
      <c r="C181" s="46" t="s">
        <v>38</v>
      </c>
      <c r="D181" s="41">
        <v>0</v>
      </c>
      <c r="E181" s="31">
        <v>0</v>
      </c>
      <c r="F181" s="32">
        <f>IF(E181=0,100,0)</f>
        <v>100</v>
      </c>
    </row>
    <row r="182" spans="1:6" ht="19.5" thickBot="1" x14ac:dyDescent="0.35"/>
    <row r="183" spans="1:6" ht="19.5" thickBot="1" x14ac:dyDescent="0.35">
      <c r="A183" s="176" t="s">
        <v>129</v>
      </c>
      <c r="B183" s="177"/>
      <c r="C183" s="177"/>
      <c r="D183" s="177"/>
      <c r="E183" s="177"/>
      <c r="F183" s="178"/>
    </row>
    <row r="184" spans="1:6" ht="19.5" thickBot="1" x14ac:dyDescent="0.35">
      <c r="A184" s="179" t="s">
        <v>47</v>
      </c>
      <c r="B184" s="180"/>
      <c r="C184" s="180"/>
      <c r="D184" s="180"/>
      <c r="E184" s="180"/>
      <c r="F184" s="181"/>
    </row>
    <row r="185" spans="1:6" ht="132" thickBot="1" x14ac:dyDescent="0.3">
      <c r="A185" s="35" t="s">
        <v>5</v>
      </c>
      <c r="B185" s="36" t="s">
        <v>6</v>
      </c>
      <c r="C185" s="36" t="s">
        <v>7</v>
      </c>
      <c r="D185" s="36" t="s">
        <v>8</v>
      </c>
      <c r="E185" s="25" t="s">
        <v>9</v>
      </c>
      <c r="F185" s="36" t="s">
        <v>10</v>
      </c>
    </row>
    <row r="186" spans="1:6" ht="19.5" thickBot="1" x14ac:dyDescent="0.35">
      <c r="A186" s="26">
        <v>1</v>
      </c>
      <c r="B186" s="26">
        <v>2</v>
      </c>
      <c r="C186" s="26">
        <v>3</v>
      </c>
      <c r="D186" s="26">
        <v>4</v>
      </c>
      <c r="E186" s="26">
        <v>5</v>
      </c>
      <c r="F186" s="26" t="s">
        <v>11</v>
      </c>
    </row>
    <row r="187" spans="1:6" ht="75" customHeight="1" thickBot="1" x14ac:dyDescent="0.3">
      <c r="A187" s="203">
        <v>1</v>
      </c>
      <c r="B187" s="200" t="s">
        <v>130</v>
      </c>
      <c r="C187" s="37" t="s">
        <v>36</v>
      </c>
      <c r="D187" s="24">
        <v>100</v>
      </c>
      <c r="E187" s="38">
        <v>97.3</v>
      </c>
      <c r="F187" s="33">
        <f>E187/D187*100</f>
        <v>97.3</v>
      </c>
    </row>
    <row r="188" spans="1:6" ht="70.5" customHeight="1" thickBot="1" x14ac:dyDescent="0.3">
      <c r="A188" s="204"/>
      <c r="B188" s="201"/>
      <c r="C188" s="37" t="s">
        <v>37</v>
      </c>
      <c r="D188" s="24">
        <v>100</v>
      </c>
      <c r="E188" s="39">
        <v>97.8</v>
      </c>
      <c r="F188" s="33">
        <f t="shared" ref="F188:F198" si="9">E188/D188*100</f>
        <v>97.8</v>
      </c>
    </row>
    <row r="189" spans="1:6" ht="115.5" customHeight="1" thickBot="1" x14ac:dyDescent="0.3">
      <c r="A189" s="204"/>
      <c r="B189" s="201"/>
      <c r="C189" s="37" t="s">
        <v>38</v>
      </c>
      <c r="D189" s="40">
        <v>0</v>
      </c>
      <c r="E189" s="39">
        <v>0</v>
      </c>
      <c r="F189" s="33">
        <f>IF(E189=0,100,0)</f>
        <v>100</v>
      </c>
    </row>
    <row r="190" spans="1:6" ht="47.25" customHeight="1" thickBot="1" x14ac:dyDescent="0.3">
      <c r="A190" s="205"/>
      <c r="B190" s="202"/>
      <c r="C190" s="37" t="s">
        <v>39</v>
      </c>
      <c r="D190" s="24">
        <v>100</v>
      </c>
      <c r="E190" s="39">
        <v>100</v>
      </c>
      <c r="F190" s="33">
        <f t="shared" si="9"/>
        <v>100</v>
      </c>
    </row>
    <row r="191" spans="1:6" ht="116.25" customHeight="1" thickBot="1" x14ac:dyDescent="0.3">
      <c r="A191" s="206">
        <v>2</v>
      </c>
      <c r="B191" s="200" t="s">
        <v>131</v>
      </c>
      <c r="C191" s="37" t="s">
        <v>36</v>
      </c>
      <c r="D191" s="43">
        <v>100</v>
      </c>
      <c r="E191" s="39">
        <v>94.4</v>
      </c>
      <c r="F191" s="33">
        <f t="shared" si="9"/>
        <v>94.4</v>
      </c>
    </row>
    <row r="192" spans="1:6" ht="66.75" customHeight="1" thickBot="1" x14ac:dyDescent="0.3">
      <c r="A192" s="198"/>
      <c r="B192" s="201"/>
      <c r="C192" s="37" t="s">
        <v>40</v>
      </c>
      <c r="D192" s="44">
        <v>100</v>
      </c>
      <c r="E192" s="39">
        <v>98.9</v>
      </c>
      <c r="F192" s="33">
        <f t="shared" si="9"/>
        <v>98.9</v>
      </c>
    </row>
    <row r="193" spans="1:6" ht="124.5" customHeight="1" thickBot="1" x14ac:dyDescent="0.3">
      <c r="A193" s="198"/>
      <c r="B193" s="201"/>
      <c r="C193" s="37" t="s">
        <v>38</v>
      </c>
      <c r="D193" s="24">
        <v>0</v>
      </c>
      <c r="E193" s="31">
        <v>0</v>
      </c>
      <c r="F193" s="33">
        <f>IF(E193=0,100,0)</f>
        <v>100</v>
      </c>
    </row>
    <row r="194" spans="1:6" ht="52.5" customHeight="1" thickBot="1" x14ac:dyDescent="0.3">
      <c r="A194" s="199"/>
      <c r="B194" s="202"/>
      <c r="C194" s="37" t="s">
        <v>39</v>
      </c>
      <c r="D194" s="24">
        <v>100</v>
      </c>
      <c r="E194" s="31">
        <v>100</v>
      </c>
      <c r="F194" s="49">
        <f t="shared" si="9"/>
        <v>100</v>
      </c>
    </row>
    <row r="195" spans="1:6" ht="81.75" customHeight="1" thickBot="1" x14ac:dyDescent="0.3">
      <c r="A195" s="203">
        <v>3</v>
      </c>
      <c r="B195" s="200" t="s">
        <v>132</v>
      </c>
      <c r="C195" s="73" t="s">
        <v>36</v>
      </c>
      <c r="D195" s="24">
        <v>100</v>
      </c>
      <c r="E195" s="31">
        <v>100</v>
      </c>
      <c r="F195" s="33">
        <f t="shared" si="9"/>
        <v>100</v>
      </c>
    </row>
    <row r="196" spans="1:6" ht="108.75" customHeight="1" thickBot="1" x14ac:dyDescent="0.3">
      <c r="A196" s="204"/>
      <c r="B196" s="201"/>
      <c r="C196" s="37" t="s">
        <v>41</v>
      </c>
      <c r="D196" s="24">
        <v>100</v>
      </c>
      <c r="E196" s="31">
        <v>100</v>
      </c>
      <c r="F196" s="33">
        <f t="shared" si="9"/>
        <v>100</v>
      </c>
    </row>
    <row r="197" spans="1:6" ht="105" customHeight="1" thickBot="1" x14ac:dyDescent="0.3">
      <c r="A197" s="204"/>
      <c r="B197" s="201"/>
      <c r="C197" s="37" t="s">
        <v>38</v>
      </c>
      <c r="D197" s="24">
        <v>0</v>
      </c>
      <c r="E197" s="31">
        <v>0</v>
      </c>
      <c r="F197" s="33">
        <f>IF(E197=0,100,0)</f>
        <v>100</v>
      </c>
    </row>
    <row r="198" spans="1:6" ht="40.5" customHeight="1" thickBot="1" x14ac:dyDescent="0.3">
      <c r="A198" s="205"/>
      <c r="B198" s="202"/>
      <c r="C198" s="37" t="s">
        <v>39</v>
      </c>
      <c r="D198" s="24">
        <v>100</v>
      </c>
      <c r="E198" s="31">
        <v>100</v>
      </c>
      <c r="F198" s="74">
        <f t="shared" si="9"/>
        <v>100</v>
      </c>
    </row>
    <row r="199" spans="1:6" ht="19.5" thickBot="1" x14ac:dyDescent="0.35"/>
    <row r="200" spans="1:6" ht="19.5" thickBot="1" x14ac:dyDescent="0.35">
      <c r="A200" s="176" t="s">
        <v>135</v>
      </c>
      <c r="B200" s="177"/>
      <c r="C200" s="177"/>
      <c r="D200" s="177"/>
      <c r="E200" s="177"/>
      <c r="F200" s="178"/>
    </row>
    <row r="201" spans="1:6" ht="19.5" thickBot="1" x14ac:dyDescent="0.35">
      <c r="A201" s="179" t="s">
        <v>47</v>
      </c>
      <c r="B201" s="180"/>
      <c r="C201" s="180"/>
      <c r="D201" s="180"/>
      <c r="E201" s="180"/>
      <c r="F201" s="181"/>
    </row>
    <row r="202" spans="1:6" ht="132" thickBot="1" x14ac:dyDescent="0.3">
      <c r="A202" s="35" t="s">
        <v>5</v>
      </c>
      <c r="B202" s="36" t="s">
        <v>6</v>
      </c>
      <c r="C202" s="36" t="s">
        <v>7</v>
      </c>
      <c r="D202" s="36" t="s">
        <v>8</v>
      </c>
      <c r="E202" s="25" t="s">
        <v>9</v>
      </c>
      <c r="F202" s="36" t="s">
        <v>10</v>
      </c>
    </row>
    <row r="203" spans="1:6" ht="19.5" thickBot="1" x14ac:dyDescent="0.35">
      <c r="A203" s="26">
        <v>1</v>
      </c>
      <c r="B203" s="26">
        <v>2</v>
      </c>
      <c r="C203" s="26">
        <v>3</v>
      </c>
      <c r="D203" s="26">
        <v>4</v>
      </c>
      <c r="E203" s="26">
        <v>5</v>
      </c>
      <c r="F203" s="26" t="s">
        <v>11</v>
      </c>
    </row>
    <row r="204" spans="1:6" ht="75" customHeight="1" thickBot="1" x14ac:dyDescent="0.3">
      <c r="A204" s="203">
        <v>1</v>
      </c>
      <c r="B204" s="200" t="s">
        <v>139</v>
      </c>
      <c r="C204" s="37" t="s">
        <v>36</v>
      </c>
      <c r="D204" s="24">
        <v>100</v>
      </c>
      <c r="E204" s="38">
        <v>100</v>
      </c>
      <c r="F204" s="33">
        <f>E204/D204*100</f>
        <v>100</v>
      </c>
    </row>
    <row r="205" spans="1:6" ht="70.5" customHeight="1" thickBot="1" x14ac:dyDescent="0.3">
      <c r="A205" s="204"/>
      <c r="B205" s="201"/>
      <c r="C205" s="37" t="s">
        <v>37</v>
      </c>
      <c r="D205" s="24">
        <v>100</v>
      </c>
      <c r="E205" s="39">
        <v>100</v>
      </c>
      <c r="F205" s="33">
        <f t="shared" ref="F205:F215" si="10">E205/D205*100</f>
        <v>100</v>
      </c>
    </row>
    <row r="206" spans="1:6" ht="115.5" customHeight="1" thickBot="1" x14ac:dyDescent="0.3">
      <c r="A206" s="204"/>
      <c r="B206" s="201"/>
      <c r="C206" s="37" t="s">
        <v>38</v>
      </c>
      <c r="D206" s="40">
        <v>0</v>
      </c>
      <c r="E206" s="39">
        <v>0</v>
      </c>
      <c r="F206" s="33">
        <f>IF(E206=0,100,0)</f>
        <v>100</v>
      </c>
    </row>
    <row r="207" spans="1:6" ht="47.25" customHeight="1" thickBot="1" x14ac:dyDescent="0.3">
      <c r="A207" s="205"/>
      <c r="B207" s="202"/>
      <c r="C207" s="37" t="s">
        <v>39</v>
      </c>
      <c r="D207" s="24">
        <v>100</v>
      </c>
      <c r="E207" s="39">
        <v>100</v>
      </c>
      <c r="F207" s="33">
        <f t="shared" si="10"/>
        <v>100</v>
      </c>
    </row>
    <row r="208" spans="1:6" ht="116.25" customHeight="1" thickBot="1" x14ac:dyDescent="0.3">
      <c r="A208" s="206">
        <v>2</v>
      </c>
      <c r="B208" s="200" t="s">
        <v>140</v>
      </c>
      <c r="C208" s="37" t="s">
        <v>36</v>
      </c>
      <c r="D208" s="43">
        <v>100</v>
      </c>
      <c r="E208" s="39">
        <v>100</v>
      </c>
      <c r="F208" s="33">
        <f t="shared" si="10"/>
        <v>100</v>
      </c>
    </row>
    <row r="209" spans="1:6" ht="66.75" customHeight="1" thickBot="1" x14ac:dyDescent="0.3">
      <c r="A209" s="198"/>
      <c r="B209" s="201"/>
      <c r="C209" s="37" t="s">
        <v>40</v>
      </c>
      <c r="D209" s="44">
        <v>100</v>
      </c>
      <c r="E209" s="39">
        <v>100</v>
      </c>
      <c r="F209" s="33">
        <f t="shared" si="10"/>
        <v>100</v>
      </c>
    </row>
    <row r="210" spans="1:6" ht="124.5" customHeight="1" thickBot="1" x14ac:dyDescent="0.3">
      <c r="A210" s="198"/>
      <c r="B210" s="201"/>
      <c r="C210" s="37" t="s">
        <v>38</v>
      </c>
      <c r="D210" s="24">
        <v>0</v>
      </c>
      <c r="E210" s="31">
        <v>0</v>
      </c>
      <c r="F210" s="33">
        <f>IF(E210=0,100,0)</f>
        <v>100</v>
      </c>
    </row>
    <row r="211" spans="1:6" ht="52.5" customHeight="1" thickBot="1" x14ac:dyDescent="0.3">
      <c r="A211" s="198"/>
      <c r="B211" s="202"/>
      <c r="C211" s="37" t="s">
        <v>39</v>
      </c>
      <c r="D211" s="24">
        <v>100</v>
      </c>
      <c r="E211" s="31">
        <v>100</v>
      </c>
      <c r="F211" s="49">
        <f t="shared" si="10"/>
        <v>100</v>
      </c>
    </row>
    <row r="212" spans="1:6" ht="81.75" customHeight="1" thickBot="1" x14ac:dyDescent="0.3">
      <c r="A212" s="198">
        <v>3</v>
      </c>
      <c r="B212" s="200" t="s">
        <v>141</v>
      </c>
      <c r="C212" s="45" t="s">
        <v>36</v>
      </c>
      <c r="D212" s="24">
        <v>100</v>
      </c>
      <c r="E212" s="31">
        <v>100</v>
      </c>
      <c r="F212" s="33">
        <f t="shared" si="10"/>
        <v>100</v>
      </c>
    </row>
    <row r="213" spans="1:6" ht="108.75" customHeight="1" thickBot="1" x14ac:dyDescent="0.3">
      <c r="A213" s="198"/>
      <c r="B213" s="201"/>
      <c r="C213" s="37" t="s">
        <v>41</v>
      </c>
      <c r="D213" s="24">
        <v>100</v>
      </c>
      <c r="E213" s="31">
        <v>100</v>
      </c>
      <c r="F213" s="33">
        <f t="shared" si="10"/>
        <v>100</v>
      </c>
    </row>
    <row r="214" spans="1:6" ht="105" customHeight="1" thickBot="1" x14ac:dyDescent="0.3">
      <c r="A214" s="198"/>
      <c r="B214" s="201"/>
      <c r="C214" s="37" t="s">
        <v>38</v>
      </c>
      <c r="D214" s="24">
        <v>0</v>
      </c>
      <c r="E214" s="31">
        <v>0</v>
      </c>
      <c r="F214" s="33">
        <f>IF(E214=0,100,0)</f>
        <v>100</v>
      </c>
    </row>
    <row r="215" spans="1:6" ht="40.5" customHeight="1" thickBot="1" x14ac:dyDescent="0.3">
      <c r="A215" s="199"/>
      <c r="B215" s="202"/>
      <c r="C215" s="37" t="s">
        <v>39</v>
      </c>
      <c r="D215" s="24">
        <v>100</v>
      </c>
      <c r="E215" s="31">
        <v>100</v>
      </c>
      <c r="F215" s="49">
        <f t="shared" si="10"/>
        <v>100</v>
      </c>
    </row>
    <row r="216" spans="1:6" ht="19.5" thickBot="1" x14ac:dyDescent="0.35"/>
    <row r="217" spans="1:6" ht="19.5" thickBot="1" x14ac:dyDescent="0.35">
      <c r="A217" s="176" t="s">
        <v>143</v>
      </c>
      <c r="B217" s="177"/>
      <c r="C217" s="177"/>
      <c r="D217" s="177"/>
      <c r="E217" s="177"/>
      <c r="F217" s="178"/>
    </row>
    <row r="218" spans="1:6" ht="19.5" thickBot="1" x14ac:dyDescent="0.35">
      <c r="A218" s="179" t="s">
        <v>47</v>
      </c>
      <c r="B218" s="180"/>
      <c r="C218" s="180"/>
      <c r="D218" s="180"/>
      <c r="E218" s="180"/>
      <c r="F218" s="181"/>
    </row>
    <row r="219" spans="1:6" ht="132" thickBot="1" x14ac:dyDescent="0.3">
      <c r="A219" s="35" t="s">
        <v>5</v>
      </c>
      <c r="B219" s="36" t="s">
        <v>6</v>
      </c>
      <c r="C219" s="36" t="s">
        <v>7</v>
      </c>
      <c r="D219" s="36" t="s">
        <v>8</v>
      </c>
      <c r="E219" s="25" t="s">
        <v>9</v>
      </c>
      <c r="F219" s="36" t="s">
        <v>10</v>
      </c>
    </row>
    <row r="220" spans="1:6" ht="19.5" thickBot="1" x14ac:dyDescent="0.35">
      <c r="A220" s="26">
        <v>1</v>
      </c>
      <c r="B220" s="26">
        <v>2</v>
      </c>
      <c r="C220" s="26">
        <v>3</v>
      </c>
      <c r="D220" s="26">
        <v>4</v>
      </c>
      <c r="E220" s="26">
        <v>5</v>
      </c>
      <c r="F220" s="26" t="s">
        <v>11</v>
      </c>
    </row>
    <row r="221" spans="1:6" ht="75" hidden="1" customHeight="1" x14ac:dyDescent="0.3">
      <c r="A221" s="203">
        <v>1</v>
      </c>
      <c r="B221" s="200" t="s">
        <v>144</v>
      </c>
      <c r="C221" s="37" t="s">
        <v>36</v>
      </c>
      <c r="D221" s="24">
        <v>100</v>
      </c>
      <c r="E221" s="38"/>
      <c r="F221" s="33">
        <f>E221/D221*100</f>
        <v>0</v>
      </c>
    </row>
    <row r="222" spans="1:6" ht="70.5" hidden="1" customHeight="1" x14ac:dyDescent="0.3">
      <c r="A222" s="204"/>
      <c r="B222" s="201"/>
      <c r="C222" s="37" t="s">
        <v>37</v>
      </c>
      <c r="D222" s="24">
        <v>100</v>
      </c>
      <c r="E222" s="39"/>
      <c r="F222" s="33">
        <f t="shared" ref="F222:F234" si="11">E222/D222*100</f>
        <v>0</v>
      </c>
    </row>
    <row r="223" spans="1:6" ht="115.5" hidden="1" customHeight="1" x14ac:dyDescent="0.3">
      <c r="A223" s="204"/>
      <c r="B223" s="201"/>
      <c r="C223" s="37" t="s">
        <v>38</v>
      </c>
      <c r="D223" s="40">
        <v>0</v>
      </c>
      <c r="E223" s="39"/>
      <c r="F223" s="33">
        <f>IF(E223=0,100,0)</f>
        <v>100</v>
      </c>
    </row>
    <row r="224" spans="1:6" ht="47.25" hidden="1" customHeight="1" x14ac:dyDescent="0.3">
      <c r="A224" s="205"/>
      <c r="B224" s="202"/>
      <c r="C224" s="37" t="s">
        <v>39</v>
      </c>
      <c r="D224" s="24">
        <v>100</v>
      </c>
      <c r="E224" s="39"/>
      <c r="F224" s="33">
        <f t="shared" si="11"/>
        <v>0</v>
      </c>
    </row>
    <row r="225" spans="1:6" ht="116.25" customHeight="1" thickBot="1" x14ac:dyDescent="0.3">
      <c r="A225" s="206">
        <v>2</v>
      </c>
      <c r="B225" s="200" t="s">
        <v>145</v>
      </c>
      <c r="C225" s="37" t="s">
        <v>36</v>
      </c>
      <c r="D225" s="43">
        <v>100</v>
      </c>
      <c r="E225" s="39">
        <v>90</v>
      </c>
      <c r="F225" s="33">
        <f t="shared" si="11"/>
        <v>90</v>
      </c>
    </row>
    <row r="226" spans="1:6" ht="66.75" customHeight="1" thickBot="1" x14ac:dyDescent="0.3">
      <c r="A226" s="198"/>
      <c r="B226" s="201"/>
      <c r="C226" s="37" t="s">
        <v>40</v>
      </c>
      <c r="D226" s="44">
        <v>100</v>
      </c>
      <c r="E226" s="39">
        <v>90</v>
      </c>
      <c r="F226" s="33">
        <f t="shared" si="11"/>
        <v>90</v>
      </c>
    </row>
    <row r="227" spans="1:6" ht="124.5" customHeight="1" thickBot="1" x14ac:dyDescent="0.3">
      <c r="A227" s="198"/>
      <c r="B227" s="201"/>
      <c r="C227" s="37" t="s">
        <v>38</v>
      </c>
      <c r="D227" s="24">
        <v>0</v>
      </c>
      <c r="E227" s="31">
        <v>0</v>
      </c>
      <c r="F227" s="33">
        <f>IF(E227=0,100,0)</f>
        <v>100</v>
      </c>
    </row>
    <row r="228" spans="1:6" ht="52.5" customHeight="1" thickBot="1" x14ac:dyDescent="0.3">
      <c r="A228" s="198"/>
      <c r="B228" s="202"/>
      <c r="C228" s="37" t="s">
        <v>39</v>
      </c>
      <c r="D228" s="24">
        <v>100</v>
      </c>
      <c r="E228" s="31">
        <v>100</v>
      </c>
      <c r="F228" s="49">
        <f t="shared" si="11"/>
        <v>100</v>
      </c>
    </row>
    <row r="229" spans="1:6" ht="81.75" customHeight="1" thickBot="1" x14ac:dyDescent="0.3">
      <c r="A229" s="198">
        <v>3</v>
      </c>
      <c r="B229" s="200" t="s">
        <v>146</v>
      </c>
      <c r="C229" s="45" t="s">
        <v>36</v>
      </c>
      <c r="D229" s="24">
        <v>100</v>
      </c>
      <c r="E229" s="31">
        <v>100</v>
      </c>
      <c r="F229" s="33">
        <f t="shared" si="11"/>
        <v>100</v>
      </c>
    </row>
    <row r="230" spans="1:6" ht="108.75" customHeight="1" thickBot="1" x14ac:dyDescent="0.3">
      <c r="A230" s="198"/>
      <c r="B230" s="201"/>
      <c r="C230" s="37" t="s">
        <v>41</v>
      </c>
      <c r="D230" s="24">
        <v>100</v>
      </c>
      <c r="E230" s="31">
        <v>100</v>
      </c>
      <c r="F230" s="33">
        <f t="shared" si="11"/>
        <v>100</v>
      </c>
    </row>
    <row r="231" spans="1:6" ht="105" customHeight="1" thickBot="1" x14ac:dyDescent="0.3">
      <c r="A231" s="198"/>
      <c r="B231" s="201"/>
      <c r="C231" s="37" t="s">
        <v>38</v>
      </c>
      <c r="D231" s="24">
        <v>0</v>
      </c>
      <c r="E231" s="31">
        <v>0</v>
      </c>
      <c r="F231" s="33">
        <f>IF(E231=0,100,0)</f>
        <v>100</v>
      </c>
    </row>
    <row r="232" spans="1:6" ht="40.5" customHeight="1" thickBot="1" x14ac:dyDescent="0.3">
      <c r="A232" s="199"/>
      <c r="B232" s="202"/>
      <c r="C232" s="37" t="s">
        <v>39</v>
      </c>
      <c r="D232" s="24">
        <v>100</v>
      </c>
      <c r="E232" s="31">
        <v>100</v>
      </c>
      <c r="F232" s="49">
        <f t="shared" si="11"/>
        <v>100</v>
      </c>
    </row>
    <row r="233" spans="1:6" ht="64.5" customHeight="1" thickBot="1" x14ac:dyDescent="0.3">
      <c r="A233" s="203">
        <v>4</v>
      </c>
      <c r="B233" s="200" t="s">
        <v>147</v>
      </c>
      <c r="C233" s="42" t="s">
        <v>39</v>
      </c>
      <c r="D233" s="41">
        <v>100</v>
      </c>
      <c r="E233" s="31">
        <v>100</v>
      </c>
      <c r="F233" s="33">
        <f t="shared" si="11"/>
        <v>100</v>
      </c>
    </row>
    <row r="234" spans="1:6" ht="119.25" customHeight="1" thickBot="1" x14ac:dyDescent="0.3">
      <c r="A234" s="204"/>
      <c r="B234" s="201"/>
      <c r="C234" s="42" t="s">
        <v>42</v>
      </c>
      <c r="D234" s="47">
        <v>30</v>
      </c>
      <c r="E234" s="31">
        <v>30</v>
      </c>
      <c r="F234" s="33">
        <f t="shared" si="11"/>
        <v>100</v>
      </c>
    </row>
    <row r="235" spans="1:6" ht="141.75" customHeight="1" thickBot="1" x14ac:dyDescent="0.3">
      <c r="A235" s="205"/>
      <c r="B235" s="202"/>
      <c r="C235" s="46" t="s">
        <v>38</v>
      </c>
      <c r="D235" s="41">
        <v>0</v>
      </c>
      <c r="E235" s="31">
        <v>0</v>
      </c>
      <c r="F235" s="32">
        <f>IF(E235=0,100,0)</f>
        <v>100</v>
      </c>
    </row>
    <row r="236" spans="1:6" ht="19.5" thickBot="1" x14ac:dyDescent="0.35"/>
    <row r="237" spans="1:6" ht="19.5" thickBot="1" x14ac:dyDescent="0.35">
      <c r="A237" s="176" t="s">
        <v>151</v>
      </c>
      <c r="B237" s="177"/>
      <c r="C237" s="177"/>
      <c r="D237" s="177"/>
      <c r="E237" s="177"/>
      <c r="F237" s="178"/>
    </row>
    <row r="238" spans="1:6" ht="19.5" thickBot="1" x14ac:dyDescent="0.35">
      <c r="A238" s="179" t="s">
        <v>47</v>
      </c>
      <c r="B238" s="180"/>
      <c r="C238" s="180"/>
      <c r="D238" s="180"/>
      <c r="E238" s="180"/>
      <c r="F238" s="181"/>
    </row>
    <row r="239" spans="1:6" ht="132" thickBot="1" x14ac:dyDescent="0.3">
      <c r="A239" s="35" t="s">
        <v>5</v>
      </c>
      <c r="B239" s="36" t="s">
        <v>6</v>
      </c>
      <c r="C239" s="36" t="s">
        <v>7</v>
      </c>
      <c r="D239" s="36" t="s">
        <v>8</v>
      </c>
      <c r="E239" s="25" t="s">
        <v>9</v>
      </c>
      <c r="F239" s="36" t="s">
        <v>10</v>
      </c>
    </row>
    <row r="240" spans="1:6" ht="19.5" thickBot="1" x14ac:dyDescent="0.35">
      <c r="A240" s="26">
        <v>1</v>
      </c>
      <c r="B240" s="26">
        <v>2</v>
      </c>
      <c r="C240" s="26">
        <v>3</v>
      </c>
      <c r="D240" s="26">
        <v>4</v>
      </c>
      <c r="E240" s="26">
        <v>5</v>
      </c>
      <c r="F240" s="26" t="s">
        <v>11</v>
      </c>
    </row>
    <row r="241" spans="1:6" ht="75" customHeight="1" thickBot="1" x14ac:dyDescent="0.3">
      <c r="A241" s="203">
        <v>1</v>
      </c>
      <c r="B241" s="200" t="s">
        <v>153</v>
      </c>
      <c r="C241" s="37" t="s">
        <v>36</v>
      </c>
      <c r="D241" s="24">
        <v>100</v>
      </c>
      <c r="E241" s="38">
        <v>98</v>
      </c>
      <c r="F241" s="33">
        <f>E241/D241*100</f>
        <v>98</v>
      </c>
    </row>
    <row r="242" spans="1:6" ht="70.5" customHeight="1" thickBot="1" x14ac:dyDescent="0.3">
      <c r="A242" s="204"/>
      <c r="B242" s="201"/>
      <c r="C242" s="37" t="s">
        <v>37</v>
      </c>
      <c r="D242" s="24">
        <v>100</v>
      </c>
      <c r="E242" s="39">
        <v>98</v>
      </c>
      <c r="F242" s="33">
        <f t="shared" ref="F242:F252" si="12">E242/D242*100</f>
        <v>98</v>
      </c>
    </row>
    <row r="243" spans="1:6" ht="115.5" customHeight="1" thickBot="1" x14ac:dyDescent="0.3">
      <c r="A243" s="204"/>
      <c r="B243" s="201"/>
      <c r="C243" s="37" t="s">
        <v>38</v>
      </c>
      <c r="D243" s="40">
        <v>0</v>
      </c>
      <c r="E243" s="39">
        <v>0</v>
      </c>
      <c r="F243" s="33">
        <f>IF(E243=0,100,0)</f>
        <v>100</v>
      </c>
    </row>
    <row r="244" spans="1:6" ht="47.25" customHeight="1" thickBot="1" x14ac:dyDescent="0.3">
      <c r="A244" s="205"/>
      <c r="B244" s="202"/>
      <c r="C244" s="37" t="s">
        <v>39</v>
      </c>
      <c r="D244" s="24">
        <v>100</v>
      </c>
      <c r="E244" s="39">
        <v>100</v>
      </c>
      <c r="F244" s="33">
        <f t="shared" si="12"/>
        <v>100</v>
      </c>
    </row>
    <row r="245" spans="1:6" ht="116.25" customHeight="1" thickBot="1" x14ac:dyDescent="0.3">
      <c r="A245" s="206">
        <v>2</v>
      </c>
      <c r="B245" s="200" t="s">
        <v>152</v>
      </c>
      <c r="C245" s="37" t="s">
        <v>36</v>
      </c>
      <c r="D245" s="43">
        <v>100</v>
      </c>
      <c r="E245" s="39">
        <v>94</v>
      </c>
      <c r="F245" s="33">
        <f t="shared" si="12"/>
        <v>94</v>
      </c>
    </row>
    <row r="246" spans="1:6" ht="66.75" customHeight="1" thickBot="1" x14ac:dyDescent="0.3">
      <c r="A246" s="198"/>
      <c r="B246" s="201"/>
      <c r="C246" s="37" t="s">
        <v>40</v>
      </c>
      <c r="D246" s="44">
        <v>100</v>
      </c>
      <c r="E246" s="39">
        <v>98</v>
      </c>
      <c r="F246" s="33">
        <f t="shared" si="12"/>
        <v>98</v>
      </c>
    </row>
    <row r="247" spans="1:6" ht="124.5" customHeight="1" thickBot="1" x14ac:dyDescent="0.3">
      <c r="A247" s="198"/>
      <c r="B247" s="201"/>
      <c r="C247" s="37" t="s">
        <v>38</v>
      </c>
      <c r="D247" s="24">
        <v>0</v>
      </c>
      <c r="E247" s="31">
        <v>0</v>
      </c>
      <c r="F247" s="33">
        <f>IF(E247=0,100,0)</f>
        <v>100</v>
      </c>
    </row>
    <row r="248" spans="1:6" ht="52.5" customHeight="1" thickBot="1" x14ac:dyDescent="0.3">
      <c r="A248" s="198"/>
      <c r="B248" s="202"/>
      <c r="C248" s="37" t="s">
        <v>39</v>
      </c>
      <c r="D248" s="24">
        <v>100</v>
      </c>
      <c r="E248" s="31">
        <v>100</v>
      </c>
      <c r="F248" s="49">
        <f t="shared" si="12"/>
        <v>100</v>
      </c>
    </row>
    <row r="249" spans="1:6" ht="81.75" customHeight="1" thickBot="1" x14ac:dyDescent="0.3">
      <c r="A249" s="198">
        <v>3</v>
      </c>
      <c r="B249" s="200" t="s">
        <v>132</v>
      </c>
      <c r="C249" s="45" t="s">
        <v>36</v>
      </c>
      <c r="D249" s="24">
        <v>100</v>
      </c>
      <c r="E249" s="31">
        <v>95</v>
      </c>
      <c r="F249" s="33">
        <f t="shared" si="12"/>
        <v>95</v>
      </c>
    </row>
    <row r="250" spans="1:6" ht="108.75" customHeight="1" thickBot="1" x14ac:dyDescent="0.3">
      <c r="A250" s="198"/>
      <c r="B250" s="201"/>
      <c r="C250" s="37" t="s">
        <v>41</v>
      </c>
      <c r="D250" s="24">
        <v>100</v>
      </c>
      <c r="E250" s="31">
        <v>100</v>
      </c>
      <c r="F250" s="33">
        <f t="shared" si="12"/>
        <v>100</v>
      </c>
    </row>
    <row r="251" spans="1:6" ht="105" customHeight="1" thickBot="1" x14ac:dyDescent="0.3">
      <c r="A251" s="198"/>
      <c r="B251" s="201"/>
      <c r="C251" s="37" t="s">
        <v>38</v>
      </c>
      <c r="D251" s="24">
        <v>0</v>
      </c>
      <c r="E251" s="31">
        <v>0</v>
      </c>
      <c r="F251" s="33">
        <f>IF(E251=0,100,0)</f>
        <v>100</v>
      </c>
    </row>
    <row r="252" spans="1:6" ht="40.5" customHeight="1" thickBot="1" x14ac:dyDescent="0.3">
      <c r="A252" s="199"/>
      <c r="B252" s="202"/>
      <c r="C252" s="37" t="s">
        <v>39</v>
      </c>
      <c r="D252" s="24">
        <v>100</v>
      </c>
      <c r="E252" s="31">
        <v>100</v>
      </c>
      <c r="F252" s="49">
        <f t="shared" si="12"/>
        <v>100</v>
      </c>
    </row>
    <row r="253" spans="1:6" ht="19.5" thickBot="1" x14ac:dyDescent="0.35"/>
    <row r="254" spans="1:6" ht="19.5" thickBot="1" x14ac:dyDescent="0.35">
      <c r="A254" s="176" t="str">
        <f>'[1]форма 4 школы'!$A$6</f>
        <v>муниципальное общеобразовательное бюджетное учреждение средняя общеобразовательная школа № 21</v>
      </c>
      <c r="B254" s="177"/>
      <c r="C254" s="177"/>
      <c r="D254" s="177"/>
      <c r="E254" s="177"/>
      <c r="F254" s="178"/>
    </row>
    <row r="255" spans="1:6" ht="19.5" thickBot="1" x14ac:dyDescent="0.35">
      <c r="A255" s="179" t="s">
        <v>47</v>
      </c>
      <c r="B255" s="180"/>
      <c r="C255" s="180"/>
      <c r="D255" s="180"/>
      <c r="E255" s="180"/>
      <c r="F255" s="181"/>
    </row>
    <row r="256" spans="1:6" ht="132" thickBot="1" x14ac:dyDescent="0.3">
      <c r="A256" s="35" t="s">
        <v>5</v>
      </c>
      <c r="B256" s="36" t="s">
        <v>6</v>
      </c>
      <c r="C256" s="36" t="s">
        <v>7</v>
      </c>
      <c r="D256" s="36" t="s">
        <v>8</v>
      </c>
      <c r="E256" s="25" t="s">
        <v>9</v>
      </c>
      <c r="F256" s="36" t="s">
        <v>10</v>
      </c>
    </row>
    <row r="257" spans="1:6" ht="19.5" thickBot="1" x14ac:dyDescent="0.35">
      <c r="A257" s="26">
        <v>1</v>
      </c>
      <c r="B257" s="26">
        <v>2</v>
      </c>
      <c r="C257" s="26">
        <v>3</v>
      </c>
      <c r="D257" s="26">
        <v>4</v>
      </c>
      <c r="E257" s="26">
        <v>5</v>
      </c>
      <c r="F257" s="26" t="s">
        <v>11</v>
      </c>
    </row>
    <row r="258" spans="1:6" ht="75" customHeight="1" thickBot="1" x14ac:dyDescent="0.3">
      <c r="A258" s="203">
        <v>1</v>
      </c>
      <c r="B258" s="200" t="str">
        <f>'[1]форма 1 школы'!$B$10</f>
        <v>801012О.99.0.БА81АЭ92001,    801012О.99.0.БА81АА00001,  801012О.99.0.БА81АЮ16001, 801012О.99.0.БА81АШ04001     реализация основных общеобразовательных программ начального общего образования</v>
      </c>
      <c r="C258" s="37" t="s">
        <v>36</v>
      </c>
      <c r="D258" s="24">
        <v>100</v>
      </c>
      <c r="E258" s="38">
        <v>100</v>
      </c>
      <c r="F258" s="33">
        <f>E258/D258*100</f>
        <v>100</v>
      </c>
    </row>
    <row r="259" spans="1:6" ht="70.5" customHeight="1" thickBot="1" x14ac:dyDescent="0.3">
      <c r="A259" s="204"/>
      <c r="B259" s="201"/>
      <c r="C259" s="37" t="s">
        <v>37</v>
      </c>
      <c r="D259" s="24">
        <v>100</v>
      </c>
      <c r="E259" s="39">
        <v>100</v>
      </c>
      <c r="F259" s="33">
        <f t="shared" ref="F259:F271" si="13">E259/D259*100</f>
        <v>100</v>
      </c>
    </row>
    <row r="260" spans="1:6" ht="115.5" customHeight="1" thickBot="1" x14ac:dyDescent="0.3">
      <c r="A260" s="204"/>
      <c r="B260" s="201"/>
      <c r="C260" s="37" t="s">
        <v>38</v>
      </c>
      <c r="D260" s="40">
        <v>0</v>
      </c>
      <c r="E260" s="39">
        <v>0</v>
      </c>
      <c r="F260" s="33">
        <f>IF(E260=0,100,0)</f>
        <v>100</v>
      </c>
    </row>
    <row r="261" spans="1:6" ht="47.25" customHeight="1" thickBot="1" x14ac:dyDescent="0.3">
      <c r="A261" s="205"/>
      <c r="B261" s="202"/>
      <c r="C261" s="37" t="s">
        <v>39</v>
      </c>
      <c r="D261" s="24">
        <v>100</v>
      </c>
      <c r="E261" s="39">
        <v>100</v>
      </c>
      <c r="F261" s="33">
        <f t="shared" si="13"/>
        <v>100</v>
      </c>
    </row>
    <row r="262" spans="1:6" ht="116.25" customHeight="1" thickBot="1" x14ac:dyDescent="0.3">
      <c r="A262" s="206">
        <v>2</v>
      </c>
      <c r="B262" s="200" t="str">
        <f>'[1]форма 1 школы'!$B$11</f>
        <v>802111О.99.0.БА96АЮ58001,   802111О.99.0.БА96АА00001,  802111О.99.0.БА96АЮ83001, 802111О.99.0.БА96АШ58001   реализация основных общеобразовательных программ основного общего образования</v>
      </c>
      <c r="C262" s="37" t="s">
        <v>36</v>
      </c>
      <c r="D262" s="43">
        <v>100</v>
      </c>
      <c r="E262" s="39">
        <v>98</v>
      </c>
      <c r="F262" s="33">
        <f t="shared" si="13"/>
        <v>98</v>
      </c>
    </row>
    <row r="263" spans="1:6" ht="66.75" customHeight="1" thickBot="1" x14ac:dyDescent="0.3">
      <c r="A263" s="198"/>
      <c r="B263" s="201"/>
      <c r="C263" s="37" t="s">
        <v>40</v>
      </c>
      <c r="D263" s="44">
        <v>100</v>
      </c>
      <c r="E263" s="39">
        <v>100</v>
      </c>
      <c r="F263" s="33">
        <f t="shared" si="13"/>
        <v>100</v>
      </c>
    </row>
    <row r="264" spans="1:6" ht="124.5" customHeight="1" thickBot="1" x14ac:dyDescent="0.3">
      <c r="A264" s="198"/>
      <c r="B264" s="201"/>
      <c r="C264" s="37" t="s">
        <v>38</v>
      </c>
      <c r="D264" s="24">
        <v>0</v>
      </c>
      <c r="E264" s="31">
        <v>0</v>
      </c>
      <c r="F264" s="33">
        <f>IF(E264=0,100,0)</f>
        <v>100</v>
      </c>
    </row>
    <row r="265" spans="1:6" ht="52.5" customHeight="1" thickBot="1" x14ac:dyDescent="0.3">
      <c r="A265" s="198"/>
      <c r="B265" s="202"/>
      <c r="C265" s="37" t="s">
        <v>39</v>
      </c>
      <c r="D265" s="24">
        <v>100</v>
      </c>
      <c r="E265" s="31">
        <v>100</v>
      </c>
      <c r="F265" s="49">
        <f t="shared" si="13"/>
        <v>100</v>
      </c>
    </row>
    <row r="266" spans="1:6" ht="81.75" customHeight="1" thickBot="1" x14ac:dyDescent="0.3">
      <c r="A266" s="198">
        <v>3</v>
      </c>
      <c r="B266" s="200" t="str">
        <f>'[1]форма 1 школы'!$B$12</f>
        <v xml:space="preserve"> 802112О.99.0.ББ11АЮ58001                                    реализация основных общеобразовательных программ среднего общего образования</v>
      </c>
      <c r="C266" s="45" t="s">
        <v>36</v>
      </c>
      <c r="D266" s="24">
        <v>100</v>
      </c>
      <c r="E266" s="31">
        <v>100</v>
      </c>
      <c r="F266" s="33">
        <f t="shared" si="13"/>
        <v>100</v>
      </c>
    </row>
    <row r="267" spans="1:6" ht="108.75" customHeight="1" thickBot="1" x14ac:dyDescent="0.3">
      <c r="A267" s="198"/>
      <c r="B267" s="201"/>
      <c r="C267" s="37" t="s">
        <v>41</v>
      </c>
      <c r="D267" s="24">
        <v>100</v>
      </c>
      <c r="E267" s="31">
        <v>100</v>
      </c>
      <c r="F267" s="33">
        <f t="shared" si="13"/>
        <v>100</v>
      </c>
    </row>
    <row r="268" spans="1:6" ht="105" customHeight="1" thickBot="1" x14ac:dyDescent="0.3">
      <c r="A268" s="198"/>
      <c r="B268" s="201"/>
      <c r="C268" s="37" t="s">
        <v>38</v>
      </c>
      <c r="D268" s="24">
        <v>0</v>
      </c>
      <c r="E268" s="31">
        <v>0</v>
      </c>
      <c r="F268" s="33">
        <f>IF(E268=0,100,0)</f>
        <v>100</v>
      </c>
    </row>
    <row r="269" spans="1:6" ht="40.5" customHeight="1" thickBot="1" x14ac:dyDescent="0.3">
      <c r="A269" s="199"/>
      <c r="B269" s="202"/>
      <c r="C269" s="37" t="s">
        <v>39</v>
      </c>
      <c r="D269" s="24">
        <v>100</v>
      </c>
      <c r="E269" s="31">
        <v>100</v>
      </c>
      <c r="F269" s="49">
        <f t="shared" si="13"/>
        <v>100</v>
      </c>
    </row>
    <row r="270" spans="1:6" ht="64.5" customHeight="1" thickBot="1" x14ac:dyDescent="0.3">
      <c r="A270" s="203">
        <v>4</v>
      </c>
      <c r="B270" s="200" t="str">
        <f>'[2]форма 1 школы'!$B$13</f>
        <v>804200О.99.0.ББ52АЗ20000, 804200О.99.0.ББ52АЗ44000    реализация дополнительных общеразвивающих программ</v>
      </c>
      <c r="C270" s="42" t="s">
        <v>39</v>
      </c>
      <c r="D270" s="41">
        <v>100</v>
      </c>
      <c r="E270" s="31">
        <v>100</v>
      </c>
      <c r="F270" s="33">
        <f t="shared" si="13"/>
        <v>100</v>
      </c>
    </row>
    <row r="271" spans="1:6" ht="119.25" customHeight="1" thickBot="1" x14ac:dyDescent="0.3">
      <c r="A271" s="204"/>
      <c r="B271" s="201"/>
      <c r="C271" s="42" t="s">
        <v>42</v>
      </c>
      <c r="D271" s="47">
        <v>30</v>
      </c>
      <c r="E271" s="31">
        <v>30</v>
      </c>
      <c r="F271" s="33">
        <f t="shared" si="13"/>
        <v>100</v>
      </c>
    </row>
    <row r="272" spans="1:6" ht="141.75" customHeight="1" thickBot="1" x14ac:dyDescent="0.3">
      <c r="A272" s="205"/>
      <c r="B272" s="202"/>
      <c r="C272" s="46" t="s">
        <v>38</v>
      </c>
      <c r="D272" s="41">
        <v>0</v>
      </c>
      <c r="E272" s="31">
        <v>0</v>
      </c>
      <c r="F272" s="32">
        <f>IF(E272=0,100,0)</f>
        <v>100</v>
      </c>
    </row>
    <row r="273" spans="1:6" ht="19.5" thickBot="1" x14ac:dyDescent="0.35"/>
    <row r="274" spans="1:6" ht="19.5" thickBot="1" x14ac:dyDescent="0.35">
      <c r="A274" s="176" t="s">
        <v>161</v>
      </c>
      <c r="B274" s="177"/>
      <c r="C274" s="177"/>
      <c r="D274" s="177"/>
      <c r="E274" s="177"/>
      <c r="F274" s="178"/>
    </row>
    <row r="275" spans="1:6" ht="19.5" thickBot="1" x14ac:dyDescent="0.35">
      <c r="A275" s="179" t="s">
        <v>47</v>
      </c>
      <c r="B275" s="180"/>
      <c r="C275" s="180"/>
      <c r="D275" s="180"/>
      <c r="E275" s="180"/>
      <c r="F275" s="181"/>
    </row>
    <row r="276" spans="1:6" ht="132" thickBot="1" x14ac:dyDescent="0.3">
      <c r="A276" s="35" t="s">
        <v>5</v>
      </c>
      <c r="B276" s="36" t="s">
        <v>6</v>
      </c>
      <c r="C276" s="36" t="s">
        <v>7</v>
      </c>
      <c r="D276" s="36" t="s">
        <v>8</v>
      </c>
      <c r="E276" s="25" t="s">
        <v>9</v>
      </c>
      <c r="F276" s="36" t="s">
        <v>10</v>
      </c>
    </row>
    <row r="277" spans="1:6" ht="19.5" thickBot="1" x14ac:dyDescent="0.35">
      <c r="A277" s="26">
        <v>1</v>
      </c>
      <c r="B277" s="26">
        <v>2</v>
      </c>
      <c r="C277" s="26">
        <v>3</v>
      </c>
      <c r="D277" s="26">
        <v>4</v>
      </c>
      <c r="E277" s="26">
        <v>5</v>
      </c>
      <c r="F277" s="26" t="s">
        <v>11</v>
      </c>
    </row>
    <row r="278" spans="1:6" ht="75" customHeight="1" thickBot="1" x14ac:dyDescent="0.3">
      <c r="A278" s="203">
        <v>1</v>
      </c>
      <c r="B278" s="200" t="s">
        <v>162</v>
      </c>
      <c r="C278" s="37" t="s">
        <v>36</v>
      </c>
      <c r="D278" s="24">
        <v>100</v>
      </c>
      <c r="E278" s="38">
        <v>100</v>
      </c>
      <c r="F278" s="33">
        <f>E278/D278*100</f>
        <v>100</v>
      </c>
    </row>
    <row r="279" spans="1:6" ht="70.5" customHeight="1" thickBot="1" x14ac:dyDescent="0.3">
      <c r="A279" s="204"/>
      <c r="B279" s="201"/>
      <c r="C279" s="37" t="s">
        <v>37</v>
      </c>
      <c r="D279" s="24">
        <v>100</v>
      </c>
      <c r="E279" s="39">
        <v>100</v>
      </c>
      <c r="F279" s="33">
        <f t="shared" ref="F279:F289" si="14">E279/D279*100</f>
        <v>100</v>
      </c>
    </row>
    <row r="280" spans="1:6" ht="115.5" customHeight="1" thickBot="1" x14ac:dyDescent="0.3">
      <c r="A280" s="204"/>
      <c r="B280" s="201"/>
      <c r="C280" s="37" t="s">
        <v>38</v>
      </c>
      <c r="D280" s="40">
        <v>0</v>
      </c>
      <c r="E280" s="39">
        <v>0</v>
      </c>
      <c r="F280" s="33">
        <f>IF(E280=0,100,0)</f>
        <v>100</v>
      </c>
    </row>
    <row r="281" spans="1:6" ht="47.25" customHeight="1" thickBot="1" x14ac:dyDescent="0.3">
      <c r="A281" s="205"/>
      <c r="B281" s="202"/>
      <c r="C281" s="37" t="s">
        <v>39</v>
      </c>
      <c r="D281" s="24">
        <v>100</v>
      </c>
      <c r="E281" s="39">
        <v>100</v>
      </c>
      <c r="F281" s="33">
        <f t="shared" si="14"/>
        <v>100</v>
      </c>
    </row>
    <row r="282" spans="1:6" ht="116.25" customHeight="1" thickBot="1" x14ac:dyDescent="0.3">
      <c r="A282" s="206">
        <v>2</v>
      </c>
      <c r="B282" s="200" t="s">
        <v>163</v>
      </c>
      <c r="C282" s="37" t="s">
        <v>36</v>
      </c>
      <c r="D282" s="43">
        <v>100</v>
      </c>
      <c r="E282" s="39">
        <v>100</v>
      </c>
      <c r="F282" s="33">
        <f t="shared" si="14"/>
        <v>100</v>
      </c>
    </row>
    <row r="283" spans="1:6" ht="66.75" customHeight="1" thickBot="1" x14ac:dyDescent="0.3">
      <c r="A283" s="198"/>
      <c r="B283" s="201"/>
      <c r="C283" s="37" t="s">
        <v>40</v>
      </c>
      <c r="D283" s="44">
        <v>100</v>
      </c>
      <c r="E283" s="39">
        <v>100</v>
      </c>
      <c r="F283" s="33">
        <f t="shared" si="14"/>
        <v>100</v>
      </c>
    </row>
    <row r="284" spans="1:6" ht="124.5" customHeight="1" thickBot="1" x14ac:dyDescent="0.3">
      <c r="A284" s="198"/>
      <c r="B284" s="201"/>
      <c r="C284" s="37" t="s">
        <v>38</v>
      </c>
      <c r="D284" s="24">
        <v>0</v>
      </c>
      <c r="E284" s="31">
        <v>0</v>
      </c>
      <c r="F284" s="33">
        <f>IF(E284=0,100,0)</f>
        <v>100</v>
      </c>
    </row>
    <row r="285" spans="1:6" ht="52.5" customHeight="1" thickBot="1" x14ac:dyDescent="0.3">
      <c r="A285" s="198"/>
      <c r="B285" s="202"/>
      <c r="C285" s="37" t="s">
        <v>39</v>
      </c>
      <c r="D285" s="24">
        <v>100</v>
      </c>
      <c r="E285" s="31">
        <v>100</v>
      </c>
      <c r="F285" s="49">
        <f t="shared" si="14"/>
        <v>100</v>
      </c>
    </row>
    <row r="286" spans="1:6" ht="81.75" customHeight="1" thickBot="1" x14ac:dyDescent="0.3">
      <c r="A286" s="198">
        <v>3</v>
      </c>
      <c r="B286" s="200" t="s">
        <v>165</v>
      </c>
      <c r="C286" s="45" t="s">
        <v>36</v>
      </c>
      <c r="D286" s="24">
        <v>100</v>
      </c>
      <c r="E286" s="31">
        <v>100</v>
      </c>
      <c r="F286" s="33">
        <f t="shared" si="14"/>
        <v>100</v>
      </c>
    </row>
    <row r="287" spans="1:6" ht="108.75" customHeight="1" thickBot="1" x14ac:dyDescent="0.3">
      <c r="A287" s="198"/>
      <c r="B287" s="201"/>
      <c r="C287" s="37" t="s">
        <v>41</v>
      </c>
      <c r="D287" s="24">
        <v>100</v>
      </c>
      <c r="E287" s="31">
        <v>100</v>
      </c>
      <c r="F287" s="33">
        <f t="shared" si="14"/>
        <v>100</v>
      </c>
    </row>
    <row r="288" spans="1:6" ht="105" customHeight="1" thickBot="1" x14ac:dyDescent="0.3">
      <c r="A288" s="198"/>
      <c r="B288" s="201"/>
      <c r="C288" s="37" t="s">
        <v>38</v>
      </c>
      <c r="D288" s="24">
        <v>0</v>
      </c>
      <c r="E288" s="31">
        <v>0</v>
      </c>
      <c r="F288" s="33">
        <f>IF(E288=0,100,0)</f>
        <v>100</v>
      </c>
    </row>
    <row r="289" spans="1:6" ht="40.5" customHeight="1" thickBot="1" x14ac:dyDescent="0.3">
      <c r="A289" s="199"/>
      <c r="B289" s="202"/>
      <c r="C289" s="37" t="s">
        <v>39</v>
      </c>
      <c r="D289" s="24">
        <v>100</v>
      </c>
      <c r="E289" s="31">
        <v>100</v>
      </c>
      <c r="F289" s="49">
        <f t="shared" si="14"/>
        <v>100</v>
      </c>
    </row>
    <row r="290" spans="1:6" ht="19.5" thickBot="1" x14ac:dyDescent="0.35"/>
    <row r="291" spans="1:6" ht="19.5" thickBot="1" x14ac:dyDescent="0.35">
      <c r="A291" s="176" t="s">
        <v>172</v>
      </c>
      <c r="B291" s="177"/>
      <c r="C291" s="177"/>
      <c r="D291" s="177"/>
      <c r="E291" s="177"/>
      <c r="F291" s="178"/>
    </row>
    <row r="292" spans="1:6" ht="19.5" thickBot="1" x14ac:dyDescent="0.35">
      <c r="A292" s="179" t="s">
        <v>47</v>
      </c>
      <c r="B292" s="180"/>
      <c r="C292" s="180"/>
      <c r="D292" s="180"/>
      <c r="E292" s="180"/>
      <c r="F292" s="181"/>
    </row>
    <row r="293" spans="1:6" ht="132" thickBot="1" x14ac:dyDescent="0.3">
      <c r="A293" s="35" t="s">
        <v>5</v>
      </c>
      <c r="B293" s="36" t="s">
        <v>6</v>
      </c>
      <c r="C293" s="36" t="s">
        <v>7</v>
      </c>
      <c r="D293" s="36" t="s">
        <v>8</v>
      </c>
      <c r="E293" s="25" t="s">
        <v>9</v>
      </c>
      <c r="F293" s="36" t="s">
        <v>10</v>
      </c>
    </row>
    <row r="294" spans="1:6" ht="19.5" thickBot="1" x14ac:dyDescent="0.35">
      <c r="A294" s="26">
        <v>1</v>
      </c>
      <c r="B294" s="26">
        <v>2</v>
      </c>
      <c r="C294" s="26">
        <v>3</v>
      </c>
      <c r="D294" s="26">
        <v>4</v>
      </c>
      <c r="E294" s="26">
        <v>5</v>
      </c>
      <c r="F294" s="26" t="s">
        <v>11</v>
      </c>
    </row>
    <row r="295" spans="1:6" ht="75" customHeight="1" thickBot="1" x14ac:dyDescent="0.3">
      <c r="A295" s="203">
        <v>1</v>
      </c>
      <c r="B295" s="200" t="s">
        <v>168</v>
      </c>
      <c r="C295" s="37" t="s">
        <v>36</v>
      </c>
      <c r="D295" s="24">
        <v>100</v>
      </c>
      <c r="E295" s="38">
        <v>99</v>
      </c>
      <c r="F295" s="33">
        <f>E295/D295*100</f>
        <v>99</v>
      </c>
    </row>
    <row r="296" spans="1:6" ht="70.5" customHeight="1" thickBot="1" x14ac:dyDescent="0.3">
      <c r="A296" s="204"/>
      <c r="B296" s="201"/>
      <c r="C296" s="37" t="s">
        <v>37</v>
      </c>
      <c r="D296" s="24">
        <v>100</v>
      </c>
      <c r="E296" s="39">
        <v>99</v>
      </c>
      <c r="F296" s="33">
        <f t="shared" ref="F296:F308" si="15">E296/D296*100</f>
        <v>99</v>
      </c>
    </row>
    <row r="297" spans="1:6" ht="115.5" customHeight="1" thickBot="1" x14ac:dyDescent="0.3">
      <c r="A297" s="204"/>
      <c r="B297" s="201"/>
      <c r="C297" s="37" t="s">
        <v>38</v>
      </c>
      <c r="D297" s="40">
        <v>0</v>
      </c>
      <c r="E297" s="39">
        <v>0</v>
      </c>
      <c r="F297" s="33">
        <f>IF(E297=0,100,0)</f>
        <v>100</v>
      </c>
    </row>
    <row r="298" spans="1:6" ht="47.25" customHeight="1" thickBot="1" x14ac:dyDescent="0.3">
      <c r="A298" s="205"/>
      <c r="B298" s="202"/>
      <c r="C298" s="37" t="s">
        <v>39</v>
      </c>
      <c r="D298" s="24">
        <v>100</v>
      </c>
      <c r="E298" s="39">
        <v>100</v>
      </c>
      <c r="F298" s="33">
        <f t="shared" si="15"/>
        <v>100</v>
      </c>
    </row>
    <row r="299" spans="1:6" ht="116.25" customHeight="1" thickBot="1" x14ac:dyDescent="0.3">
      <c r="A299" s="206">
        <v>2</v>
      </c>
      <c r="B299" s="200" t="s">
        <v>173</v>
      </c>
      <c r="C299" s="37" t="s">
        <v>36</v>
      </c>
      <c r="D299" s="43">
        <v>100</v>
      </c>
      <c r="E299" s="39">
        <v>99</v>
      </c>
      <c r="F299" s="33">
        <f t="shared" si="15"/>
        <v>99</v>
      </c>
    </row>
    <row r="300" spans="1:6" ht="66.75" customHeight="1" thickBot="1" x14ac:dyDescent="0.3">
      <c r="A300" s="198"/>
      <c r="B300" s="201"/>
      <c r="C300" s="37" t="s">
        <v>40</v>
      </c>
      <c r="D300" s="44">
        <v>100</v>
      </c>
      <c r="E300" s="39">
        <v>0</v>
      </c>
      <c r="F300" s="33">
        <f t="shared" si="15"/>
        <v>0</v>
      </c>
    </row>
    <row r="301" spans="1:6" ht="124.5" customHeight="1" thickBot="1" x14ac:dyDescent="0.3">
      <c r="A301" s="198"/>
      <c r="B301" s="201"/>
      <c r="C301" s="37" t="s">
        <v>38</v>
      </c>
      <c r="D301" s="24">
        <v>0</v>
      </c>
      <c r="E301" s="31">
        <v>0</v>
      </c>
      <c r="F301" s="33">
        <f>IF(E301=0,100,0)</f>
        <v>100</v>
      </c>
    </row>
    <row r="302" spans="1:6" ht="52.5" customHeight="1" thickBot="1" x14ac:dyDescent="0.3">
      <c r="A302" s="198"/>
      <c r="B302" s="202"/>
      <c r="C302" s="37" t="s">
        <v>39</v>
      </c>
      <c r="D302" s="24">
        <v>100</v>
      </c>
      <c r="E302" s="31">
        <v>100</v>
      </c>
      <c r="F302" s="49">
        <f t="shared" si="15"/>
        <v>100</v>
      </c>
    </row>
    <row r="303" spans="1:6" ht="81.75" customHeight="1" thickBot="1" x14ac:dyDescent="0.3">
      <c r="A303" s="198">
        <v>3</v>
      </c>
      <c r="B303" s="200" t="s">
        <v>174</v>
      </c>
      <c r="C303" s="45" t="s">
        <v>36</v>
      </c>
      <c r="D303" s="24">
        <v>100</v>
      </c>
      <c r="E303" s="31">
        <v>100</v>
      </c>
      <c r="F303" s="33">
        <f t="shared" si="15"/>
        <v>100</v>
      </c>
    </row>
    <row r="304" spans="1:6" ht="108.75" customHeight="1" thickBot="1" x14ac:dyDescent="0.3">
      <c r="A304" s="198"/>
      <c r="B304" s="201"/>
      <c r="C304" s="37" t="s">
        <v>41</v>
      </c>
      <c r="D304" s="24">
        <v>100</v>
      </c>
      <c r="E304" s="31">
        <v>0</v>
      </c>
      <c r="F304" s="33">
        <f t="shared" si="15"/>
        <v>0</v>
      </c>
    </row>
    <row r="305" spans="1:6" ht="105" customHeight="1" thickBot="1" x14ac:dyDescent="0.3">
      <c r="A305" s="198"/>
      <c r="B305" s="201"/>
      <c r="C305" s="37" t="s">
        <v>38</v>
      </c>
      <c r="D305" s="24">
        <v>0</v>
      </c>
      <c r="E305" s="31">
        <v>0</v>
      </c>
      <c r="F305" s="33">
        <f>IF(E305=0,100,0)</f>
        <v>100</v>
      </c>
    </row>
    <row r="306" spans="1:6" ht="40.5" customHeight="1" thickBot="1" x14ac:dyDescent="0.3">
      <c r="A306" s="199"/>
      <c r="B306" s="202"/>
      <c r="C306" s="37" t="s">
        <v>39</v>
      </c>
      <c r="D306" s="24">
        <v>100</v>
      </c>
      <c r="E306" s="31">
        <v>100</v>
      </c>
      <c r="F306" s="49">
        <f t="shared" si="15"/>
        <v>100</v>
      </c>
    </row>
    <row r="307" spans="1:6" ht="64.5" customHeight="1" thickBot="1" x14ac:dyDescent="0.3">
      <c r="A307" s="203">
        <v>4</v>
      </c>
      <c r="B307" s="200" t="s">
        <v>175</v>
      </c>
      <c r="C307" s="42" t="s">
        <v>39</v>
      </c>
      <c r="D307" s="41">
        <v>100</v>
      </c>
      <c r="E307" s="31">
        <v>100</v>
      </c>
      <c r="F307" s="33">
        <f t="shared" si="15"/>
        <v>100</v>
      </c>
    </row>
    <row r="308" spans="1:6" ht="119.25" customHeight="1" thickBot="1" x14ac:dyDescent="0.3">
      <c r="A308" s="204"/>
      <c r="B308" s="201"/>
      <c r="C308" s="42" t="s">
        <v>42</v>
      </c>
      <c r="D308" s="47">
        <v>30</v>
      </c>
      <c r="E308" s="31">
        <v>70</v>
      </c>
      <c r="F308" s="33">
        <f t="shared" si="15"/>
        <v>233.33333333333334</v>
      </c>
    </row>
    <row r="309" spans="1:6" ht="141.75" customHeight="1" thickBot="1" x14ac:dyDescent="0.3">
      <c r="A309" s="205"/>
      <c r="B309" s="202"/>
      <c r="C309" s="46" t="s">
        <v>38</v>
      </c>
      <c r="D309" s="41">
        <v>0</v>
      </c>
      <c r="E309" s="31">
        <v>0</v>
      </c>
      <c r="F309" s="32">
        <f>IF(E309=0,100,0)</f>
        <v>100</v>
      </c>
    </row>
    <row r="310" spans="1:6" ht="19.5" thickBot="1" x14ac:dyDescent="0.35"/>
    <row r="311" spans="1:6" ht="19.5" thickBot="1" x14ac:dyDescent="0.35">
      <c r="A311" s="176" t="s">
        <v>182</v>
      </c>
      <c r="B311" s="177"/>
      <c r="C311" s="177"/>
      <c r="D311" s="177"/>
      <c r="E311" s="177"/>
      <c r="F311" s="178"/>
    </row>
    <row r="312" spans="1:6" ht="19.5" thickBot="1" x14ac:dyDescent="0.35">
      <c r="A312" s="179" t="s">
        <v>47</v>
      </c>
      <c r="B312" s="180"/>
      <c r="C312" s="180"/>
      <c r="D312" s="180"/>
      <c r="E312" s="180"/>
      <c r="F312" s="181"/>
    </row>
    <row r="313" spans="1:6" ht="132" thickBot="1" x14ac:dyDescent="0.3">
      <c r="A313" s="35" t="s">
        <v>5</v>
      </c>
      <c r="B313" s="36" t="s">
        <v>6</v>
      </c>
      <c r="C313" s="36" t="s">
        <v>7</v>
      </c>
      <c r="D313" s="36" t="s">
        <v>8</v>
      </c>
      <c r="E313" s="25" t="s">
        <v>9</v>
      </c>
      <c r="F313" s="36" t="s">
        <v>10</v>
      </c>
    </row>
    <row r="314" spans="1:6" ht="19.5" thickBot="1" x14ac:dyDescent="0.35">
      <c r="A314" s="26">
        <v>1</v>
      </c>
      <c r="B314" s="26">
        <v>2</v>
      </c>
      <c r="C314" s="26">
        <v>3</v>
      </c>
      <c r="D314" s="26">
        <v>4</v>
      </c>
      <c r="E314" s="26">
        <v>5</v>
      </c>
      <c r="F314" s="26" t="s">
        <v>11</v>
      </c>
    </row>
    <row r="315" spans="1:6" ht="75" customHeight="1" thickBot="1" x14ac:dyDescent="0.3">
      <c r="A315" s="203">
        <v>1</v>
      </c>
      <c r="B315" s="200" t="s">
        <v>179</v>
      </c>
      <c r="C315" s="37" t="s">
        <v>36</v>
      </c>
      <c r="D315" s="24">
        <v>100</v>
      </c>
      <c r="E315" s="38">
        <v>100</v>
      </c>
      <c r="F315" s="33">
        <f>E315/D315*100</f>
        <v>100</v>
      </c>
    </row>
    <row r="316" spans="1:6" ht="70.5" customHeight="1" thickBot="1" x14ac:dyDescent="0.3">
      <c r="A316" s="204"/>
      <c r="B316" s="201"/>
      <c r="C316" s="37" t="s">
        <v>37</v>
      </c>
      <c r="D316" s="24">
        <v>100</v>
      </c>
      <c r="E316" s="39">
        <v>100</v>
      </c>
      <c r="F316" s="33">
        <f t="shared" ref="F316:F328" si="16">E316/D316*100</f>
        <v>100</v>
      </c>
    </row>
    <row r="317" spans="1:6" ht="115.5" customHeight="1" thickBot="1" x14ac:dyDescent="0.3">
      <c r="A317" s="204"/>
      <c r="B317" s="201"/>
      <c r="C317" s="37" t="s">
        <v>38</v>
      </c>
      <c r="D317" s="40">
        <v>0</v>
      </c>
      <c r="E317" s="39">
        <v>0</v>
      </c>
      <c r="F317" s="33">
        <f>IF(E317=0,100,0)</f>
        <v>100</v>
      </c>
    </row>
    <row r="318" spans="1:6" ht="47.25" customHeight="1" thickBot="1" x14ac:dyDescent="0.3">
      <c r="A318" s="205"/>
      <c r="B318" s="202"/>
      <c r="C318" s="37" t="s">
        <v>39</v>
      </c>
      <c r="D318" s="24">
        <v>100</v>
      </c>
      <c r="E318" s="39">
        <v>100</v>
      </c>
      <c r="F318" s="33">
        <f t="shared" si="16"/>
        <v>100</v>
      </c>
    </row>
    <row r="319" spans="1:6" ht="116.25" customHeight="1" thickBot="1" x14ac:dyDescent="0.3">
      <c r="A319" s="206">
        <v>2</v>
      </c>
      <c r="B319" s="200" t="s">
        <v>180</v>
      </c>
      <c r="C319" s="37" t="s">
        <v>36</v>
      </c>
      <c r="D319" s="43">
        <v>100</v>
      </c>
      <c r="E319" s="39">
        <v>99.2</v>
      </c>
      <c r="F319" s="33">
        <f t="shared" si="16"/>
        <v>99.2</v>
      </c>
    </row>
    <row r="320" spans="1:6" ht="66.75" customHeight="1" thickBot="1" x14ac:dyDescent="0.3">
      <c r="A320" s="198"/>
      <c r="B320" s="201"/>
      <c r="C320" s="37" t="s">
        <v>40</v>
      </c>
      <c r="D320" s="44">
        <v>100</v>
      </c>
      <c r="E320" s="39">
        <v>100</v>
      </c>
      <c r="F320" s="33">
        <f t="shared" si="16"/>
        <v>100</v>
      </c>
    </row>
    <row r="321" spans="1:6" ht="124.5" customHeight="1" thickBot="1" x14ac:dyDescent="0.3">
      <c r="A321" s="198"/>
      <c r="B321" s="201"/>
      <c r="C321" s="37" t="s">
        <v>38</v>
      </c>
      <c r="D321" s="24">
        <v>0</v>
      </c>
      <c r="E321" s="31">
        <v>0</v>
      </c>
      <c r="F321" s="33">
        <f>IF(E321=0,100,0)</f>
        <v>100</v>
      </c>
    </row>
    <row r="322" spans="1:6" ht="52.5" customHeight="1" thickBot="1" x14ac:dyDescent="0.3">
      <c r="A322" s="198"/>
      <c r="B322" s="202"/>
      <c r="C322" s="37" t="s">
        <v>39</v>
      </c>
      <c r="D322" s="24">
        <v>100</v>
      </c>
      <c r="E322" s="31">
        <v>100</v>
      </c>
      <c r="F322" s="49">
        <f t="shared" si="16"/>
        <v>100</v>
      </c>
    </row>
    <row r="323" spans="1:6" ht="81.75" customHeight="1" thickBot="1" x14ac:dyDescent="0.3">
      <c r="A323" s="198">
        <v>3</v>
      </c>
      <c r="B323" s="200" t="s">
        <v>132</v>
      </c>
      <c r="C323" s="45" t="s">
        <v>36</v>
      </c>
      <c r="D323" s="24">
        <v>100</v>
      </c>
      <c r="E323" s="31">
        <v>100</v>
      </c>
      <c r="F323" s="33">
        <f t="shared" si="16"/>
        <v>100</v>
      </c>
    </row>
    <row r="324" spans="1:6" ht="108.75" customHeight="1" thickBot="1" x14ac:dyDescent="0.3">
      <c r="A324" s="198"/>
      <c r="B324" s="201"/>
      <c r="C324" s="37" t="s">
        <v>41</v>
      </c>
      <c r="D324" s="24">
        <v>100</v>
      </c>
      <c r="E324" s="31">
        <v>100</v>
      </c>
      <c r="F324" s="33">
        <f t="shared" si="16"/>
        <v>100</v>
      </c>
    </row>
    <row r="325" spans="1:6" ht="105" customHeight="1" thickBot="1" x14ac:dyDescent="0.3">
      <c r="A325" s="198"/>
      <c r="B325" s="201"/>
      <c r="C325" s="37" t="s">
        <v>38</v>
      </c>
      <c r="D325" s="24">
        <v>0</v>
      </c>
      <c r="E325" s="31">
        <v>0</v>
      </c>
      <c r="F325" s="33">
        <f>IF(E325=0,100,0)</f>
        <v>100</v>
      </c>
    </row>
    <row r="326" spans="1:6" ht="40.5" customHeight="1" thickBot="1" x14ac:dyDescent="0.3">
      <c r="A326" s="199"/>
      <c r="B326" s="202"/>
      <c r="C326" s="37" t="s">
        <v>39</v>
      </c>
      <c r="D326" s="24">
        <v>100</v>
      </c>
      <c r="E326" s="31">
        <v>100</v>
      </c>
      <c r="F326" s="49">
        <f t="shared" si="16"/>
        <v>100</v>
      </c>
    </row>
    <row r="327" spans="1:6" ht="64.5" customHeight="1" thickBot="1" x14ac:dyDescent="0.3">
      <c r="A327" s="203">
        <v>4</v>
      </c>
      <c r="B327" s="200" t="s">
        <v>181</v>
      </c>
      <c r="C327" s="42" t="s">
        <v>39</v>
      </c>
      <c r="D327" s="41">
        <v>100</v>
      </c>
      <c r="E327" s="31">
        <v>0</v>
      </c>
      <c r="F327" s="33">
        <f t="shared" si="16"/>
        <v>0</v>
      </c>
    </row>
    <row r="328" spans="1:6" ht="119.25" customHeight="1" thickBot="1" x14ac:dyDescent="0.3">
      <c r="A328" s="204"/>
      <c r="B328" s="201"/>
      <c r="C328" s="42" t="s">
        <v>42</v>
      </c>
      <c r="D328" s="47">
        <v>30</v>
      </c>
      <c r="E328" s="31">
        <v>0</v>
      </c>
      <c r="F328" s="33">
        <f t="shared" si="16"/>
        <v>0</v>
      </c>
    </row>
    <row r="329" spans="1:6" ht="141.75" customHeight="1" thickBot="1" x14ac:dyDescent="0.3">
      <c r="A329" s="205"/>
      <c r="B329" s="202"/>
      <c r="C329" s="46" t="s">
        <v>38</v>
      </c>
      <c r="D329" s="41">
        <v>0</v>
      </c>
      <c r="E329" s="31">
        <v>0</v>
      </c>
      <c r="F329" s="32">
        <f>IF(E329=0,100,0)</f>
        <v>100</v>
      </c>
    </row>
    <row r="330" spans="1:6" ht="19.5" thickBot="1" x14ac:dyDescent="0.35"/>
    <row r="331" spans="1:6" s="124" customFormat="1" ht="19.5" thickBot="1" x14ac:dyDescent="0.35">
      <c r="A331" s="170" t="s">
        <v>185</v>
      </c>
      <c r="B331" s="171"/>
      <c r="C331" s="171"/>
      <c r="D331" s="171"/>
      <c r="E331" s="171"/>
      <c r="F331" s="172"/>
    </row>
    <row r="332" spans="1:6" s="124" customFormat="1" ht="19.5" thickBot="1" x14ac:dyDescent="0.35">
      <c r="A332" s="173" t="s">
        <v>47</v>
      </c>
      <c r="B332" s="174"/>
      <c r="C332" s="174"/>
      <c r="D332" s="174"/>
      <c r="E332" s="174"/>
      <c r="F332" s="175"/>
    </row>
    <row r="333" spans="1:6" s="124" customFormat="1" ht="132" thickBot="1" x14ac:dyDescent="0.3">
      <c r="A333" s="142" t="s">
        <v>5</v>
      </c>
      <c r="B333" s="143" t="s">
        <v>6</v>
      </c>
      <c r="C333" s="143" t="s">
        <v>7</v>
      </c>
      <c r="D333" s="143" t="s">
        <v>8</v>
      </c>
      <c r="E333" s="144" t="s">
        <v>9</v>
      </c>
      <c r="F333" s="143" t="s">
        <v>10</v>
      </c>
    </row>
    <row r="334" spans="1:6" s="124" customFormat="1" ht="19.5" thickBot="1" x14ac:dyDescent="0.35">
      <c r="A334" s="129">
        <v>1</v>
      </c>
      <c r="B334" s="129">
        <v>2</v>
      </c>
      <c r="C334" s="129">
        <v>3</v>
      </c>
      <c r="D334" s="129">
        <v>4</v>
      </c>
      <c r="E334" s="129">
        <v>5</v>
      </c>
      <c r="F334" s="129" t="s">
        <v>11</v>
      </c>
    </row>
    <row r="335" spans="1:6" s="124" customFormat="1" ht="75" customHeight="1" thickBot="1" x14ac:dyDescent="0.3">
      <c r="A335" s="216">
        <v>1</v>
      </c>
      <c r="B335" s="226" t="s">
        <v>189</v>
      </c>
      <c r="C335" s="145" t="s">
        <v>36</v>
      </c>
      <c r="D335" s="133">
        <v>100</v>
      </c>
      <c r="E335" s="146">
        <v>100</v>
      </c>
      <c r="F335" s="147">
        <f>E335/D335*100</f>
        <v>100</v>
      </c>
    </row>
    <row r="336" spans="1:6" s="124" customFormat="1" ht="70.5" customHeight="1" thickBot="1" x14ac:dyDescent="0.3">
      <c r="A336" s="217"/>
      <c r="B336" s="210"/>
      <c r="C336" s="145" t="s">
        <v>37</v>
      </c>
      <c r="D336" s="133">
        <v>100</v>
      </c>
      <c r="E336" s="148">
        <v>100</v>
      </c>
      <c r="F336" s="147">
        <f>E336/D336*100</f>
        <v>100</v>
      </c>
    </row>
    <row r="337" spans="1:6" s="124" customFormat="1" ht="115.5" customHeight="1" thickBot="1" x14ac:dyDescent="0.3">
      <c r="A337" s="217"/>
      <c r="B337" s="210"/>
      <c r="C337" s="145" t="s">
        <v>38</v>
      </c>
      <c r="D337" s="40">
        <v>0</v>
      </c>
      <c r="E337" s="148">
        <v>0</v>
      </c>
      <c r="F337" s="147">
        <f>IF(E337=0, 100, 0)</f>
        <v>100</v>
      </c>
    </row>
    <row r="338" spans="1:6" s="124" customFormat="1" ht="47.25" customHeight="1" thickBot="1" x14ac:dyDescent="0.3">
      <c r="A338" s="218"/>
      <c r="B338" s="211"/>
      <c r="C338" s="145" t="s">
        <v>39</v>
      </c>
      <c r="D338" s="133">
        <v>100</v>
      </c>
      <c r="E338" s="148">
        <v>100</v>
      </c>
      <c r="F338" s="147">
        <f>E338/D338*100</f>
        <v>100</v>
      </c>
    </row>
    <row r="339" spans="1:6" s="124" customFormat="1" ht="116.25" customHeight="1" thickBot="1" x14ac:dyDescent="0.3">
      <c r="A339" s="207">
        <v>2</v>
      </c>
      <c r="B339" s="226" t="s">
        <v>190</v>
      </c>
      <c r="C339" s="145" t="s">
        <v>36</v>
      </c>
      <c r="D339" s="149">
        <v>100</v>
      </c>
      <c r="E339" s="148">
        <v>100</v>
      </c>
      <c r="F339" s="147">
        <f>E339/D339*100</f>
        <v>100</v>
      </c>
    </row>
    <row r="340" spans="1:6" s="124" customFormat="1" ht="66.75" customHeight="1" thickBot="1" x14ac:dyDescent="0.3">
      <c r="A340" s="208"/>
      <c r="B340" s="210"/>
      <c r="C340" s="145" t="s">
        <v>40</v>
      </c>
      <c r="D340" s="150">
        <v>100</v>
      </c>
      <c r="E340" s="148">
        <v>100</v>
      </c>
      <c r="F340" s="147">
        <f>E340/D340*100</f>
        <v>100</v>
      </c>
    </row>
    <row r="341" spans="1:6" s="124" customFormat="1" ht="124.5" customHeight="1" thickBot="1" x14ac:dyDescent="0.3">
      <c r="A341" s="208"/>
      <c r="B341" s="210"/>
      <c r="C341" s="145" t="s">
        <v>38</v>
      </c>
      <c r="D341" s="133">
        <v>0</v>
      </c>
      <c r="E341" s="134">
        <v>0</v>
      </c>
      <c r="F341" s="147">
        <f>IF(E341=0, 100, 0)</f>
        <v>100</v>
      </c>
    </row>
    <row r="342" spans="1:6" s="124" customFormat="1" ht="52.5" customHeight="1" thickBot="1" x14ac:dyDescent="0.3">
      <c r="A342" s="207"/>
      <c r="B342" s="211"/>
      <c r="C342" s="145" t="s">
        <v>39</v>
      </c>
      <c r="D342" s="133">
        <v>100</v>
      </c>
      <c r="E342" s="134">
        <v>100</v>
      </c>
      <c r="F342" s="151">
        <f>E342/D342*100</f>
        <v>100</v>
      </c>
    </row>
    <row r="343" spans="1:6" s="124" customFormat="1" ht="81.75" customHeight="1" thickBot="1" x14ac:dyDescent="0.3">
      <c r="A343" s="212">
        <v>3</v>
      </c>
      <c r="B343" s="226" t="s">
        <v>191</v>
      </c>
      <c r="C343" s="152" t="s">
        <v>36</v>
      </c>
      <c r="D343" s="133">
        <v>100</v>
      </c>
      <c r="E343" s="134">
        <v>100</v>
      </c>
      <c r="F343" s="147">
        <f>E343/D343*100</f>
        <v>100</v>
      </c>
    </row>
    <row r="344" spans="1:6" s="124" customFormat="1" ht="108.75" customHeight="1" thickBot="1" x14ac:dyDescent="0.3">
      <c r="A344" s="208"/>
      <c r="B344" s="210"/>
      <c r="C344" s="145" t="s">
        <v>41</v>
      </c>
      <c r="D344" s="133">
        <v>100</v>
      </c>
      <c r="E344" s="134">
        <v>100</v>
      </c>
      <c r="F344" s="147">
        <f>E344/D344*100</f>
        <v>100</v>
      </c>
    </row>
    <row r="345" spans="1:6" s="124" customFormat="1" ht="105" customHeight="1" thickBot="1" x14ac:dyDescent="0.3">
      <c r="A345" s="208"/>
      <c r="B345" s="210"/>
      <c r="C345" s="145" t="s">
        <v>38</v>
      </c>
      <c r="D345" s="133">
        <v>0</v>
      </c>
      <c r="E345" s="134">
        <v>0</v>
      </c>
      <c r="F345" s="147">
        <f>IF(E345=0, 100, 0)</f>
        <v>100</v>
      </c>
    </row>
    <row r="346" spans="1:6" s="124" customFormat="1" ht="40.5" customHeight="1" thickBot="1" x14ac:dyDescent="0.3">
      <c r="A346" s="208"/>
      <c r="B346" s="211"/>
      <c r="C346" s="145" t="s">
        <v>39</v>
      </c>
      <c r="D346" s="133">
        <v>100</v>
      </c>
      <c r="E346" s="134">
        <v>100</v>
      </c>
      <c r="F346" s="151">
        <f>E346/D346*100</f>
        <v>100</v>
      </c>
    </row>
    <row r="347" spans="1:6" ht="19.5" thickBot="1" x14ac:dyDescent="0.35"/>
    <row r="348" spans="1:6" ht="19.5" thickBot="1" x14ac:dyDescent="0.35">
      <c r="A348" s="176" t="s">
        <v>193</v>
      </c>
      <c r="B348" s="177"/>
      <c r="C348" s="177"/>
      <c r="D348" s="177"/>
      <c r="E348" s="177"/>
      <c r="F348" s="178"/>
    </row>
    <row r="349" spans="1:6" ht="19.5" thickBot="1" x14ac:dyDescent="0.35">
      <c r="A349" s="179" t="s">
        <v>47</v>
      </c>
      <c r="B349" s="180"/>
      <c r="C349" s="180"/>
      <c r="D349" s="180"/>
      <c r="E349" s="180"/>
      <c r="F349" s="181"/>
    </row>
    <row r="350" spans="1:6" ht="132" thickBot="1" x14ac:dyDescent="0.3">
      <c r="A350" s="35" t="s">
        <v>5</v>
      </c>
      <c r="B350" s="36" t="s">
        <v>6</v>
      </c>
      <c r="C350" s="36" t="s">
        <v>7</v>
      </c>
      <c r="D350" s="36" t="s">
        <v>8</v>
      </c>
      <c r="E350" s="25" t="s">
        <v>9</v>
      </c>
      <c r="F350" s="36" t="s">
        <v>10</v>
      </c>
    </row>
    <row r="351" spans="1:6" ht="19.5" thickBot="1" x14ac:dyDescent="0.35">
      <c r="A351" s="26">
        <v>1</v>
      </c>
      <c r="B351" s="26">
        <v>2</v>
      </c>
      <c r="C351" s="26">
        <v>3</v>
      </c>
      <c r="D351" s="26">
        <v>4</v>
      </c>
      <c r="E351" s="26">
        <v>5</v>
      </c>
      <c r="F351" s="26" t="s">
        <v>11</v>
      </c>
    </row>
    <row r="352" spans="1:6" ht="75" customHeight="1" thickBot="1" x14ac:dyDescent="0.3">
      <c r="A352" s="203">
        <v>1</v>
      </c>
      <c r="B352" s="200" t="s">
        <v>198</v>
      </c>
      <c r="C352" s="37" t="s">
        <v>36</v>
      </c>
      <c r="D352" s="24">
        <v>100</v>
      </c>
      <c r="E352" s="38">
        <v>100</v>
      </c>
      <c r="F352" s="33">
        <f>E352/D352*100</f>
        <v>100</v>
      </c>
    </row>
    <row r="353" spans="1:6" ht="70.5" customHeight="1" thickBot="1" x14ac:dyDescent="0.3">
      <c r="A353" s="204"/>
      <c r="B353" s="201"/>
      <c r="C353" s="37" t="s">
        <v>37</v>
      </c>
      <c r="D353" s="24">
        <v>100</v>
      </c>
      <c r="E353" s="39">
        <v>100</v>
      </c>
      <c r="F353" s="33">
        <f t="shared" ref="F353:F365" si="17">E353/D353*100</f>
        <v>100</v>
      </c>
    </row>
    <row r="354" spans="1:6" ht="115.5" customHeight="1" thickBot="1" x14ac:dyDescent="0.3">
      <c r="A354" s="204"/>
      <c r="B354" s="201"/>
      <c r="C354" s="37" t="s">
        <v>38</v>
      </c>
      <c r="D354" s="40">
        <v>0</v>
      </c>
      <c r="E354" s="39">
        <v>0</v>
      </c>
      <c r="F354" s="33">
        <f>IF(E354=0,100,0)</f>
        <v>100</v>
      </c>
    </row>
    <row r="355" spans="1:6" ht="47.25" customHeight="1" thickBot="1" x14ac:dyDescent="0.3">
      <c r="A355" s="205"/>
      <c r="B355" s="202"/>
      <c r="C355" s="37" t="s">
        <v>39</v>
      </c>
      <c r="D355" s="24">
        <v>100</v>
      </c>
      <c r="E355" s="39">
        <v>100</v>
      </c>
      <c r="F355" s="33">
        <f t="shared" si="17"/>
        <v>100</v>
      </c>
    </row>
    <row r="356" spans="1:6" ht="116.25" customHeight="1" thickBot="1" x14ac:dyDescent="0.3">
      <c r="A356" s="206">
        <v>2</v>
      </c>
      <c r="B356" s="200" t="s">
        <v>152</v>
      </c>
      <c r="C356" s="37" t="s">
        <v>36</v>
      </c>
      <c r="D356" s="43">
        <v>100</v>
      </c>
      <c r="E356" s="39">
        <v>100</v>
      </c>
      <c r="F356" s="33">
        <f t="shared" si="17"/>
        <v>100</v>
      </c>
    </row>
    <row r="357" spans="1:6" ht="66.75" customHeight="1" thickBot="1" x14ac:dyDescent="0.3">
      <c r="A357" s="198"/>
      <c r="B357" s="201"/>
      <c r="C357" s="37" t="s">
        <v>40</v>
      </c>
      <c r="D357" s="44">
        <v>100</v>
      </c>
      <c r="E357" s="39">
        <v>100</v>
      </c>
      <c r="F357" s="33">
        <f t="shared" si="17"/>
        <v>100</v>
      </c>
    </row>
    <row r="358" spans="1:6" ht="124.5" customHeight="1" thickBot="1" x14ac:dyDescent="0.3">
      <c r="A358" s="198"/>
      <c r="B358" s="201"/>
      <c r="C358" s="37" t="s">
        <v>38</v>
      </c>
      <c r="D358" s="24">
        <v>0</v>
      </c>
      <c r="E358" s="31">
        <v>0</v>
      </c>
      <c r="F358" s="33">
        <f>IF(E358=0,100,0)</f>
        <v>100</v>
      </c>
    </row>
    <row r="359" spans="1:6" ht="52.5" customHeight="1" thickBot="1" x14ac:dyDescent="0.3">
      <c r="A359" s="198"/>
      <c r="B359" s="202"/>
      <c r="C359" s="37" t="s">
        <v>39</v>
      </c>
      <c r="D359" s="24">
        <v>100</v>
      </c>
      <c r="E359" s="31">
        <v>100</v>
      </c>
      <c r="F359" s="49">
        <f t="shared" si="17"/>
        <v>100</v>
      </c>
    </row>
    <row r="360" spans="1:6" ht="81.75" customHeight="1" thickBot="1" x14ac:dyDescent="0.3">
      <c r="A360" s="198">
        <v>3</v>
      </c>
      <c r="B360" s="200" t="s">
        <v>199</v>
      </c>
      <c r="C360" s="45" t="s">
        <v>36</v>
      </c>
      <c r="D360" s="24">
        <v>100</v>
      </c>
      <c r="E360" s="31">
        <v>100</v>
      </c>
      <c r="F360" s="33">
        <f t="shared" si="17"/>
        <v>100</v>
      </c>
    </row>
    <row r="361" spans="1:6" ht="108.75" customHeight="1" thickBot="1" x14ac:dyDescent="0.3">
      <c r="A361" s="198"/>
      <c r="B361" s="201"/>
      <c r="C361" s="37" t="s">
        <v>41</v>
      </c>
      <c r="D361" s="24">
        <v>100</v>
      </c>
      <c r="E361" s="31">
        <v>100</v>
      </c>
      <c r="F361" s="33">
        <f t="shared" si="17"/>
        <v>100</v>
      </c>
    </row>
    <row r="362" spans="1:6" ht="105" customHeight="1" thickBot="1" x14ac:dyDescent="0.3">
      <c r="A362" s="198"/>
      <c r="B362" s="201"/>
      <c r="C362" s="37" t="s">
        <v>38</v>
      </c>
      <c r="D362" s="24">
        <v>0</v>
      </c>
      <c r="E362" s="31">
        <v>0</v>
      </c>
      <c r="F362" s="33">
        <f>IF(E362=0,100,0)</f>
        <v>100</v>
      </c>
    </row>
    <row r="363" spans="1:6" ht="40.5" customHeight="1" thickBot="1" x14ac:dyDescent="0.3">
      <c r="A363" s="199"/>
      <c r="B363" s="202"/>
      <c r="C363" s="37" t="s">
        <v>39</v>
      </c>
      <c r="D363" s="24">
        <v>100</v>
      </c>
      <c r="E363" s="31">
        <v>100</v>
      </c>
      <c r="F363" s="49">
        <f t="shared" si="17"/>
        <v>100</v>
      </c>
    </row>
    <row r="364" spans="1:6" ht="64.5" customHeight="1" thickBot="1" x14ac:dyDescent="0.3">
      <c r="A364" s="203">
        <v>4</v>
      </c>
      <c r="B364" s="200" t="s">
        <v>200</v>
      </c>
      <c r="C364" s="42" t="s">
        <v>39</v>
      </c>
      <c r="D364" s="41">
        <v>100</v>
      </c>
      <c r="E364" s="31">
        <v>100</v>
      </c>
      <c r="F364" s="33">
        <f t="shared" si="17"/>
        <v>100</v>
      </c>
    </row>
    <row r="365" spans="1:6" ht="119.25" customHeight="1" thickBot="1" x14ac:dyDescent="0.3">
      <c r="A365" s="204"/>
      <c r="B365" s="201"/>
      <c r="C365" s="42" t="s">
        <v>42</v>
      </c>
      <c r="D365" s="47">
        <v>30</v>
      </c>
      <c r="E365" s="31">
        <v>30</v>
      </c>
      <c r="F365" s="33">
        <f t="shared" si="17"/>
        <v>100</v>
      </c>
    </row>
    <row r="366" spans="1:6" ht="141.75" customHeight="1" thickBot="1" x14ac:dyDescent="0.3">
      <c r="A366" s="205"/>
      <c r="B366" s="202"/>
      <c r="C366" s="46" t="s">
        <v>38</v>
      </c>
      <c r="D366" s="41">
        <v>0</v>
      </c>
      <c r="E366" s="31">
        <v>0</v>
      </c>
      <c r="F366" s="32">
        <f>IF(E366=0,100,0)</f>
        <v>100</v>
      </c>
    </row>
    <row r="367" spans="1:6" ht="19.5" thickBot="1" x14ac:dyDescent="0.35"/>
    <row r="368" spans="1:6" ht="19.5" thickBot="1" x14ac:dyDescent="0.35">
      <c r="A368" s="176" t="s">
        <v>203</v>
      </c>
      <c r="B368" s="177"/>
      <c r="C368" s="177"/>
      <c r="D368" s="177"/>
      <c r="E368" s="177"/>
      <c r="F368" s="178"/>
    </row>
    <row r="369" spans="1:6" ht="19.5" thickBot="1" x14ac:dyDescent="0.35">
      <c r="A369" s="179" t="s">
        <v>47</v>
      </c>
      <c r="B369" s="180"/>
      <c r="C369" s="180"/>
      <c r="D369" s="180"/>
      <c r="E369" s="180"/>
      <c r="F369" s="181"/>
    </row>
    <row r="370" spans="1:6" ht="132" thickBot="1" x14ac:dyDescent="0.3">
      <c r="A370" s="35" t="s">
        <v>5</v>
      </c>
      <c r="B370" s="36" t="s">
        <v>6</v>
      </c>
      <c r="C370" s="36" t="s">
        <v>7</v>
      </c>
      <c r="D370" s="36" t="s">
        <v>8</v>
      </c>
      <c r="E370" s="25" t="s">
        <v>9</v>
      </c>
      <c r="F370" s="36" t="s">
        <v>10</v>
      </c>
    </row>
    <row r="371" spans="1:6" ht="19.5" thickBot="1" x14ac:dyDescent="0.35">
      <c r="A371" s="26">
        <v>1</v>
      </c>
      <c r="B371" s="26">
        <v>2</v>
      </c>
      <c r="C371" s="26">
        <v>3</v>
      </c>
      <c r="D371" s="26">
        <v>4</v>
      </c>
      <c r="E371" s="26">
        <v>5</v>
      </c>
      <c r="F371" s="26" t="s">
        <v>11</v>
      </c>
    </row>
    <row r="372" spans="1:6" ht="75" customHeight="1" thickBot="1" x14ac:dyDescent="0.3">
      <c r="A372" s="203">
        <v>1</v>
      </c>
      <c r="B372" s="200" t="s">
        <v>207</v>
      </c>
      <c r="C372" s="37" t="s">
        <v>36</v>
      </c>
      <c r="D372" s="24">
        <v>100</v>
      </c>
      <c r="E372" s="38">
        <v>100</v>
      </c>
      <c r="F372" s="33">
        <f>E372/D372*100</f>
        <v>100</v>
      </c>
    </row>
    <row r="373" spans="1:6" ht="70.5" customHeight="1" thickBot="1" x14ac:dyDescent="0.3">
      <c r="A373" s="204"/>
      <c r="B373" s="201"/>
      <c r="C373" s="37" t="s">
        <v>37</v>
      </c>
      <c r="D373" s="24">
        <v>100</v>
      </c>
      <c r="E373" s="39">
        <v>100</v>
      </c>
      <c r="F373" s="33">
        <f t="shared" ref="F373:F385" si="18">E373/D373*100</f>
        <v>100</v>
      </c>
    </row>
    <row r="374" spans="1:6" ht="115.5" customHeight="1" thickBot="1" x14ac:dyDescent="0.3">
      <c r="A374" s="204"/>
      <c r="B374" s="201"/>
      <c r="C374" s="37" t="s">
        <v>38</v>
      </c>
      <c r="D374" s="40">
        <v>0</v>
      </c>
      <c r="E374" s="39">
        <v>0</v>
      </c>
      <c r="F374" s="33">
        <f>IF(E374=0,100,0)</f>
        <v>100</v>
      </c>
    </row>
    <row r="375" spans="1:6" ht="47.25" customHeight="1" thickBot="1" x14ac:dyDescent="0.3">
      <c r="A375" s="205"/>
      <c r="B375" s="202"/>
      <c r="C375" s="37" t="s">
        <v>39</v>
      </c>
      <c r="D375" s="24">
        <v>100</v>
      </c>
      <c r="E375" s="39">
        <v>100</v>
      </c>
      <c r="F375" s="33">
        <f t="shared" si="18"/>
        <v>100</v>
      </c>
    </row>
    <row r="376" spans="1:6" ht="116.25" customHeight="1" thickBot="1" x14ac:dyDescent="0.3">
      <c r="A376" s="206">
        <v>2</v>
      </c>
      <c r="B376" s="200" t="s">
        <v>208</v>
      </c>
      <c r="C376" s="37" t="s">
        <v>36</v>
      </c>
      <c r="D376" s="43">
        <v>100</v>
      </c>
      <c r="E376" s="39">
        <v>99</v>
      </c>
      <c r="F376" s="33">
        <f t="shared" si="18"/>
        <v>99</v>
      </c>
    </row>
    <row r="377" spans="1:6" ht="66.75" customHeight="1" thickBot="1" x14ac:dyDescent="0.3">
      <c r="A377" s="198"/>
      <c r="B377" s="201"/>
      <c r="C377" s="37" t="s">
        <v>40</v>
      </c>
      <c r="D377" s="44">
        <v>100</v>
      </c>
      <c r="E377" s="39">
        <v>99</v>
      </c>
      <c r="F377" s="33">
        <f t="shared" si="18"/>
        <v>99</v>
      </c>
    </row>
    <row r="378" spans="1:6" ht="124.5" customHeight="1" thickBot="1" x14ac:dyDescent="0.3">
      <c r="A378" s="198"/>
      <c r="B378" s="201"/>
      <c r="C378" s="37" t="s">
        <v>38</v>
      </c>
      <c r="D378" s="24">
        <v>0</v>
      </c>
      <c r="E378" s="31">
        <v>0</v>
      </c>
      <c r="F378" s="33">
        <f>IF(E378=0,100,0)</f>
        <v>100</v>
      </c>
    </row>
    <row r="379" spans="1:6" ht="52.5" customHeight="1" thickBot="1" x14ac:dyDescent="0.3">
      <c r="A379" s="198"/>
      <c r="B379" s="202"/>
      <c r="C379" s="37" t="s">
        <v>39</v>
      </c>
      <c r="D379" s="24">
        <v>100</v>
      </c>
      <c r="E379" s="31">
        <v>100</v>
      </c>
      <c r="F379" s="49">
        <f t="shared" si="18"/>
        <v>100</v>
      </c>
    </row>
    <row r="380" spans="1:6" ht="81.75" customHeight="1" thickBot="1" x14ac:dyDescent="0.3">
      <c r="A380" s="198">
        <v>3</v>
      </c>
      <c r="B380" s="200" t="s">
        <v>205</v>
      </c>
      <c r="C380" s="45" t="s">
        <v>36</v>
      </c>
      <c r="D380" s="24">
        <v>100</v>
      </c>
      <c r="E380" s="31">
        <v>100</v>
      </c>
      <c r="F380" s="33">
        <f t="shared" si="18"/>
        <v>100</v>
      </c>
    </row>
    <row r="381" spans="1:6" ht="108.75" customHeight="1" thickBot="1" x14ac:dyDescent="0.3">
      <c r="A381" s="198"/>
      <c r="B381" s="201"/>
      <c r="C381" s="37" t="s">
        <v>41</v>
      </c>
      <c r="D381" s="24">
        <v>100</v>
      </c>
      <c r="E381" s="31">
        <v>100</v>
      </c>
      <c r="F381" s="33">
        <f t="shared" si="18"/>
        <v>100</v>
      </c>
    </row>
    <row r="382" spans="1:6" ht="105" customHeight="1" thickBot="1" x14ac:dyDescent="0.3">
      <c r="A382" s="198"/>
      <c r="B382" s="201"/>
      <c r="C382" s="37" t="s">
        <v>38</v>
      </c>
      <c r="D382" s="24">
        <v>0</v>
      </c>
      <c r="E382" s="31">
        <v>0</v>
      </c>
      <c r="F382" s="33">
        <f>IF(E382=0,100,0)</f>
        <v>100</v>
      </c>
    </row>
    <row r="383" spans="1:6" ht="40.5" customHeight="1" thickBot="1" x14ac:dyDescent="0.3">
      <c r="A383" s="199"/>
      <c r="B383" s="202"/>
      <c r="C383" s="37" t="s">
        <v>39</v>
      </c>
      <c r="D383" s="24">
        <v>100</v>
      </c>
      <c r="E383" s="31">
        <v>100</v>
      </c>
      <c r="F383" s="49">
        <f t="shared" si="18"/>
        <v>100</v>
      </c>
    </row>
    <row r="384" spans="1:6" ht="64.5" customHeight="1" thickBot="1" x14ac:dyDescent="0.3">
      <c r="A384" s="203">
        <v>4</v>
      </c>
      <c r="B384" s="200" t="s">
        <v>206</v>
      </c>
      <c r="C384" s="42" t="s">
        <v>39</v>
      </c>
      <c r="D384" s="41">
        <v>100</v>
      </c>
      <c r="E384" s="31">
        <v>100</v>
      </c>
      <c r="F384" s="33">
        <f t="shared" si="18"/>
        <v>100</v>
      </c>
    </row>
    <row r="385" spans="1:6" ht="119.25" customHeight="1" thickBot="1" x14ac:dyDescent="0.3">
      <c r="A385" s="204"/>
      <c r="B385" s="201"/>
      <c r="C385" s="42" t="s">
        <v>42</v>
      </c>
      <c r="D385" s="47">
        <v>30</v>
      </c>
      <c r="E385" s="31">
        <v>30</v>
      </c>
      <c r="F385" s="33">
        <f t="shared" si="18"/>
        <v>100</v>
      </c>
    </row>
    <row r="386" spans="1:6" ht="141.75" customHeight="1" thickBot="1" x14ac:dyDescent="0.3">
      <c r="A386" s="205"/>
      <c r="B386" s="202"/>
      <c r="C386" s="46" t="s">
        <v>38</v>
      </c>
      <c r="D386" s="41">
        <v>0</v>
      </c>
      <c r="E386" s="31">
        <v>0</v>
      </c>
      <c r="F386" s="32">
        <f>IF(E386=0,100,0)</f>
        <v>100</v>
      </c>
    </row>
    <row r="387" spans="1:6" ht="19.5" thickBot="1" x14ac:dyDescent="0.35"/>
    <row r="388" spans="1:6" ht="19.5" thickBot="1" x14ac:dyDescent="0.35">
      <c r="A388" s="176" t="s">
        <v>211</v>
      </c>
      <c r="B388" s="177"/>
      <c r="C388" s="177"/>
      <c r="D388" s="177"/>
      <c r="E388" s="177"/>
      <c r="F388" s="178"/>
    </row>
    <row r="389" spans="1:6" ht="19.5" thickBot="1" x14ac:dyDescent="0.35">
      <c r="A389" s="179" t="s">
        <v>47</v>
      </c>
      <c r="B389" s="180"/>
      <c r="C389" s="180"/>
      <c r="D389" s="180"/>
      <c r="E389" s="180"/>
      <c r="F389" s="181"/>
    </row>
    <row r="390" spans="1:6" ht="132" thickBot="1" x14ac:dyDescent="0.3">
      <c r="A390" s="35" t="s">
        <v>5</v>
      </c>
      <c r="B390" s="36" t="s">
        <v>6</v>
      </c>
      <c r="C390" s="36" t="s">
        <v>7</v>
      </c>
      <c r="D390" s="36" t="s">
        <v>8</v>
      </c>
      <c r="E390" s="25" t="s">
        <v>9</v>
      </c>
      <c r="F390" s="36" t="s">
        <v>10</v>
      </c>
    </row>
    <row r="391" spans="1:6" ht="19.5" thickBot="1" x14ac:dyDescent="0.35">
      <c r="A391" s="26">
        <v>1</v>
      </c>
      <c r="B391" s="26">
        <v>2</v>
      </c>
      <c r="C391" s="26">
        <v>3</v>
      </c>
      <c r="D391" s="26">
        <v>4</v>
      </c>
      <c r="E391" s="26">
        <v>5</v>
      </c>
      <c r="F391" s="26" t="s">
        <v>11</v>
      </c>
    </row>
    <row r="392" spans="1:6" ht="63.75" thickBot="1" x14ac:dyDescent="0.3">
      <c r="A392" s="203">
        <v>1</v>
      </c>
      <c r="B392" s="200" t="s">
        <v>212</v>
      </c>
      <c r="C392" s="37" t="s">
        <v>36</v>
      </c>
      <c r="D392" s="24">
        <v>100</v>
      </c>
      <c r="E392" s="38">
        <v>100</v>
      </c>
      <c r="F392" s="33">
        <f>E392/D392*100</f>
        <v>100</v>
      </c>
    </row>
    <row r="393" spans="1:6" ht="63.75" thickBot="1" x14ac:dyDescent="0.3">
      <c r="A393" s="204"/>
      <c r="B393" s="201"/>
      <c r="C393" s="37" t="s">
        <v>37</v>
      </c>
      <c r="D393" s="24">
        <v>100</v>
      </c>
      <c r="E393" s="39">
        <v>100</v>
      </c>
      <c r="F393" s="33">
        <f t="shared" ref="F393:F405" si="19">E393/D393*100</f>
        <v>100</v>
      </c>
    </row>
    <row r="394" spans="1:6" ht="95.25" thickBot="1" x14ac:dyDescent="0.3">
      <c r="A394" s="204"/>
      <c r="B394" s="201"/>
      <c r="C394" s="37" t="s">
        <v>38</v>
      </c>
      <c r="D394" s="40">
        <v>0</v>
      </c>
      <c r="E394" s="39">
        <v>0</v>
      </c>
      <c r="F394" s="33">
        <f>IF(E394=0,100,0)</f>
        <v>100</v>
      </c>
    </row>
    <row r="395" spans="1:6" ht="32.25" thickBot="1" x14ac:dyDescent="0.3">
      <c r="A395" s="205"/>
      <c r="B395" s="202"/>
      <c r="C395" s="37" t="s">
        <v>39</v>
      </c>
      <c r="D395" s="24">
        <v>100</v>
      </c>
      <c r="E395" s="39">
        <v>100</v>
      </c>
      <c r="F395" s="33">
        <f t="shared" si="19"/>
        <v>100</v>
      </c>
    </row>
    <row r="396" spans="1:6" ht="63.75" thickBot="1" x14ac:dyDescent="0.3">
      <c r="A396" s="206">
        <v>2</v>
      </c>
      <c r="B396" s="200" t="s">
        <v>137</v>
      </c>
      <c r="C396" s="37" t="s">
        <v>36</v>
      </c>
      <c r="D396" s="43">
        <v>100</v>
      </c>
      <c r="E396" s="39">
        <v>100</v>
      </c>
      <c r="F396" s="33">
        <f t="shared" si="19"/>
        <v>100</v>
      </c>
    </row>
    <row r="397" spans="1:6" ht="95.25" thickBot="1" x14ac:dyDescent="0.3">
      <c r="A397" s="198"/>
      <c r="B397" s="201"/>
      <c r="C397" s="37" t="s">
        <v>40</v>
      </c>
      <c r="D397" s="44">
        <v>100</v>
      </c>
      <c r="E397" s="39">
        <v>99.4</v>
      </c>
      <c r="F397" s="33">
        <f t="shared" si="19"/>
        <v>99.4</v>
      </c>
    </row>
    <row r="398" spans="1:6" ht="95.25" thickBot="1" x14ac:dyDescent="0.3">
      <c r="A398" s="198"/>
      <c r="B398" s="201"/>
      <c r="C398" s="37" t="s">
        <v>38</v>
      </c>
      <c r="D398" s="24">
        <v>0</v>
      </c>
      <c r="E398" s="31">
        <v>100</v>
      </c>
      <c r="F398" s="33">
        <f>IF(E398=0,100,0)</f>
        <v>0</v>
      </c>
    </row>
    <row r="399" spans="1:6" ht="32.25" thickBot="1" x14ac:dyDescent="0.3">
      <c r="A399" s="198"/>
      <c r="B399" s="202"/>
      <c r="C399" s="37" t="s">
        <v>39</v>
      </c>
      <c r="D399" s="24">
        <v>100</v>
      </c>
      <c r="E399" s="31"/>
      <c r="F399" s="49">
        <f t="shared" si="19"/>
        <v>0</v>
      </c>
    </row>
    <row r="400" spans="1:6" ht="63.75" thickBot="1" x14ac:dyDescent="0.3">
      <c r="A400" s="198">
        <v>3</v>
      </c>
      <c r="B400" s="200" t="s">
        <v>99</v>
      </c>
      <c r="C400" s="45" t="s">
        <v>36</v>
      </c>
      <c r="D400" s="24">
        <v>100</v>
      </c>
      <c r="E400" s="31">
        <v>100</v>
      </c>
      <c r="F400" s="33">
        <f t="shared" si="19"/>
        <v>100</v>
      </c>
    </row>
    <row r="401" spans="1:6" ht="95.25" thickBot="1" x14ac:dyDescent="0.3">
      <c r="A401" s="198"/>
      <c r="B401" s="201"/>
      <c r="C401" s="37" t="s">
        <v>41</v>
      </c>
      <c r="D401" s="24">
        <v>100</v>
      </c>
      <c r="E401" s="31">
        <v>100</v>
      </c>
      <c r="F401" s="33">
        <f t="shared" si="19"/>
        <v>100</v>
      </c>
    </row>
    <row r="402" spans="1:6" ht="95.25" thickBot="1" x14ac:dyDescent="0.3">
      <c r="A402" s="198"/>
      <c r="B402" s="201"/>
      <c r="C402" s="37" t="s">
        <v>38</v>
      </c>
      <c r="D402" s="24">
        <v>0</v>
      </c>
      <c r="E402" s="31">
        <v>0</v>
      </c>
      <c r="F402" s="33">
        <f>IF(E402=0,100,0)</f>
        <v>100</v>
      </c>
    </row>
    <row r="403" spans="1:6" ht="32.25" thickBot="1" x14ac:dyDescent="0.3">
      <c r="A403" s="199"/>
      <c r="B403" s="202"/>
      <c r="C403" s="37" t="s">
        <v>39</v>
      </c>
      <c r="D403" s="24">
        <v>100</v>
      </c>
      <c r="E403" s="31">
        <v>100</v>
      </c>
      <c r="F403" s="49">
        <f t="shared" si="19"/>
        <v>100</v>
      </c>
    </row>
    <row r="404" spans="1:6" ht="38.25" thickBot="1" x14ac:dyDescent="0.3">
      <c r="A404" s="203">
        <v>4</v>
      </c>
      <c r="B404" s="200" t="s">
        <v>213</v>
      </c>
      <c r="C404" s="42" t="s">
        <v>39</v>
      </c>
      <c r="D404" s="41">
        <v>100</v>
      </c>
      <c r="E404" s="31"/>
      <c r="F404" s="33">
        <f t="shared" si="19"/>
        <v>0</v>
      </c>
    </row>
    <row r="405" spans="1:6" ht="94.5" thickBot="1" x14ac:dyDescent="0.3">
      <c r="A405" s="204"/>
      <c r="B405" s="201"/>
      <c r="C405" s="42" t="s">
        <v>42</v>
      </c>
      <c r="D405" s="47">
        <v>30</v>
      </c>
      <c r="E405" s="31">
        <v>30</v>
      </c>
      <c r="F405" s="33">
        <f t="shared" si="19"/>
        <v>100</v>
      </c>
    </row>
    <row r="406" spans="1:6" ht="132" thickBot="1" x14ac:dyDescent="0.3">
      <c r="A406" s="205"/>
      <c r="B406" s="202"/>
      <c r="C406" s="46" t="s">
        <v>38</v>
      </c>
      <c r="D406" s="41">
        <v>0</v>
      </c>
      <c r="E406" s="31">
        <v>0</v>
      </c>
      <c r="F406" s="32">
        <f>IF(E406=0,100,0)</f>
        <v>100</v>
      </c>
    </row>
    <row r="407" spans="1:6" ht="19.5" thickBot="1" x14ac:dyDescent="0.35"/>
    <row r="408" spans="1:6" ht="19.5" thickBot="1" x14ac:dyDescent="0.35">
      <c r="A408" s="176" t="s">
        <v>218</v>
      </c>
      <c r="B408" s="177"/>
      <c r="C408" s="177"/>
      <c r="D408" s="177"/>
      <c r="E408" s="177"/>
      <c r="F408" s="178"/>
    </row>
    <row r="409" spans="1:6" ht="19.5" thickBot="1" x14ac:dyDescent="0.35">
      <c r="A409" s="179" t="s">
        <v>47</v>
      </c>
      <c r="B409" s="180"/>
      <c r="C409" s="180"/>
      <c r="D409" s="180"/>
      <c r="E409" s="180"/>
      <c r="F409" s="181"/>
    </row>
    <row r="410" spans="1:6" ht="132" thickBot="1" x14ac:dyDescent="0.3">
      <c r="A410" s="35" t="s">
        <v>5</v>
      </c>
      <c r="B410" s="36" t="s">
        <v>6</v>
      </c>
      <c r="C410" s="36" t="s">
        <v>7</v>
      </c>
      <c r="D410" s="36" t="s">
        <v>8</v>
      </c>
      <c r="E410" s="25" t="s">
        <v>9</v>
      </c>
      <c r="F410" s="36" t="s">
        <v>10</v>
      </c>
    </row>
    <row r="411" spans="1:6" ht="19.5" thickBot="1" x14ac:dyDescent="0.35">
      <c r="A411" s="26">
        <v>1</v>
      </c>
      <c r="B411" s="26">
        <v>2</v>
      </c>
      <c r="C411" s="26">
        <v>3</v>
      </c>
      <c r="D411" s="26">
        <v>4</v>
      </c>
      <c r="E411" s="26">
        <v>5</v>
      </c>
      <c r="F411" s="26" t="s">
        <v>11</v>
      </c>
    </row>
    <row r="412" spans="1:6" ht="75" customHeight="1" thickBot="1" x14ac:dyDescent="0.3">
      <c r="A412" s="203">
        <v>1</v>
      </c>
      <c r="B412" s="200" t="s">
        <v>219</v>
      </c>
      <c r="C412" s="37" t="s">
        <v>36</v>
      </c>
      <c r="D412" s="24">
        <v>100</v>
      </c>
      <c r="E412" s="38">
        <v>100</v>
      </c>
      <c r="F412" s="33">
        <f>E412/D412*100</f>
        <v>100</v>
      </c>
    </row>
    <row r="413" spans="1:6" ht="70.7" customHeight="1" thickBot="1" x14ac:dyDescent="0.3">
      <c r="A413" s="204"/>
      <c r="B413" s="201"/>
      <c r="C413" s="37" t="s">
        <v>37</v>
      </c>
      <c r="D413" s="24">
        <v>100</v>
      </c>
      <c r="E413" s="39">
        <v>100</v>
      </c>
      <c r="F413" s="33">
        <f t="shared" ref="F413:F423" si="20">E413/D413*100</f>
        <v>100</v>
      </c>
    </row>
    <row r="414" spans="1:6" ht="115.5" customHeight="1" thickBot="1" x14ac:dyDescent="0.3">
      <c r="A414" s="204"/>
      <c r="B414" s="201"/>
      <c r="C414" s="37" t="s">
        <v>38</v>
      </c>
      <c r="D414" s="40">
        <v>0</v>
      </c>
      <c r="E414" s="39">
        <v>0</v>
      </c>
      <c r="F414" s="33">
        <f>IF(E414=0,100,0)</f>
        <v>100</v>
      </c>
    </row>
    <row r="415" spans="1:6" ht="47.25" customHeight="1" thickBot="1" x14ac:dyDescent="0.3">
      <c r="A415" s="205"/>
      <c r="B415" s="202"/>
      <c r="C415" s="37" t="s">
        <v>39</v>
      </c>
      <c r="D415" s="24">
        <v>100</v>
      </c>
      <c r="E415" s="39">
        <v>100</v>
      </c>
      <c r="F415" s="33">
        <f t="shared" si="20"/>
        <v>100</v>
      </c>
    </row>
    <row r="416" spans="1:6" ht="116.25" customHeight="1" thickBot="1" x14ac:dyDescent="0.3">
      <c r="A416" s="206">
        <v>2</v>
      </c>
      <c r="B416" s="200" t="s">
        <v>220</v>
      </c>
      <c r="C416" s="37" t="s">
        <v>36</v>
      </c>
      <c r="D416" s="43">
        <v>100</v>
      </c>
      <c r="E416" s="39">
        <v>100</v>
      </c>
      <c r="F416" s="33">
        <f t="shared" si="20"/>
        <v>100</v>
      </c>
    </row>
    <row r="417" spans="1:6" ht="66.95" customHeight="1" thickBot="1" x14ac:dyDescent="0.3">
      <c r="A417" s="198"/>
      <c r="B417" s="201"/>
      <c r="C417" s="37" t="s">
        <v>40</v>
      </c>
      <c r="D417" s="44">
        <v>100</v>
      </c>
      <c r="E417" s="39">
        <v>100</v>
      </c>
      <c r="F417" s="33">
        <f t="shared" si="20"/>
        <v>100</v>
      </c>
    </row>
    <row r="418" spans="1:6" ht="124.7" customHeight="1" thickBot="1" x14ac:dyDescent="0.3">
      <c r="A418" s="198"/>
      <c r="B418" s="201"/>
      <c r="C418" s="37" t="s">
        <v>38</v>
      </c>
      <c r="D418" s="24">
        <v>0</v>
      </c>
      <c r="E418" s="31">
        <v>0</v>
      </c>
      <c r="F418" s="33">
        <f>IF(E418=0,100,0)</f>
        <v>100</v>
      </c>
    </row>
    <row r="419" spans="1:6" ht="52.7" customHeight="1" thickBot="1" x14ac:dyDescent="0.3">
      <c r="A419" s="199"/>
      <c r="B419" s="219"/>
      <c r="C419" s="70" t="s">
        <v>39</v>
      </c>
      <c r="D419" s="71">
        <v>100</v>
      </c>
      <c r="E419" s="72">
        <v>100</v>
      </c>
      <c r="F419" s="49">
        <f t="shared" si="20"/>
        <v>100</v>
      </c>
    </row>
    <row r="420" spans="1:6" ht="81.75" customHeight="1" thickBot="1" x14ac:dyDescent="0.3">
      <c r="A420" s="220">
        <v>3</v>
      </c>
      <c r="B420" s="200" t="s">
        <v>221</v>
      </c>
      <c r="C420" s="73" t="s">
        <v>36</v>
      </c>
      <c r="D420" s="24">
        <v>100</v>
      </c>
      <c r="E420" s="31">
        <v>100</v>
      </c>
      <c r="F420" s="33">
        <f t="shared" si="20"/>
        <v>100</v>
      </c>
    </row>
    <row r="421" spans="1:6" ht="108.75" customHeight="1" thickBot="1" x14ac:dyDescent="0.3">
      <c r="A421" s="221"/>
      <c r="B421" s="201"/>
      <c r="C421" s="37" t="s">
        <v>41</v>
      </c>
      <c r="D421" s="24">
        <v>100</v>
      </c>
      <c r="E421" s="31">
        <v>100</v>
      </c>
      <c r="F421" s="33">
        <f t="shared" si="20"/>
        <v>100</v>
      </c>
    </row>
    <row r="422" spans="1:6" ht="105" customHeight="1" thickBot="1" x14ac:dyDescent="0.3">
      <c r="A422" s="221"/>
      <c r="B422" s="201"/>
      <c r="C422" s="37" t="s">
        <v>38</v>
      </c>
      <c r="D422" s="24">
        <v>0</v>
      </c>
      <c r="E422" s="31">
        <v>0</v>
      </c>
      <c r="F422" s="33">
        <f>IF(E422=0,100,0)</f>
        <v>100</v>
      </c>
    </row>
    <row r="423" spans="1:6" ht="40.5" customHeight="1" thickBot="1" x14ac:dyDescent="0.3">
      <c r="A423" s="222"/>
      <c r="B423" s="202"/>
      <c r="C423" s="37" t="s">
        <v>39</v>
      </c>
      <c r="D423" s="24">
        <v>100</v>
      </c>
      <c r="E423" s="31">
        <v>100</v>
      </c>
      <c r="F423" s="74">
        <f t="shared" si="20"/>
        <v>100</v>
      </c>
    </row>
    <row r="424" spans="1:6" ht="19.5" thickBot="1" x14ac:dyDescent="0.35"/>
    <row r="425" spans="1:6" ht="19.5" thickBot="1" x14ac:dyDescent="0.35">
      <c r="A425" s="176" t="s">
        <v>223</v>
      </c>
      <c r="B425" s="177"/>
      <c r="C425" s="177"/>
      <c r="D425" s="177"/>
      <c r="E425" s="177"/>
      <c r="F425" s="178"/>
    </row>
    <row r="426" spans="1:6" ht="19.5" thickBot="1" x14ac:dyDescent="0.35">
      <c r="A426" s="179" t="s">
        <v>47</v>
      </c>
      <c r="B426" s="180"/>
      <c r="C426" s="180"/>
      <c r="D426" s="180"/>
      <c r="E426" s="180"/>
      <c r="F426" s="181"/>
    </row>
    <row r="427" spans="1:6" ht="132" thickBot="1" x14ac:dyDescent="0.3">
      <c r="A427" s="35" t="s">
        <v>5</v>
      </c>
      <c r="B427" s="36" t="s">
        <v>6</v>
      </c>
      <c r="C427" s="36" t="s">
        <v>7</v>
      </c>
      <c r="D427" s="36" t="s">
        <v>8</v>
      </c>
      <c r="E427" s="25" t="s">
        <v>9</v>
      </c>
      <c r="F427" s="36" t="s">
        <v>10</v>
      </c>
    </row>
    <row r="428" spans="1:6" ht="19.5" thickBot="1" x14ac:dyDescent="0.35">
      <c r="A428" s="26">
        <v>1</v>
      </c>
      <c r="B428" s="26">
        <v>2</v>
      </c>
      <c r="C428" s="26">
        <v>3</v>
      </c>
      <c r="D428" s="26">
        <v>4</v>
      </c>
      <c r="E428" s="26">
        <v>5</v>
      </c>
      <c r="F428" s="26" t="s">
        <v>11</v>
      </c>
    </row>
    <row r="429" spans="1:6" ht="75" customHeight="1" thickBot="1" x14ac:dyDescent="0.3">
      <c r="A429" s="203">
        <v>1</v>
      </c>
      <c r="B429" s="223" t="s">
        <v>224</v>
      </c>
      <c r="C429" s="37" t="s">
        <v>36</v>
      </c>
      <c r="D429" s="24">
        <v>100</v>
      </c>
      <c r="E429" s="38">
        <v>99.3</v>
      </c>
      <c r="F429" s="33">
        <f>E429/D429*100</f>
        <v>99.3</v>
      </c>
    </row>
    <row r="430" spans="1:6" ht="70.5" customHeight="1" thickBot="1" x14ac:dyDescent="0.3">
      <c r="A430" s="204"/>
      <c r="B430" s="224"/>
      <c r="C430" s="37" t="s">
        <v>37</v>
      </c>
      <c r="D430" s="24">
        <v>100</v>
      </c>
      <c r="E430" s="39">
        <v>99</v>
      </c>
      <c r="F430" s="33">
        <f t="shared" ref="F430:F442" si="21">E430/D430*100</f>
        <v>99</v>
      </c>
    </row>
    <row r="431" spans="1:6" ht="115.5" customHeight="1" thickBot="1" x14ac:dyDescent="0.3">
      <c r="A431" s="204"/>
      <c r="B431" s="224"/>
      <c r="C431" s="37" t="s">
        <v>38</v>
      </c>
      <c r="D431" s="40">
        <v>0</v>
      </c>
      <c r="E431" s="39">
        <v>0</v>
      </c>
      <c r="F431" s="33">
        <f>IF(E431=0,100,0)</f>
        <v>100</v>
      </c>
    </row>
    <row r="432" spans="1:6" ht="47.25" customHeight="1" thickBot="1" x14ac:dyDescent="0.3">
      <c r="A432" s="205"/>
      <c r="B432" s="225"/>
      <c r="C432" s="37" t="s">
        <v>39</v>
      </c>
      <c r="D432" s="24">
        <v>100</v>
      </c>
      <c r="E432" s="39">
        <v>100</v>
      </c>
      <c r="F432" s="33">
        <f t="shared" si="21"/>
        <v>100</v>
      </c>
    </row>
    <row r="433" spans="1:6" ht="116.25" customHeight="1" thickBot="1" x14ac:dyDescent="0.3">
      <c r="A433" s="206">
        <v>2</v>
      </c>
      <c r="B433" s="223" t="s">
        <v>225</v>
      </c>
      <c r="C433" s="37" t="s">
        <v>36</v>
      </c>
      <c r="D433" s="43">
        <v>100</v>
      </c>
      <c r="E433" s="39">
        <v>99.5</v>
      </c>
      <c r="F433" s="33">
        <f t="shared" si="21"/>
        <v>99.5</v>
      </c>
    </row>
    <row r="434" spans="1:6" ht="66.75" customHeight="1" thickBot="1" x14ac:dyDescent="0.3">
      <c r="A434" s="198"/>
      <c r="B434" s="224"/>
      <c r="C434" s="37" t="s">
        <v>40</v>
      </c>
      <c r="D434" s="44">
        <v>100</v>
      </c>
      <c r="E434" s="39">
        <v>99.5</v>
      </c>
      <c r="F434" s="33">
        <f t="shared" si="21"/>
        <v>99.5</v>
      </c>
    </row>
    <row r="435" spans="1:6" ht="124.5" customHeight="1" thickBot="1" x14ac:dyDescent="0.3">
      <c r="A435" s="198"/>
      <c r="B435" s="224"/>
      <c r="C435" s="37" t="s">
        <v>38</v>
      </c>
      <c r="D435" s="24">
        <v>0</v>
      </c>
      <c r="E435" s="31">
        <v>0</v>
      </c>
      <c r="F435" s="33">
        <f>IF(E435=0,100,0)</f>
        <v>100</v>
      </c>
    </row>
    <row r="436" spans="1:6" ht="52.5" customHeight="1" thickBot="1" x14ac:dyDescent="0.3">
      <c r="A436" s="198"/>
      <c r="B436" s="225"/>
      <c r="C436" s="37" t="s">
        <v>39</v>
      </c>
      <c r="D436" s="24">
        <v>100</v>
      </c>
      <c r="E436" s="31">
        <v>100</v>
      </c>
      <c r="F436" s="49">
        <f t="shared" si="21"/>
        <v>100</v>
      </c>
    </row>
    <row r="437" spans="1:6" ht="81.75" customHeight="1" thickBot="1" x14ac:dyDescent="0.3">
      <c r="A437" s="198">
        <v>3</v>
      </c>
      <c r="B437" s="223" t="s">
        <v>132</v>
      </c>
      <c r="C437" s="45" t="s">
        <v>36</v>
      </c>
      <c r="D437" s="24">
        <v>100</v>
      </c>
      <c r="E437" s="31">
        <v>100</v>
      </c>
      <c r="F437" s="33">
        <f t="shared" si="21"/>
        <v>100</v>
      </c>
    </row>
    <row r="438" spans="1:6" ht="108.75" customHeight="1" thickBot="1" x14ac:dyDescent="0.3">
      <c r="A438" s="198"/>
      <c r="B438" s="224"/>
      <c r="C438" s="37" t="s">
        <v>41</v>
      </c>
      <c r="D438" s="24">
        <v>100</v>
      </c>
      <c r="E438" s="31">
        <v>100</v>
      </c>
      <c r="F438" s="33">
        <f t="shared" si="21"/>
        <v>100</v>
      </c>
    </row>
    <row r="439" spans="1:6" ht="105" customHeight="1" thickBot="1" x14ac:dyDescent="0.3">
      <c r="A439" s="198"/>
      <c r="B439" s="224"/>
      <c r="C439" s="37" t="s">
        <v>38</v>
      </c>
      <c r="D439" s="24">
        <v>0</v>
      </c>
      <c r="E439" s="31">
        <v>0</v>
      </c>
      <c r="F439" s="33">
        <f>IF(E439=0,100,0)</f>
        <v>100</v>
      </c>
    </row>
    <row r="440" spans="1:6" ht="40.5" customHeight="1" thickBot="1" x14ac:dyDescent="0.3">
      <c r="A440" s="199"/>
      <c r="B440" s="225"/>
      <c r="C440" s="37" t="s">
        <v>39</v>
      </c>
      <c r="D440" s="24">
        <v>100</v>
      </c>
      <c r="E440" s="31">
        <v>100</v>
      </c>
      <c r="F440" s="49">
        <f t="shared" si="21"/>
        <v>100</v>
      </c>
    </row>
    <row r="441" spans="1:6" ht="64.5" customHeight="1" thickBot="1" x14ac:dyDescent="0.3">
      <c r="A441" s="203">
        <v>4</v>
      </c>
      <c r="B441" s="200" t="s">
        <v>177</v>
      </c>
      <c r="C441" s="42" t="s">
        <v>39</v>
      </c>
      <c r="D441" s="41">
        <v>100</v>
      </c>
      <c r="E441" s="31">
        <v>100</v>
      </c>
      <c r="F441" s="33">
        <f t="shared" si="21"/>
        <v>100</v>
      </c>
    </row>
    <row r="442" spans="1:6" ht="119.25" customHeight="1" thickBot="1" x14ac:dyDescent="0.3">
      <c r="A442" s="204"/>
      <c r="B442" s="201"/>
      <c r="C442" s="42" t="s">
        <v>42</v>
      </c>
      <c r="D442" s="47">
        <v>30</v>
      </c>
      <c r="E442" s="31">
        <v>30</v>
      </c>
      <c r="F442" s="33">
        <f t="shared" si="21"/>
        <v>100</v>
      </c>
    </row>
    <row r="443" spans="1:6" ht="141.75" customHeight="1" thickBot="1" x14ac:dyDescent="0.3">
      <c r="A443" s="205"/>
      <c r="B443" s="202"/>
      <c r="C443" s="46" t="s">
        <v>38</v>
      </c>
      <c r="D443" s="41">
        <v>0</v>
      </c>
      <c r="E443" s="31">
        <v>0</v>
      </c>
      <c r="F443" s="32">
        <f>IF(E443=0,100,0)</f>
        <v>100</v>
      </c>
    </row>
    <row r="444" spans="1:6" ht="19.5" thickBot="1" x14ac:dyDescent="0.35"/>
    <row r="445" spans="1:6" ht="19.5" thickBot="1" x14ac:dyDescent="0.35">
      <c r="A445" s="176" t="s">
        <v>230</v>
      </c>
      <c r="B445" s="177"/>
      <c r="C445" s="177"/>
      <c r="D445" s="177"/>
      <c r="E445" s="177"/>
      <c r="F445" s="178"/>
    </row>
    <row r="446" spans="1:6" ht="19.5" thickBot="1" x14ac:dyDescent="0.35">
      <c r="A446" s="179" t="s">
        <v>47</v>
      </c>
      <c r="B446" s="180"/>
      <c r="C446" s="180"/>
      <c r="D446" s="180"/>
      <c r="E446" s="180"/>
      <c r="F446" s="181"/>
    </row>
    <row r="447" spans="1:6" ht="132" thickBot="1" x14ac:dyDescent="0.3">
      <c r="A447" s="35" t="s">
        <v>5</v>
      </c>
      <c r="B447" s="36" t="s">
        <v>6</v>
      </c>
      <c r="C447" s="36" t="s">
        <v>7</v>
      </c>
      <c r="D447" s="36" t="s">
        <v>8</v>
      </c>
      <c r="E447" s="25" t="s">
        <v>9</v>
      </c>
      <c r="F447" s="36" t="s">
        <v>10</v>
      </c>
    </row>
    <row r="448" spans="1:6" ht="19.5" thickBot="1" x14ac:dyDescent="0.35">
      <c r="A448" s="26">
        <v>1</v>
      </c>
      <c r="B448" s="26">
        <v>2</v>
      </c>
      <c r="C448" s="26">
        <v>3</v>
      </c>
      <c r="D448" s="26">
        <v>4</v>
      </c>
      <c r="E448" s="26">
        <v>5</v>
      </c>
      <c r="F448" s="26" t="s">
        <v>11</v>
      </c>
    </row>
    <row r="449" spans="1:6" ht="75" customHeight="1" thickBot="1" x14ac:dyDescent="0.3">
      <c r="A449" s="203">
        <v>1</v>
      </c>
      <c r="B449" s="200" t="s">
        <v>233</v>
      </c>
      <c r="C449" s="37" t="s">
        <v>36</v>
      </c>
      <c r="D449" s="24">
        <v>100</v>
      </c>
      <c r="E449" s="38">
        <v>99</v>
      </c>
      <c r="F449" s="33">
        <f>E449/D449*100</f>
        <v>99</v>
      </c>
    </row>
    <row r="450" spans="1:6" ht="70.5" customHeight="1" thickBot="1" x14ac:dyDescent="0.3">
      <c r="A450" s="204"/>
      <c r="B450" s="201"/>
      <c r="C450" s="37" t="s">
        <v>37</v>
      </c>
      <c r="D450" s="24">
        <v>100</v>
      </c>
      <c r="E450" s="39">
        <v>99</v>
      </c>
      <c r="F450" s="33">
        <f t="shared" ref="F450:F462" si="22">E450/D450*100</f>
        <v>99</v>
      </c>
    </row>
    <row r="451" spans="1:6" ht="115.5" customHeight="1" thickBot="1" x14ac:dyDescent="0.3">
      <c r="A451" s="204"/>
      <c r="B451" s="201"/>
      <c r="C451" s="37" t="s">
        <v>38</v>
      </c>
      <c r="D451" s="40">
        <v>0</v>
      </c>
      <c r="E451" s="39">
        <v>0</v>
      </c>
      <c r="F451" s="33">
        <f>IF(E451=0,100,0)</f>
        <v>100</v>
      </c>
    </row>
    <row r="452" spans="1:6" ht="47.25" customHeight="1" thickBot="1" x14ac:dyDescent="0.3">
      <c r="A452" s="205"/>
      <c r="B452" s="202"/>
      <c r="C452" s="37" t="s">
        <v>39</v>
      </c>
      <c r="D452" s="24">
        <v>100</v>
      </c>
      <c r="E452" s="39">
        <v>100</v>
      </c>
      <c r="F452" s="33">
        <f t="shared" si="22"/>
        <v>100</v>
      </c>
    </row>
    <row r="453" spans="1:6" ht="116.25" customHeight="1" thickBot="1" x14ac:dyDescent="0.3">
      <c r="A453" s="206">
        <v>2</v>
      </c>
      <c r="B453" s="200" t="s">
        <v>231</v>
      </c>
      <c r="C453" s="37" t="s">
        <v>36</v>
      </c>
      <c r="D453" s="43">
        <v>100</v>
      </c>
      <c r="E453" s="39">
        <v>99</v>
      </c>
      <c r="F453" s="33">
        <f t="shared" si="22"/>
        <v>99</v>
      </c>
    </row>
    <row r="454" spans="1:6" ht="66.75" customHeight="1" thickBot="1" x14ac:dyDescent="0.3">
      <c r="A454" s="198"/>
      <c r="B454" s="201"/>
      <c r="C454" s="37" t="s">
        <v>40</v>
      </c>
      <c r="D454" s="44">
        <v>100</v>
      </c>
      <c r="E454" s="39">
        <v>99</v>
      </c>
      <c r="F454" s="33">
        <f t="shared" si="22"/>
        <v>99</v>
      </c>
    </row>
    <row r="455" spans="1:6" ht="124.5" customHeight="1" thickBot="1" x14ac:dyDescent="0.3">
      <c r="A455" s="198"/>
      <c r="B455" s="201"/>
      <c r="C455" s="37" t="s">
        <v>38</v>
      </c>
      <c r="D455" s="24">
        <v>0</v>
      </c>
      <c r="E455" s="31">
        <v>0</v>
      </c>
      <c r="F455" s="33">
        <f>IF(E455=0,100,0)</f>
        <v>100</v>
      </c>
    </row>
    <row r="456" spans="1:6" ht="52.5" customHeight="1" thickBot="1" x14ac:dyDescent="0.3">
      <c r="A456" s="198"/>
      <c r="B456" s="202"/>
      <c r="C456" s="37" t="s">
        <v>39</v>
      </c>
      <c r="D456" s="24">
        <v>100</v>
      </c>
      <c r="E456" s="31">
        <v>100</v>
      </c>
      <c r="F456" s="49">
        <f t="shared" si="22"/>
        <v>100</v>
      </c>
    </row>
    <row r="457" spans="1:6" ht="81.75" customHeight="1" thickBot="1" x14ac:dyDescent="0.3">
      <c r="A457" s="198">
        <v>3</v>
      </c>
      <c r="B457" s="200" t="s">
        <v>77</v>
      </c>
      <c r="C457" s="45" t="s">
        <v>36</v>
      </c>
      <c r="D457" s="24">
        <v>100</v>
      </c>
      <c r="E457" s="31">
        <v>100</v>
      </c>
      <c r="F457" s="33">
        <f t="shared" si="22"/>
        <v>100</v>
      </c>
    </row>
    <row r="458" spans="1:6" ht="108.75" customHeight="1" thickBot="1" x14ac:dyDescent="0.3">
      <c r="A458" s="198"/>
      <c r="B458" s="201"/>
      <c r="C458" s="37" t="s">
        <v>41</v>
      </c>
      <c r="D458" s="24">
        <v>100</v>
      </c>
      <c r="E458" s="31">
        <v>100</v>
      </c>
      <c r="F458" s="33">
        <f t="shared" si="22"/>
        <v>100</v>
      </c>
    </row>
    <row r="459" spans="1:6" ht="105" customHeight="1" thickBot="1" x14ac:dyDescent="0.3">
      <c r="A459" s="198"/>
      <c r="B459" s="201"/>
      <c r="C459" s="37" t="s">
        <v>38</v>
      </c>
      <c r="D459" s="24">
        <v>0</v>
      </c>
      <c r="E459" s="31">
        <v>0</v>
      </c>
      <c r="F459" s="33">
        <f>IF(E459=0,100,0)</f>
        <v>100</v>
      </c>
    </row>
    <row r="460" spans="1:6" ht="40.5" customHeight="1" thickBot="1" x14ac:dyDescent="0.3">
      <c r="A460" s="199"/>
      <c r="B460" s="202"/>
      <c r="C460" s="37" t="s">
        <v>39</v>
      </c>
      <c r="D460" s="24">
        <v>100</v>
      </c>
      <c r="E460" s="31">
        <v>100</v>
      </c>
      <c r="F460" s="49">
        <f t="shared" si="22"/>
        <v>100</v>
      </c>
    </row>
    <row r="461" spans="1:6" ht="64.5" customHeight="1" thickBot="1" x14ac:dyDescent="0.3">
      <c r="A461" s="203">
        <v>4</v>
      </c>
      <c r="B461" s="200" t="s">
        <v>232</v>
      </c>
      <c r="C461" s="42" t="s">
        <v>39</v>
      </c>
      <c r="D461" s="41">
        <v>100</v>
      </c>
      <c r="E461" s="31">
        <v>0</v>
      </c>
      <c r="F461" s="33">
        <f t="shared" si="22"/>
        <v>0</v>
      </c>
    </row>
    <row r="462" spans="1:6" ht="119.25" customHeight="1" thickBot="1" x14ac:dyDescent="0.3">
      <c r="A462" s="204"/>
      <c r="B462" s="201"/>
      <c r="C462" s="42" t="s">
        <v>42</v>
      </c>
      <c r="D462" s="47">
        <v>30</v>
      </c>
      <c r="E462" s="31">
        <v>0</v>
      </c>
      <c r="F462" s="33">
        <f t="shared" si="22"/>
        <v>0</v>
      </c>
    </row>
    <row r="463" spans="1:6" ht="141.75" customHeight="1" thickBot="1" x14ac:dyDescent="0.3">
      <c r="A463" s="205"/>
      <c r="B463" s="202"/>
      <c r="C463" s="46" t="s">
        <v>38</v>
      </c>
      <c r="D463" s="41">
        <v>0</v>
      </c>
      <c r="E463" s="31">
        <v>0</v>
      </c>
      <c r="F463" s="32">
        <f>IF(E463=0,100,0)</f>
        <v>100</v>
      </c>
    </row>
    <row r="464" spans="1:6" ht="19.5" thickBot="1" x14ac:dyDescent="0.35"/>
    <row r="465" spans="1:6" ht="19.5" thickBot="1" x14ac:dyDescent="0.35">
      <c r="A465" s="176" t="s">
        <v>236</v>
      </c>
      <c r="B465" s="177"/>
      <c r="C465" s="177"/>
      <c r="D465" s="177"/>
      <c r="E465" s="177"/>
      <c r="F465" s="178"/>
    </row>
    <row r="466" spans="1:6" ht="19.5" thickBot="1" x14ac:dyDescent="0.35">
      <c r="A466" s="179" t="s">
        <v>47</v>
      </c>
      <c r="B466" s="180"/>
      <c r="C466" s="180"/>
      <c r="D466" s="180"/>
      <c r="E466" s="180"/>
      <c r="F466" s="181"/>
    </row>
    <row r="467" spans="1:6" ht="132" thickBot="1" x14ac:dyDescent="0.3">
      <c r="A467" s="35" t="s">
        <v>5</v>
      </c>
      <c r="B467" s="36" t="s">
        <v>6</v>
      </c>
      <c r="C467" s="36" t="s">
        <v>7</v>
      </c>
      <c r="D467" s="36" t="s">
        <v>8</v>
      </c>
      <c r="E467" s="25" t="s">
        <v>9</v>
      </c>
      <c r="F467" s="36" t="s">
        <v>10</v>
      </c>
    </row>
    <row r="468" spans="1:6" ht="19.5" thickBot="1" x14ac:dyDescent="0.35">
      <c r="A468" s="26">
        <v>1</v>
      </c>
      <c r="B468" s="26">
        <v>2</v>
      </c>
      <c r="C468" s="26">
        <v>3</v>
      </c>
      <c r="D468" s="26">
        <v>4</v>
      </c>
      <c r="E468" s="26">
        <v>5</v>
      </c>
      <c r="F468" s="26" t="s">
        <v>11</v>
      </c>
    </row>
    <row r="469" spans="1:6" ht="75" customHeight="1" thickBot="1" x14ac:dyDescent="0.3">
      <c r="A469" s="203">
        <v>1</v>
      </c>
      <c r="B469" s="200" t="s">
        <v>237</v>
      </c>
      <c r="C469" s="37" t="s">
        <v>36</v>
      </c>
      <c r="D469" s="24">
        <v>100</v>
      </c>
      <c r="E469" s="38">
        <v>100</v>
      </c>
      <c r="F469" s="33">
        <f>E469/D469*100</f>
        <v>100</v>
      </c>
    </row>
    <row r="470" spans="1:6" ht="70.5" customHeight="1" thickBot="1" x14ac:dyDescent="0.3">
      <c r="A470" s="204"/>
      <c r="B470" s="201"/>
      <c r="C470" s="37" t="s">
        <v>37</v>
      </c>
      <c r="D470" s="24">
        <v>100</v>
      </c>
      <c r="E470" s="39">
        <v>100</v>
      </c>
      <c r="F470" s="33">
        <f t="shared" ref="F470:F480" si="23">E470/D470*100</f>
        <v>100</v>
      </c>
    </row>
    <row r="471" spans="1:6" ht="115.5" customHeight="1" thickBot="1" x14ac:dyDescent="0.3">
      <c r="A471" s="204"/>
      <c r="B471" s="201"/>
      <c r="C471" s="37" t="s">
        <v>38</v>
      </c>
      <c r="D471" s="40">
        <v>0</v>
      </c>
      <c r="E471" s="39">
        <v>0</v>
      </c>
      <c r="F471" s="33">
        <f>IF(E471=0,100,0)</f>
        <v>100</v>
      </c>
    </row>
    <row r="472" spans="1:6" ht="47.25" customHeight="1" thickBot="1" x14ac:dyDescent="0.3">
      <c r="A472" s="205"/>
      <c r="B472" s="202"/>
      <c r="C472" s="37" t="s">
        <v>39</v>
      </c>
      <c r="D472" s="24">
        <v>100</v>
      </c>
      <c r="E472" s="39">
        <v>100</v>
      </c>
      <c r="F472" s="33">
        <f t="shared" si="23"/>
        <v>100</v>
      </c>
    </row>
    <row r="473" spans="1:6" ht="116.25" customHeight="1" thickBot="1" x14ac:dyDescent="0.3">
      <c r="A473" s="206">
        <v>2</v>
      </c>
      <c r="B473" s="200" t="s">
        <v>240</v>
      </c>
      <c r="C473" s="37" t="s">
        <v>36</v>
      </c>
      <c r="D473" s="43">
        <v>100</v>
      </c>
      <c r="E473" s="39">
        <v>100</v>
      </c>
      <c r="F473" s="33">
        <f t="shared" si="23"/>
        <v>100</v>
      </c>
    </row>
    <row r="474" spans="1:6" ht="66.75" customHeight="1" thickBot="1" x14ac:dyDescent="0.3">
      <c r="A474" s="198"/>
      <c r="B474" s="201"/>
      <c r="C474" s="37" t="s">
        <v>40</v>
      </c>
      <c r="D474" s="44">
        <v>100</v>
      </c>
      <c r="E474" s="39">
        <v>100</v>
      </c>
      <c r="F474" s="33">
        <f t="shared" si="23"/>
        <v>100</v>
      </c>
    </row>
    <row r="475" spans="1:6" ht="124.5" customHeight="1" thickBot="1" x14ac:dyDescent="0.3">
      <c r="A475" s="198"/>
      <c r="B475" s="201"/>
      <c r="C475" s="37" t="s">
        <v>38</v>
      </c>
      <c r="D475" s="24">
        <v>0</v>
      </c>
      <c r="E475" s="31">
        <v>0</v>
      </c>
      <c r="F475" s="33">
        <f>IF(E475=0,100,0)</f>
        <v>100</v>
      </c>
    </row>
    <row r="476" spans="1:6" ht="52.5" customHeight="1" thickBot="1" x14ac:dyDescent="0.3">
      <c r="A476" s="198"/>
      <c r="B476" s="202"/>
      <c r="C476" s="37" t="s">
        <v>39</v>
      </c>
      <c r="D476" s="24">
        <v>100</v>
      </c>
      <c r="E476" s="31">
        <v>100</v>
      </c>
      <c r="F476" s="49">
        <f t="shared" si="23"/>
        <v>100</v>
      </c>
    </row>
    <row r="477" spans="1:6" ht="81.75" customHeight="1" thickBot="1" x14ac:dyDescent="0.3">
      <c r="A477" s="198">
        <v>3</v>
      </c>
      <c r="B477" s="200" t="s">
        <v>241</v>
      </c>
      <c r="C477" s="45" t="s">
        <v>36</v>
      </c>
      <c r="D477" s="24">
        <v>100</v>
      </c>
      <c r="E477" s="31">
        <v>100</v>
      </c>
      <c r="F477" s="33">
        <f t="shared" si="23"/>
        <v>100</v>
      </c>
    </row>
    <row r="478" spans="1:6" ht="108.75" customHeight="1" thickBot="1" x14ac:dyDescent="0.3">
      <c r="A478" s="198"/>
      <c r="B478" s="201"/>
      <c r="C478" s="37" t="s">
        <v>41</v>
      </c>
      <c r="D478" s="24">
        <v>100</v>
      </c>
      <c r="E478" s="31">
        <v>100</v>
      </c>
      <c r="F478" s="33">
        <f t="shared" si="23"/>
        <v>100</v>
      </c>
    </row>
    <row r="479" spans="1:6" ht="105" customHeight="1" thickBot="1" x14ac:dyDescent="0.3">
      <c r="A479" s="198"/>
      <c r="B479" s="201"/>
      <c r="C479" s="37" t="s">
        <v>38</v>
      </c>
      <c r="D479" s="24">
        <v>0</v>
      </c>
      <c r="E479" s="31">
        <v>0</v>
      </c>
      <c r="F479" s="33">
        <f>IF(E479=0,100,0)</f>
        <v>100</v>
      </c>
    </row>
    <row r="480" spans="1:6" ht="40.5" customHeight="1" thickBot="1" x14ac:dyDescent="0.3">
      <c r="A480" s="199"/>
      <c r="B480" s="202"/>
      <c r="C480" s="37" t="s">
        <v>39</v>
      </c>
      <c r="D480" s="24">
        <v>100</v>
      </c>
      <c r="E480" s="31">
        <v>100</v>
      </c>
      <c r="F480" s="49">
        <f t="shared" si="23"/>
        <v>100</v>
      </c>
    </row>
    <row r="481" spans="1:6" ht="19.5" thickBot="1" x14ac:dyDescent="0.35"/>
    <row r="482" spans="1:6" ht="19.5" thickBot="1" x14ac:dyDescent="0.35">
      <c r="A482" s="176" t="s">
        <v>243</v>
      </c>
      <c r="B482" s="177"/>
      <c r="C482" s="177"/>
      <c r="D482" s="177"/>
      <c r="E482" s="177"/>
      <c r="F482" s="178"/>
    </row>
    <row r="483" spans="1:6" ht="19.5" thickBot="1" x14ac:dyDescent="0.35">
      <c r="A483" s="179" t="s">
        <v>47</v>
      </c>
      <c r="B483" s="180"/>
      <c r="C483" s="180"/>
      <c r="D483" s="180"/>
      <c r="E483" s="180"/>
      <c r="F483" s="181"/>
    </row>
    <row r="484" spans="1:6" ht="132" thickBot="1" x14ac:dyDescent="0.3">
      <c r="A484" s="35" t="s">
        <v>5</v>
      </c>
      <c r="B484" s="36" t="s">
        <v>6</v>
      </c>
      <c r="C484" s="36" t="s">
        <v>7</v>
      </c>
      <c r="D484" s="36" t="s">
        <v>8</v>
      </c>
      <c r="E484" s="25" t="s">
        <v>9</v>
      </c>
      <c r="F484" s="36" t="s">
        <v>10</v>
      </c>
    </row>
    <row r="485" spans="1:6" ht="19.5" thickBot="1" x14ac:dyDescent="0.35">
      <c r="A485" s="26">
        <v>1</v>
      </c>
      <c r="B485" s="26">
        <v>2</v>
      </c>
      <c r="C485" s="26">
        <v>3</v>
      </c>
      <c r="D485" s="26">
        <v>4</v>
      </c>
      <c r="E485" s="26">
        <v>5</v>
      </c>
      <c r="F485" s="26" t="s">
        <v>11</v>
      </c>
    </row>
    <row r="486" spans="1:6" ht="75" customHeight="1" thickBot="1" x14ac:dyDescent="0.3">
      <c r="A486" s="203">
        <v>1</v>
      </c>
      <c r="B486" s="200" t="s">
        <v>245</v>
      </c>
      <c r="C486" s="37" t="s">
        <v>36</v>
      </c>
      <c r="D486" s="24">
        <v>100</v>
      </c>
      <c r="E486" s="38">
        <v>100</v>
      </c>
      <c r="F486" s="33">
        <f>E486/D486*100</f>
        <v>100</v>
      </c>
    </row>
    <row r="487" spans="1:6" ht="70.5" customHeight="1" thickBot="1" x14ac:dyDescent="0.3">
      <c r="A487" s="204"/>
      <c r="B487" s="201"/>
      <c r="C487" s="37" t="s">
        <v>37</v>
      </c>
      <c r="D487" s="24">
        <v>100</v>
      </c>
      <c r="E487" s="39">
        <v>100</v>
      </c>
      <c r="F487" s="33">
        <f t="shared" ref="F487:F497" si="24">E487/D487*100</f>
        <v>100</v>
      </c>
    </row>
    <row r="488" spans="1:6" ht="115.5" customHeight="1" thickBot="1" x14ac:dyDescent="0.3">
      <c r="A488" s="204"/>
      <c r="B488" s="201"/>
      <c r="C488" s="37" t="s">
        <v>38</v>
      </c>
      <c r="D488" s="40">
        <v>0</v>
      </c>
      <c r="E488" s="39">
        <v>0</v>
      </c>
      <c r="F488" s="33">
        <f>IF(E488=0,100,0)</f>
        <v>100</v>
      </c>
    </row>
    <row r="489" spans="1:6" ht="47.25" customHeight="1" thickBot="1" x14ac:dyDescent="0.3">
      <c r="A489" s="205"/>
      <c r="B489" s="202"/>
      <c r="C489" s="37" t="s">
        <v>39</v>
      </c>
      <c r="D489" s="24">
        <v>100</v>
      </c>
      <c r="E489" s="39">
        <v>100</v>
      </c>
      <c r="F489" s="33">
        <f t="shared" si="24"/>
        <v>100</v>
      </c>
    </row>
    <row r="490" spans="1:6" ht="116.25" customHeight="1" thickBot="1" x14ac:dyDescent="0.3">
      <c r="A490" s="206">
        <v>2</v>
      </c>
      <c r="B490" s="200" t="s">
        <v>246</v>
      </c>
      <c r="C490" s="37" t="s">
        <v>36</v>
      </c>
      <c r="D490" s="43">
        <v>100</v>
      </c>
      <c r="E490" s="39">
        <v>100</v>
      </c>
      <c r="F490" s="33">
        <f t="shared" si="24"/>
        <v>100</v>
      </c>
    </row>
    <row r="491" spans="1:6" ht="66.75" customHeight="1" thickBot="1" x14ac:dyDescent="0.3">
      <c r="A491" s="198"/>
      <c r="B491" s="201"/>
      <c r="C491" s="37" t="s">
        <v>40</v>
      </c>
      <c r="D491" s="44">
        <v>100</v>
      </c>
      <c r="E491" s="39">
        <v>100</v>
      </c>
      <c r="F491" s="33">
        <f t="shared" si="24"/>
        <v>100</v>
      </c>
    </row>
    <row r="492" spans="1:6" ht="124.5" customHeight="1" thickBot="1" x14ac:dyDescent="0.3">
      <c r="A492" s="198"/>
      <c r="B492" s="201"/>
      <c r="C492" s="37" t="s">
        <v>38</v>
      </c>
      <c r="D492" s="24">
        <v>0</v>
      </c>
      <c r="E492" s="31">
        <v>0</v>
      </c>
      <c r="F492" s="33">
        <f>IF(E492=0,100,0)</f>
        <v>100</v>
      </c>
    </row>
    <row r="493" spans="1:6" ht="52.5" customHeight="1" thickBot="1" x14ac:dyDescent="0.3">
      <c r="A493" s="199"/>
      <c r="B493" s="219"/>
      <c r="C493" s="70" t="s">
        <v>39</v>
      </c>
      <c r="D493" s="71">
        <v>100</v>
      </c>
      <c r="E493" s="72">
        <v>100</v>
      </c>
      <c r="F493" s="49">
        <f t="shared" si="24"/>
        <v>100</v>
      </c>
    </row>
    <row r="494" spans="1:6" ht="81.75" customHeight="1" thickBot="1" x14ac:dyDescent="0.3">
      <c r="A494" s="220">
        <v>3</v>
      </c>
      <c r="B494" s="200" t="s">
        <v>56</v>
      </c>
      <c r="C494" s="73" t="s">
        <v>36</v>
      </c>
      <c r="D494" s="24">
        <v>100</v>
      </c>
      <c r="E494" s="31">
        <v>100</v>
      </c>
      <c r="F494" s="33">
        <f t="shared" si="24"/>
        <v>100</v>
      </c>
    </row>
    <row r="495" spans="1:6" ht="108.75" customHeight="1" thickBot="1" x14ac:dyDescent="0.3">
      <c r="A495" s="221"/>
      <c r="B495" s="201"/>
      <c r="C495" s="37" t="s">
        <v>41</v>
      </c>
      <c r="D495" s="24">
        <v>100</v>
      </c>
      <c r="E495" s="31">
        <v>100</v>
      </c>
      <c r="F495" s="33">
        <f t="shared" si="24"/>
        <v>100</v>
      </c>
    </row>
    <row r="496" spans="1:6" ht="105" customHeight="1" thickBot="1" x14ac:dyDescent="0.3">
      <c r="A496" s="221"/>
      <c r="B496" s="201"/>
      <c r="C496" s="37" t="s">
        <v>38</v>
      </c>
      <c r="D496" s="24">
        <v>0</v>
      </c>
      <c r="E496" s="31">
        <v>0</v>
      </c>
      <c r="F496" s="33">
        <f>IF(E496=0,100,0)</f>
        <v>100</v>
      </c>
    </row>
    <row r="497" spans="1:6" ht="40.700000000000003" customHeight="1" thickBot="1" x14ac:dyDescent="0.3">
      <c r="A497" s="222"/>
      <c r="B497" s="202"/>
      <c r="C497" s="37" t="s">
        <v>39</v>
      </c>
      <c r="D497" s="24">
        <v>100</v>
      </c>
      <c r="E497" s="31">
        <v>100</v>
      </c>
      <c r="F497" s="33">
        <f t="shared" si="24"/>
        <v>100</v>
      </c>
    </row>
    <row r="498" spans="1:6" ht="19.5" thickBot="1" x14ac:dyDescent="0.35"/>
    <row r="499" spans="1:6" ht="19.5" thickBot="1" x14ac:dyDescent="0.35">
      <c r="A499" s="176" t="s">
        <v>249</v>
      </c>
      <c r="B499" s="177"/>
      <c r="C499" s="177"/>
      <c r="D499" s="177"/>
      <c r="E499" s="177"/>
      <c r="F499" s="178"/>
    </row>
    <row r="500" spans="1:6" ht="19.5" thickBot="1" x14ac:dyDescent="0.35">
      <c r="A500" s="179" t="s">
        <v>47</v>
      </c>
      <c r="B500" s="180"/>
      <c r="C500" s="180"/>
      <c r="D500" s="180"/>
      <c r="E500" s="180"/>
      <c r="F500" s="181"/>
    </row>
    <row r="501" spans="1:6" ht="132" thickBot="1" x14ac:dyDescent="0.3">
      <c r="A501" s="35" t="s">
        <v>5</v>
      </c>
      <c r="B501" s="36" t="s">
        <v>6</v>
      </c>
      <c r="C501" s="36" t="s">
        <v>7</v>
      </c>
      <c r="D501" s="36" t="s">
        <v>8</v>
      </c>
      <c r="E501" s="25" t="s">
        <v>9</v>
      </c>
      <c r="F501" s="36" t="s">
        <v>10</v>
      </c>
    </row>
    <row r="502" spans="1:6" ht="19.5" thickBot="1" x14ac:dyDescent="0.35">
      <c r="A502" s="26">
        <v>1</v>
      </c>
      <c r="B502" s="26">
        <v>2</v>
      </c>
      <c r="C502" s="26">
        <v>3</v>
      </c>
      <c r="D502" s="26">
        <v>4</v>
      </c>
      <c r="E502" s="26">
        <v>5</v>
      </c>
      <c r="F502" s="26" t="s">
        <v>11</v>
      </c>
    </row>
    <row r="503" spans="1:6" ht="75" customHeight="1" thickBot="1" x14ac:dyDescent="0.3">
      <c r="A503" s="203">
        <v>1</v>
      </c>
      <c r="B503" s="200" t="s">
        <v>250</v>
      </c>
      <c r="C503" s="37" t="s">
        <v>36</v>
      </c>
      <c r="D503" s="24">
        <v>100</v>
      </c>
      <c r="E503" s="38">
        <v>100</v>
      </c>
      <c r="F503" s="33">
        <f>E503/D503*100</f>
        <v>100</v>
      </c>
    </row>
    <row r="504" spans="1:6" ht="70.5" customHeight="1" thickBot="1" x14ac:dyDescent="0.3">
      <c r="A504" s="204"/>
      <c r="B504" s="201"/>
      <c r="C504" s="37" t="s">
        <v>37</v>
      </c>
      <c r="D504" s="24">
        <v>100</v>
      </c>
      <c r="E504" s="39">
        <v>100</v>
      </c>
      <c r="F504" s="33">
        <f t="shared" ref="F504:F514" si="25">E504/D504*100</f>
        <v>100</v>
      </c>
    </row>
    <row r="505" spans="1:6" ht="115.5" customHeight="1" thickBot="1" x14ac:dyDescent="0.3">
      <c r="A505" s="204"/>
      <c r="B505" s="201"/>
      <c r="C505" s="37" t="s">
        <v>38</v>
      </c>
      <c r="D505" s="40">
        <v>0</v>
      </c>
      <c r="E505" s="39">
        <v>0</v>
      </c>
      <c r="F505" s="33">
        <f>IF(E505=0,100,0)</f>
        <v>100</v>
      </c>
    </row>
    <row r="506" spans="1:6" ht="47.25" customHeight="1" thickBot="1" x14ac:dyDescent="0.3">
      <c r="A506" s="205"/>
      <c r="B506" s="202"/>
      <c r="C506" s="37" t="s">
        <v>39</v>
      </c>
      <c r="D506" s="24">
        <v>100</v>
      </c>
      <c r="E506" s="39">
        <v>100</v>
      </c>
      <c r="F506" s="33">
        <f t="shared" si="25"/>
        <v>100</v>
      </c>
    </row>
    <row r="507" spans="1:6" ht="116.25" customHeight="1" thickBot="1" x14ac:dyDescent="0.3">
      <c r="A507" s="206">
        <v>2</v>
      </c>
      <c r="B507" s="200" t="s">
        <v>251</v>
      </c>
      <c r="C507" s="37" t="s">
        <v>36</v>
      </c>
      <c r="D507" s="43">
        <v>100</v>
      </c>
      <c r="E507" s="39">
        <v>98</v>
      </c>
      <c r="F507" s="33">
        <f t="shared" si="25"/>
        <v>98</v>
      </c>
    </row>
    <row r="508" spans="1:6" ht="66.75" customHeight="1" thickBot="1" x14ac:dyDescent="0.3">
      <c r="A508" s="198"/>
      <c r="B508" s="201"/>
      <c r="C508" s="37" t="s">
        <v>40</v>
      </c>
      <c r="D508" s="44">
        <v>100</v>
      </c>
      <c r="E508" s="39">
        <v>99</v>
      </c>
      <c r="F508" s="33">
        <f t="shared" si="25"/>
        <v>99</v>
      </c>
    </row>
    <row r="509" spans="1:6" ht="124.5" customHeight="1" thickBot="1" x14ac:dyDescent="0.3">
      <c r="A509" s="198"/>
      <c r="B509" s="201"/>
      <c r="C509" s="37" t="s">
        <v>38</v>
      </c>
      <c r="D509" s="24">
        <v>0</v>
      </c>
      <c r="E509" s="31">
        <v>0</v>
      </c>
      <c r="F509" s="33">
        <f>IF(E509=0,100,0)</f>
        <v>100</v>
      </c>
    </row>
    <row r="510" spans="1:6" ht="52.5" customHeight="1" thickBot="1" x14ac:dyDescent="0.3">
      <c r="A510" s="198"/>
      <c r="B510" s="202"/>
      <c r="C510" s="37" t="s">
        <v>39</v>
      </c>
      <c r="D510" s="24">
        <v>100</v>
      </c>
      <c r="E510" s="31">
        <v>100</v>
      </c>
      <c r="F510" s="49">
        <f t="shared" si="25"/>
        <v>100</v>
      </c>
    </row>
    <row r="511" spans="1:6" ht="81.75" customHeight="1" thickBot="1" x14ac:dyDescent="0.3">
      <c r="A511" s="198">
        <v>3</v>
      </c>
      <c r="B511" s="200" t="s">
        <v>252</v>
      </c>
      <c r="C511" s="45" t="s">
        <v>36</v>
      </c>
      <c r="D511" s="24">
        <v>100</v>
      </c>
      <c r="E511" s="31">
        <v>100</v>
      </c>
      <c r="F511" s="33">
        <f t="shared" si="25"/>
        <v>100</v>
      </c>
    </row>
    <row r="512" spans="1:6" ht="108.75" customHeight="1" thickBot="1" x14ac:dyDescent="0.3">
      <c r="A512" s="198"/>
      <c r="B512" s="201"/>
      <c r="C512" s="37" t="s">
        <v>41</v>
      </c>
      <c r="D512" s="24">
        <v>100</v>
      </c>
      <c r="E512" s="31">
        <v>100</v>
      </c>
      <c r="F512" s="33">
        <f t="shared" si="25"/>
        <v>100</v>
      </c>
    </row>
    <row r="513" spans="1:6" ht="105" customHeight="1" thickBot="1" x14ac:dyDescent="0.3">
      <c r="A513" s="198"/>
      <c r="B513" s="201"/>
      <c r="C513" s="37" t="s">
        <v>38</v>
      </c>
      <c r="D513" s="24">
        <v>0</v>
      </c>
      <c r="E513" s="31">
        <v>0</v>
      </c>
      <c r="F513" s="33">
        <f>IF(E513=0,100,0)</f>
        <v>100</v>
      </c>
    </row>
    <row r="514" spans="1:6" ht="40.5" customHeight="1" thickBot="1" x14ac:dyDescent="0.3">
      <c r="A514" s="199"/>
      <c r="B514" s="202"/>
      <c r="C514" s="37" t="s">
        <v>39</v>
      </c>
      <c r="D514" s="24">
        <v>100</v>
      </c>
      <c r="E514" s="31">
        <v>100</v>
      </c>
      <c r="F514" s="49">
        <f t="shared" si="25"/>
        <v>100</v>
      </c>
    </row>
    <row r="515" spans="1:6" ht="19.5" thickBot="1" x14ac:dyDescent="0.35"/>
    <row r="516" spans="1:6" ht="19.5" thickBot="1" x14ac:dyDescent="0.35">
      <c r="A516" s="176" t="s">
        <v>254</v>
      </c>
      <c r="B516" s="177"/>
      <c r="C516" s="177"/>
      <c r="D516" s="177"/>
      <c r="E516" s="177"/>
      <c r="F516" s="178"/>
    </row>
    <row r="517" spans="1:6" ht="19.5" thickBot="1" x14ac:dyDescent="0.35">
      <c r="A517" s="179" t="s">
        <v>47</v>
      </c>
      <c r="B517" s="180"/>
      <c r="C517" s="180"/>
      <c r="D517" s="180"/>
      <c r="E517" s="180"/>
      <c r="F517" s="181"/>
    </row>
    <row r="518" spans="1:6" ht="132" thickBot="1" x14ac:dyDescent="0.3">
      <c r="A518" s="35" t="s">
        <v>5</v>
      </c>
      <c r="B518" s="36" t="s">
        <v>6</v>
      </c>
      <c r="C518" s="36" t="s">
        <v>7</v>
      </c>
      <c r="D518" s="36" t="s">
        <v>8</v>
      </c>
      <c r="E518" s="25" t="s">
        <v>9</v>
      </c>
      <c r="F518" s="36" t="s">
        <v>10</v>
      </c>
    </row>
    <row r="519" spans="1:6" ht="19.5" thickBot="1" x14ac:dyDescent="0.35">
      <c r="A519" s="26">
        <v>1</v>
      </c>
      <c r="B519" s="26">
        <v>2</v>
      </c>
      <c r="C519" s="26">
        <v>3</v>
      </c>
      <c r="D519" s="26">
        <v>4</v>
      </c>
      <c r="E519" s="26">
        <v>5</v>
      </c>
      <c r="F519" s="26" t="s">
        <v>11</v>
      </c>
    </row>
    <row r="520" spans="1:6" ht="75" customHeight="1" thickBot="1" x14ac:dyDescent="0.3">
      <c r="A520" s="203">
        <v>1</v>
      </c>
      <c r="B520" s="200" t="s">
        <v>258</v>
      </c>
      <c r="C520" s="37" t="s">
        <v>36</v>
      </c>
      <c r="D520" s="24">
        <v>100</v>
      </c>
      <c r="E520" s="38">
        <v>100</v>
      </c>
      <c r="F520" s="33">
        <f>E520/D520*100</f>
        <v>100</v>
      </c>
    </row>
    <row r="521" spans="1:6" ht="70.5" customHeight="1" thickBot="1" x14ac:dyDescent="0.3">
      <c r="A521" s="204"/>
      <c r="B521" s="201"/>
      <c r="C521" s="37" t="s">
        <v>37</v>
      </c>
      <c r="D521" s="24">
        <v>100</v>
      </c>
      <c r="E521" s="39">
        <v>100</v>
      </c>
      <c r="F521" s="33">
        <f t="shared" ref="F521:F533" si="26">E521/D521*100</f>
        <v>100</v>
      </c>
    </row>
    <row r="522" spans="1:6" ht="115.5" customHeight="1" thickBot="1" x14ac:dyDescent="0.3">
      <c r="A522" s="204"/>
      <c r="B522" s="201"/>
      <c r="C522" s="37" t="s">
        <v>38</v>
      </c>
      <c r="D522" s="40">
        <v>0</v>
      </c>
      <c r="E522" s="39">
        <v>0</v>
      </c>
      <c r="F522" s="33">
        <f>IF(E522=0,100,0)</f>
        <v>100</v>
      </c>
    </row>
    <row r="523" spans="1:6" ht="47.25" customHeight="1" thickBot="1" x14ac:dyDescent="0.3">
      <c r="A523" s="205"/>
      <c r="B523" s="202"/>
      <c r="C523" s="37" t="s">
        <v>39</v>
      </c>
      <c r="D523" s="24">
        <v>100</v>
      </c>
      <c r="E523" s="39">
        <v>100</v>
      </c>
      <c r="F523" s="33">
        <f t="shared" si="26"/>
        <v>100</v>
      </c>
    </row>
    <row r="524" spans="1:6" ht="116.25" customHeight="1" thickBot="1" x14ac:dyDescent="0.3">
      <c r="A524" s="206">
        <v>2</v>
      </c>
      <c r="B524" s="200" t="s">
        <v>152</v>
      </c>
      <c r="C524" s="37" t="s">
        <v>36</v>
      </c>
      <c r="D524" s="43">
        <v>100</v>
      </c>
      <c r="E524" s="39">
        <v>100</v>
      </c>
      <c r="F524" s="33">
        <f t="shared" si="26"/>
        <v>100</v>
      </c>
    </row>
    <row r="525" spans="1:6" ht="66.75" customHeight="1" thickBot="1" x14ac:dyDescent="0.3">
      <c r="A525" s="198"/>
      <c r="B525" s="201"/>
      <c r="C525" s="37" t="s">
        <v>40</v>
      </c>
      <c r="D525" s="44">
        <v>100</v>
      </c>
      <c r="E525" s="39">
        <v>100</v>
      </c>
      <c r="F525" s="33">
        <f t="shared" si="26"/>
        <v>100</v>
      </c>
    </row>
    <row r="526" spans="1:6" ht="124.5" customHeight="1" thickBot="1" x14ac:dyDescent="0.3">
      <c r="A526" s="198"/>
      <c r="B526" s="201"/>
      <c r="C526" s="37" t="s">
        <v>38</v>
      </c>
      <c r="D526" s="24">
        <v>0</v>
      </c>
      <c r="E526" s="31">
        <v>0</v>
      </c>
      <c r="F526" s="33">
        <f>IF(E526=0,100,0)</f>
        <v>100</v>
      </c>
    </row>
    <row r="527" spans="1:6" ht="52.5" customHeight="1" thickBot="1" x14ac:dyDescent="0.3">
      <c r="A527" s="198"/>
      <c r="B527" s="202"/>
      <c r="C527" s="37" t="s">
        <v>39</v>
      </c>
      <c r="D527" s="24">
        <v>100</v>
      </c>
      <c r="E527" s="31">
        <v>100</v>
      </c>
      <c r="F527" s="49">
        <f t="shared" si="26"/>
        <v>100</v>
      </c>
    </row>
    <row r="528" spans="1:6" ht="81.75" customHeight="1" thickBot="1" x14ac:dyDescent="0.3">
      <c r="A528" s="198">
        <v>3</v>
      </c>
      <c r="B528" s="200" t="s">
        <v>205</v>
      </c>
      <c r="C528" s="45" t="s">
        <v>36</v>
      </c>
      <c r="D528" s="24">
        <v>100</v>
      </c>
      <c r="E528" s="31">
        <v>100</v>
      </c>
      <c r="F528" s="33">
        <f t="shared" si="26"/>
        <v>100</v>
      </c>
    </row>
    <row r="529" spans="1:6" ht="108.75" customHeight="1" thickBot="1" x14ac:dyDescent="0.3">
      <c r="A529" s="198"/>
      <c r="B529" s="201"/>
      <c r="C529" s="37" t="s">
        <v>41</v>
      </c>
      <c r="D529" s="24">
        <v>100</v>
      </c>
      <c r="E529" s="31">
        <v>100</v>
      </c>
      <c r="F529" s="33">
        <f t="shared" si="26"/>
        <v>100</v>
      </c>
    </row>
    <row r="530" spans="1:6" ht="105" customHeight="1" thickBot="1" x14ac:dyDescent="0.3">
      <c r="A530" s="198"/>
      <c r="B530" s="201"/>
      <c r="C530" s="37" t="s">
        <v>38</v>
      </c>
      <c r="D530" s="24">
        <v>0</v>
      </c>
      <c r="E530" s="31">
        <v>0</v>
      </c>
      <c r="F530" s="33">
        <f>IF(E530=0,100,0)</f>
        <v>100</v>
      </c>
    </row>
    <row r="531" spans="1:6" ht="40.5" customHeight="1" thickBot="1" x14ac:dyDescent="0.3">
      <c r="A531" s="199"/>
      <c r="B531" s="202"/>
      <c r="C531" s="37" t="s">
        <v>39</v>
      </c>
      <c r="D531" s="24">
        <v>100</v>
      </c>
      <c r="E531" s="31">
        <v>100</v>
      </c>
      <c r="F531" s="49">
        <f t="shared" si="26"/>
        <v>100</v>
      </c>
    </row>
    <row r="532" spans="1:6" ht="64.5" customHeight="1" thickBot="1" x14ac:dyDescent="0.3">
      <c r="A532" s="203">
        <v>4</v>
      </c>
      <c r="B532" s="200" t="s">
        <v>259</v>
      </c>
      <c r="C532" s="42" t="s">
        <v>39</v>
      </c>
      <c r="D532" s="41">
        <v>100</v>
      </c>
      <c r="E532" s="31">
        <v>100</v>
      </c>
      <c r="F532" s="33">
        <f t="shared" si="26"/>
        <v>100</v>
      </c>
    </row>
    <row r="533" spans="1:6" ht="119.25" customHeight="1" thickBot="1" x14ac:dyDescent="0.3">
      <c r="A533" s="204"/>
      <c r="B533" s="201"/>
      <c r="C533" s="42" t="s">
        <v>42</v>
      </c>
      <c r="D533" s="47">
        <v>30</v>
      </c>
      <c r="E533" s="31">
        <v>30</v>
      </c>
      <c r="F533" s="33">
        <f t="shared" si="26"/>
        <v>100</v>
      </c>
    </row>
    <row r="534" spans="1:6" ht="141.75" customHeight="1" thickBot="1" x14ac:dyDescent="0.3">
      <c r="A534" s="205"/>
      <c r="B534" s="202"/>
      <c r="C534" s="46" t="s">
        <v>38</v>
      </c>
      <c r="D534" s="41">
        <v>0</v>
      </c>
      <c r="E534" s="31">
        <v>0</v>
      </c>
      <c r="F534" s="32">
        <f>IF(E534=0,100,0)</f>
        <v>100</v>
      </c>
    </row>
    <row r="535" spans="1:6" ht="19.5" thickBot="1" x14ac:dyDescent="0.35"/>
    <row r="536" spans="1:6" ht="19.5" thickBot="1" x14ac:dyDescent="0.35">
      <c r="A536" s="176" t="s">
        <v>263</v>
      </c>
      <c r="B536" s="177"/>
      <c r="C536" s="177"/>
      <c r="D536" s="177"/>
      <c r="E536" s="177"/>
      <c r="F536" s="178"/>
    </row>
    <row r="537" spans="1:6" ht="19.5" thickBot="1" x14ac:dyDescent="0.35">
      <c r="A537" s="179" t="s">
        <v>47</v>
      </c>
      <c r="B537" s="180"/>
      <c r="C537" s="180"/>
      <c r="D537" s="180"/>
      <c r="E537" s="180"/>
      <c r="F537" s="181"/>
    </row>
    <row r="538" spans="1:6" ht="132" thickBot="1" x14ac:dyDescent="0.3">
      <c r="A538" s="35" t="s">
        <v>5</v>
      </c>
      <c r="B538" s="36" t="s">
        <v>6</v>
      </c>
      <c r="C538" s="36" t="s">
        <v>7</v>
      </c>
      <c r="D538" s="36" t="s">
        <v>8</v>
      </c>
      <c r="E538" s="25" t="s">
        <v>9</v>
      </c>
      <c r="F538" s="36" t="s">
        <v>10</v>
      </c>
    </row>
    <row r="539" spans="1:6" ht="19.5" thickBot="1" x14ac:dyDescent="0.35">
      <c r="A539" s="26">
        <v>1</v>
      </c>
      <c r="B539" s="26">
        <v>2</v>
      </c>
      <c r="C539" s="26">
        <v>3</v>
      </c>
      <c r="D539" s="26">
        <v>4</v>
      </c>
      <c r="E539" s="26">
        <v>5</v>
      </c>
      <c r="F539" s="26" t="s">
        <v>11</v>
      </c>
    </row>
    <row r="540" spans="1:6" ht="75.2" customHeight="1" thickBot="1" x14ac:dyDescent="0.3">
      <c r="A540" s="203">
        <v>1</v>
      </c>
      <c r="B540" s="213" t="s">
        <v>264</v>
      </c>
      <c r="C540" s="37" t="s">
        <v>36</v>
      </c>
      <c r="D540" s="24">
        <v>100</v>
      </c>
      <c r="E540" s="38">
        <v>100</v>
      </c>
      <c r="F540" s="33">
        <f>E540/D540*100</f>
        <v>100</v>
      </c>
    </row>
    <row r="541" spans="1:6" ht="70.5" customHeight="1" thickBot="1" x14ac:dyDescent="0.3">
      <c r="A541" s="204"/>
      <c r="B541" s="214"/>
      <c r="C541" s="37" t="s">
        <v>37</v>
      </c>
      <c r="D541" s="24">
        <v>100</v>
      </c>
      <c r="E541" s="39">
        <v>100</v>
      </c>
      <c r="F541" s="33">
        <f t="shared" ref="F541:F551" si="27">E541/D541*100</f>
        <v>100</v>
      </c>
    </row>
    <row r="542" spans="1:6" ht="115.5" customHeight="1" thickBot="1" x14ac:dyDescent="0.3">
      <c r="A542" s="204"/>
      <c r="B542" s="214"/>
      <c r="C542" s="37" t="s">
        <v>38</v>
      </c>
      <c r="D542" s="40">
        <v>0</v>
      </c>
      <c r="E542" s="39">
        <v>0</v>
      </c>
      <c r="F542" s="33">
        <f>IF(E542=0,100,0)</f>
        <v>100</v>
      </c>
    </row>
    <row r="543" spans="1:6" ht="47.25" customHeight="1" thickBot="1" x14ac:dyDescent="0.3">
      <c r="A543" s="205"/>
      <c r="B543" s="215"/>
      <c r="C543" s="37" t="s">
        <v>39</v>
      </c>
      <c r="D543" s="24">
        <v>100</v>
      </c>
      <c r="E543" s="39">
        <v>100</v>
      </c>
      <c r="F543" s="33">
        <f t="shared" si="27"/>
        <v>100</v>
      </c>
    </row>
    <row r="544" spans="1:6" ht="116.45" customHeight="1" thickBot="1" x14ac:dyDescent="0.3">
      <c r="A544" s="206">
        <v>2</v>
      </c>
      <c r="B544" s="213" t="s">
        <v>265</v>
      </c>
      <c r="C544" s="37" t="s">
        <v>36</v>
      </c>
      <c r="D544" s="43">
        <v>100</v>
      </c>
      <c r="E544" s="39">
        <v>100</v>
      </c>
      <c r="F544" s="33">
        <f t="shared" si="27"/>
        <v>100</v>
      </c>
    </row>
    <row r="545" spans="1:6" ht="66.75" customHeight="1" thickBot="1" x14ac:dyDescent="0.3">
      <c r="A545" s="198"/>
      <c r="B545" s="214"/>
      <c r="C545" s="37" t="s">
        <v>40</v>
      </c>
      <c r="D545" s="44">
        <v>100</v>
      </c>
      <c r="E545" s="39">
        <v>100</v>
      </c>
      <c r="F545" s="33">
        <f t="shared" si="27"/>
        <v>100</v>
      </c>
    </row>
    <row r="546" spans="1:6" ht="124.5" customHeight="1" thickBot="1" x14ac:dyDescent="0.3">
      <c r="A546" s="198"/>
      <c r="B546" s="214"/>
      <c r="C546" s="37" t="s">
        <v>38</v>
      </c>
      <c r="D546" s="24">
        <v>0</v>
      </c>
      <c r="E546" s="31">
        <v>0</v>
      </c>
      <c r="F546" s="33">
        <f>IF(E546=0,100,0)</f>
        <v>100</v>
      </c>
    </row>
    <row r="547" spans="1:6" ht="52.5" customHeight="1" thickBot="1" x14ac:dyDescent="0.3">
      <c r="A547" s="198"/>
      <c r="B547" s="215"/>
      <c r="C547" s="37" t="s">
        <v>39</v>
      </c>
      <c r="D547" s="24">
        <v>100</v>
      </c>
      <c r="E547" s="31">
        <v>100</v>
      </c>
      <c r="F547" s="49">
        <f t="shared" si="27"/>
        <v>100</v>
      </c>
    </row>
    <row r="548" spans="1:6" ht="81.75" customHeight="1" thickBot="1" x14ac:dyDescent="0.3">
      <c r="A548" s="198">
        <v>3</v>
      </c>
      <c r="B548" s="213" t="s">
        <v>266</v>
      </c>
      <c r="C548" s="45" t="s">
        <v>36</v>
      </c>
      <c r="D548" s="24">
        <v>100</v>
      </c>
      <c r="E548" s="31">
        <v>100</v>
      </c>
      <c r="F548" s="33">
        <f t="shared" si="27"/>
        <v>100</v>
      </c>
    </row>
    <row r="549" spans="1:6" ht="108.75" customHeight="1" thickBot="1" x14ac:dyDescent="0.3">
      <c r="A549" s="198"/>
      <c r="B549" s="214"/>
      <c r="C549" s="37" t="s">
        <v>41</v>
      </c>
      <c r="D549" s="24">
        <v>100</v>
      </c>
      <c r="E549" s="31">
        <v>100</v>
      </c>
      <c r="F549" s="33">
        <f t="shared" si="27"/>
        <v>100</v>
      </c>
    </row>
    <row r="550" spans="1:6" ht="105" customHeight="1" thickBot="1" x14ac:dyDescent="0.3">
      <c r="A550" s="198"/>
      <c r="B550" s="214"/>
      <c r="C550" s="37" t="s">
        <v>38</v>
      </c>
      <c r="D550" s="24">
        <v>0</v>
      </c>
      <c r="E550" s="31">
        <v>0</v>
      </c>
      <c r="F550" s="33">
        <f>IF(E550=0,100,0)</f>
        <v>100</v>
      </c>
    </row>
    <row r="551" spans="1:6" ht="40.700000000000003" customHeight="1" thickBot="1" x14ac:dyDescent="0.3">
      <c r="A551" s="199"/>
      <c r="B551" s="215"/>
      <c r="C551" s="37" t="s">
        <v>39</v>
      </c>
      <c r="D551" s="24">
        <v>100</v>
      </c>
      <c r="E551" s="31">
        <v>100</v>
      </c>
      <c r="F551" s="49">
        <f t="shared" si="27"/>
        <v>100</v>
      </c>
    </row>
    <row r="552" spans="1:6" ht="19.5" thickBot="1" x14ac:dyDescent="0.35"/>
    <row r="553" spans="1:6" s="124" customFormat="1" ht="19.5" thickBot="1" x14ac:dyDescent="0.35">
      <c r="A553" s="170" t="s">
        <v>268</v>
      </c>
      <c r="B553" s="171"/>
      <c r="C553" s="171"/>
      <c r="D553" s="171"/>
      <c r="E553" s="171"/>
      <c r="F553" s="172"/>
    </row>
    <row r="554" spans="1:6" s="124" customFormat="1" ht="19.5" thickBot="1" x14ac:dyDescent="0.35">
      <c r="A554" s="173" t="s">
        <v>47</v>
      </c>
      <c r="B554" s="174"/>
      <c r="C554" s="174"/>
      <c r="D554" s="174"/>
      <c r="E554" s="174"/>
      <c r="F554" s="175"/>
    </row>
    <row r="555" spans="1:6" s="124" customFormat="1" ht="132" thickBot="1" x14ac:dyDescent="0.3">
      <c r="A555" s="142" t="s">
        <v>5</v>
      </c>
      <c r="B555" s="143" t="s">
        <v>6</v>
      </c>
      <c r="C555" s="143" t="s">
        <v>7</v>
      </c>
      <c r="D555" s="143" t="s">
        <v>8</v>
      </c>
      <c r="E555" s="144" t="s">
        <v>9</v>
      </c>
      <c r="F555" s="143" t="s">
        <v>10</v>
      </c>
    </row>
    <row r="556" spans="1:6" s="124" customFormat="1" ht="19.5" thickBot="1" x14ac:dyDescent="0.35">
      <c r="A556" s="129">
        <v>1</v>
      </c>
      <c r="B556" s="129">
        <v>2</v>
      </c>
      <c r="C556" s="129">
        <v>3</v>
      </c>
      <c r="D556" s="129">
        <v>4</v>
      </c>
      <c r="E556" s="129">
        <v>5</v>
      </c>
      <c r="F556" s="129" t="s">
        <v>11</v>
      </c>
    </row>
    <row r="557" spans="1:6" s="124" customFormat="1" ht="75" customHeight="1" thickBot="1" x14ac:dyDescent="0.3">
      <c r="A557" s="216">
        <v>1</v>
      </c>
      <c r="B557" s="209" t="s">
        <v>111</v>
      </c>
      <c r="C557" s="145" t="s">
        <v>36</v>
      </c>
      <c r="D557" s="133">
        <v>100</v>
      </c>
      <c r="E557" s="146">
        <v>100</v>
      </c>
      <c r="F557" s="147">
        <f>E557/D557*100</f>
        <v>100</v>
      </c>
    </row>
    <row r="558" spans="1:6" s="124" customFormat="1" ht="70.5" customHeight="1" thickBot="1" x14ac:dyDescent="0.3">
      <c r="A558" s="217"/>
      <c r="B558" s="210"/>
      <c r="C558" s="145" t="s">
        <v>37</v>
      </c>
      <c r="D558" s="133">
        <v>100</v>
      </c>
      <c r="E558" s="148">
        <v>100</v>
      </c>
      <c r="F558" s="147">
        <f>E558/D558*100</f>
        <v>100</v>
      </c>
    </row>
    <row r="559" spans="1:6" s="124" customFormat="1" ht="115.5" customHeight="1" thickBot="1" x14ac:dyDescent="0.3">
      <c r="A559" s="217"/>
      <c r="B559" s="210"/>
      <c r="C559" s="145" t="s">
        <v>38</v>
      </c>
      <c r="D559" s="40">
        <v>0</v>
      </c>
      <c r="E559" s="148">
        <v>0</v>
      </c>
      <c r="F559" s="147">
        <f>IF(E559=0, 100, 0)</f>
        <v>100</v>
      </c>
    </row>
    <row r="560" spans="1:6" s="124" customFormat="1" ht="47.25" customHeight="1" thickBot="1" x14ac:dyDescent="0.3">
      <c r="A560" s="218"/>
      <c r="B560" s="211"/>
      <c r="C560" s="145" t="s">
        <v>39</v>
      </c>
      <c r="D560" s="133">
        <v>100</v>
      </c>
      <c r="E560" s="148">
        <v>100</v>
      </c>
      <c r="F560" s="147">
        <f>E560/D560*100</f>
        <v>100</v>
      </c>
    </row>
    <row r="561" spans="1:6" s="124" customFormat="1" ht="116.25" customHeight="1" thickBot="1" x14ac:dyDescent="0.3">
      <c r="A561" s="207">
        <v>2</v>
      </c>
      <c r="B561" s="209" t="s">
        <v>269</v>
      </c>
      <c r="C561" s="145" t="s">
        <v>36</v>
      </c>
      <c r="D561" s="149">
        <v>100</v>
      </c>
      <c r="E561" s="148">
        <v>100</v>
      </c>
      <c r="F561" s="147">
        <f>E561/D561*100</f>
        <v>100</v>
      </c>
    </row>
    <row r="562" spans="1:6" s="124" customFormat="1" ht="66.75" customHeight="1" thickBot="1" x14ac:dyDescent="0.3">
      <c r="A562" s="208"/>
      <c r="B562" s="210"/>
      <c r="C562" s="145" t="s">
        <v>40</v>
      </c>
      <c r="D562" s="150">
        <v>100</v>
      </c>
      <c r="E562" s="148">
        <v>100</v>
      </c>
      <c r="F562" s="147">
        <f>E562/D562*100</f>
        <v>100</v>
      </c>
    </row>
    <row r="563" spans="1:6" s="124" customFormat="1" ht="124.5" customHeight="1" thickBot="1" x14ac:dyDescent="0.3">
      <c r="A563" s="208"/>
      <c r="B563" s="210"/>
      <c r="C563" s="145" t="s">
        <v>38</v>
      </c>
      <c r="D563" s="133">
        <v>0</v>
      </c>
      <c r="E563" s="134">
        <v>0</v>
      </c>
      <c r="F563" s="147">
        <f>IF(E563=0, 100, 0)</f>
        <v>100</v>
      </c>
    </row>
    <row r="564" spans="1:6" s="124" customFormat="1" ht="52.5" customHeight="1" thickBot="1" x14ac:dyDescent="0.3">
      <c r="A564" s="207"/>
      <c r="B564" s="211"/>
      <c r="C564" s="145" t="s">
        <v>39</v>
      </c>
      <c r="D564" s="133">
        <v>100</v>
      </c>
      <c r="E564" s="134">
        <v>100</v>
      </c>
      <c r="F564" s="151">
        <f>E564/D564*100</f>
        <v>100</v>
      </c>
    </row>
    <row r="565" spans="1:6" s="124" customFormat="1" ht="81.75" customHeight="1" thickBot="1" x14ac:dyDescent="0.3">
      <c r="A565" s="212">
        <v>3</v>
      </c>
      <c r="B565" s="209" t="s">
        <v>99</v>
      </c>
      <c r="C565" s="152" t="s">
        <v>36</v>
      </c>
      <c r="D565" s="133">
        <v>100</v>
      </c>
      <c r="E565" s="134">
        <v>100</v>
      </c>
      <c r="F565" s="147">
        <f>E565/D565*100</f>
        <v>100</v>
      </c>
    </row>
    <row r="566" spans="1:6" s="124" customFormat="1" ht="108.75" customHeight="1" thickBot="1" x14ac:dyDescent="0.3">
      <c r="A566" s="208"/>
      <c r="B566" s="210"/>
      <c r="C566" s="145" t="s">
        <v>41</v>
      </c>
      <c r="D566" s="133">
        <v>100</v>
      </c>
      <c r="E566" s="134">
        <v>100</v>
      </c>
      <c r="F566" s="147">
        <f>E566/D566*100</f>
        <v>100</v>
      </c>
    </row>
    <row r="567" spans="1:6" s="124" customFormat="1" ht="105" customHeight="1" thickBot="1" x14ac:dyDescent="0.3">
      <c r="A567" s="208"/>
      <c r="B567" s="210"/>
      <c r="C567" s="145" t="s">
        <v>38</v>
      </c>
      <c r="D567" s="133">
        <v>0</v>
      </c>
      <c r="E567" s="134">
        <v>0</v>
      </c>
      <c r="F567" s="147">
        <f>IF(E567=0, 100, 0)</f>
        <v>100</v>
      </c>
    </row>
    <row r="568" spans="1:6" s="124" customFormat="1" ht="40.5" customHeight="1" thickBot="1" x14ac:dyDescent="0.3">
      <c r="A568" s="208"/>
      <c r="B568" s="211"/>
      <c r="C568" s="145" t="s">
        <v>39</v>
      </c>
      <c r="D568" s="133">
        <v>100</v>
      </c>
      <c r="E568" s="134">
        <v>100</v>
      </c>
      <c r="F568" s="151">
        <f>E568/D568*100</f>
        <v>100</v>
      </c>
    </row>
    <row r="569" spans="1:6" ht="19.5" thickBot="1" x14ac:dyDescent="0.35"/>
    <row r="570" spans="1:6" ht="19.5" thickBot="1" x14ac:dyDescent="0.35">
      <c r="A570" s="176" t="s">
        <v>272</v>
      </c>
      <c r="B570" s="177"/>
      <c r="C570" s="177"/>
      <c r="D570" s="177"/>
      <c r="E570" s="177"/>
      <c r="F570" s="178"/>
    </row>
    <row r="571" spans="1:6" ht="19.5" thickBot="1" x14ac:dyDescent="0.35">
      <c r="A571" s="179" t="s">
        <v>47</v>
      </c>
      <c r="B571" s="180"/>
      <c r="C571" s="180"/>
      <c r="D571" s="180"/>
      <c r="E571" s="180"/>
      <c r="F571" s="181"/>
    </row>
    <row r="572" spans="1:6" ht="141.75" customHeight="1" thickBot="1" x14ac:dyDescent="0.3">
      <c r="A572" s="35" t="s">
        <v>5</v>
      </c>
      <c r="B572" s="36" t="s">
        <v>6</v>
      </c>
      <c r="C572" s="36" t="s">
        <v>7</v>
      </c>
      <c r="D572" s="36" t="s">
        <v>8</v>
      </c>
      <c r="E572" s="25" t="s">
        <v>9</v>
      </c>
      <c r="F572" s="36" t="s">
        <v>10</v>
      </c>
    </row>
    <row r="573" spans="1:6" ht="19.5" thickBot="1" x14ac:dyDescent="0.35">
      <c r="A573" s="26">
        <v>1</v>
      </c>
      <c r="B573" s="26">
        <v>2</v>
      </c>
      <c r="C573" s="26">
        <v>3</v>
      </c>
      <c r="D573" s="26">
        <v>4</v>
      </c>
      <c r="E573" s="26">
        <v>5</v>
      </c>
      <c r="F573" s="26" t="s">
        <v>11</v>
      </c>
    </row>
    <row r="574" spans="1:6" ht="75" customHeight="1" thickBot="1" x14ac:dyDescent="0.3">
      <c r="A574" s="203">
        <v>1</v>
      </c>
      <c r="B574" s="200" t="s">
        <v>273</v>
      </c>
      <c r="C574" s="37" t="s">
        <v>36</v>
      </c>
      <c r="D574" s="24">
        <v>100</v>
      </c>
      <c r="E574" s="38">
        <v>100</v>
      </c>
      <c r="F574" s="33">
        <f>E574/D574*100</f>
        <v>100</v>
      </c>
    </row>
    <row r="575" spans="1:6" ht="84" customHeight="1" thickBot="1" x14ac:dyDescent="0.3">
      <c r="A575" s="204"/>
      <c r="B575" s="201"/>
      <c r="C575" s="37" t="s">
        <v>37</v>
      </c>
      <c r="D575" s="24">
        <v>100</v>
      </c>
      <c r="E575" s="39">
        <v>100</v>
      </c>
      <c r="F575" s="33">
        <f t="shared" ref="F575:F587" si="28">E575/D575*100</f>
        <v>100</v>
      </c>
    </row>
    <row r="576" spans="1:6" ht="115.5" hidden="1" customHeight="1" x14ac:dyDescent="0.3">
      <c r="A576" s="204"/>
      <c r="B576" s="201"/>
      <c r="C576" s="37" t="s">
        <v>38</v>
      </c>
      <c r="D576" s="40">
        <v>0</v>
      </c>
      <c r="E576" s="39"/>
      <c r="F576" s="33">
        <f>IF(E576=0,100,0)</f>
        <v>100</v>
      </c>
    </row>
    <row r="577" spans="1:6" ht="47.25" hidden="1" customHeight="1" x14ac:dyDescent="0.3">
      <c r="A577" s="205"/>
      <c r="B577" s="202"/>
      <c r="C577" s="37" t="s">
        <v>39</v>
      </c>
      <c r="D577" s="24">
        <v>100</v>
      </c>
      <c r="E577" s="39"/>
      <c r="F577" s="33">
        <f t="shared" si="28"/>
        <v>0</v>
      </c>
    </row>
    <row r="578" spans="1:6" ht="116.25" customHeight="1" thickBot="1" x14ac:dyDescent="0.3">
      <c r="A578" s="206">
        <v>2</v>
      </c>
      <c r="B578" s="200" t="s">
        <v>277</v>
      </c>
      <c r="C578" s="37" t="s">
        <v>36</v>
      </c>
      <c r="D578" s="43">
        <v>100</v>
      </c>
      <c r="E578" s="39">
        <v>100</v>
      </c>
      <c r="F578" s="33">
        <f t="shared" si="28"/>
        <v>100</v>
      </c>
    </row>
    <row r="579" spans="1:6" ht="0.75" customHeight="1" thickBot="1" x14ac:dyDescent="0.3">
      <c r="A579" s="198"/>
      <c r="B579" s="201"/>
      <c r="C579" s="37" t="s">
        <v>40</v>
      </c>
      <c r="D579" s="44">
        <v>100</v>
      </c>
      <c r="E579" s="39">
        <v>100</v>
      </c>
      <c r="F579" s="33">
        <f t="shared" si="28"/>
        <v>100</v>
      </c>
    </row>
    <row r="580" spans="1:6" ht="124.5" hidden="1" customHeight="1" x14ac:dyDescent="0.3">
      <c r="A580" s="198"/>
      <c r="B580" s="201"/>
      <c r="C580" s="37" t="s">
        <v>38</v>
      </c>
      <c r="D580" s="24">
        <v>0</v>
      </c>
      <c r="E580" s="31"/>
      <c r="F580" s="33">
        <f>IF(E580=0,100,0)</f>
        <v>100</v>
      </c>
    </row>
    <row r="581" spans="1:6" ht="52.5" hidden="1" customHeight="1" x14ac:dyDescent="0.3">
      <c r="A581" s="198"/>
      <c r="B581" s="202"/>
      <c r="C581" s="37" t="s">
        <v>39</v>
      </c>
      <c r="D581" s="24">
        <v>100</v>
      </c>
      <c r="E581" s="31"/>
      <c r="F581" s="49">
        <f t="shared" si="28"/>
        <v>0</v>
      </c>
    </row>
    <row r="582" spans="1:6" ht="81.75" customHeight="1" thickBot="1" x14ac:dyDescent="0.3">
      <c r="A582" s="198">
        <v>3</v>
      </c>
      <c r="B582" s="200" t="s">
        <v>71</v>
      </c>
      <c r="C582" s="45" t="s">
        <v>36</v>
      </c>
      <c r="D582" s="24">
        <v>100</v>
      </c>
      <c r="E582" s="31">
        <v>100</v>
      </c>
      <c r="F582" s="33">
        <f t="shared" si="28"/>
        <v>100</v>
      </c>
    </row>
    <row r="583" spans="1:6" ht="108.75" customHeight="1" thickBot="1" x14ac:dyDescent="0.3">
      <c r="A583" s="198"/>
      <c r="B583" s="201"/>
      <c r="C583" s="37" t="s">
        <v>41</v>
      </c>
      <c r="D583" s="24">
        <v>100</v>
      </c>
      <c r="E583" s="31">
        <v>100</v>
      </c>
      <c r="F583" s="33">
        <f t="shared" si="28"/>
        <v>100</v>
      </c>
    </row>
    <row r="584" spans="1:6" ht="105" customHeight="1" thickBot="1" x14ac:dyDescent="0.3">
      <c r="A584" s="198"/>
      <c r="B584" s="201"/>
      <c r="C584" s="37" t="s">
        <v>38</v>
      </c>
      <c r="D584" s="24">
        <v>0</v>
      </c>
      <c r="E584" s="31">
        <v>0</v>
      </c>
      <c r="F584" s="33">
        <f>IF(E584=0,100,0)</f>
        <v>100</v>
      </c>
    </row>
    <row r="585" spans="1:6" ht="40.5" customHeight="1" thickBot="1" x14ac:dyDescent="0.3">
      <c r="A585" s="199"/>
      <c r="B585" s="202"/>
      <c r="C585" s="37" t="s">
        <v>39</v>
      </c>
      <c r="D585" s="24">
        <v>100</v>
      </c>
      <c r="E585" s="31">
        <v>100</v>
      </c>
      <c r="F585" s="49">
        <f t="shared" si="28"/>
        <v>100</v>
      </c>
    </row>
    <row r="586" spans="1:6" ht="64.5" customHeight="1" thickBot="1" x14ac:dyDescent="0.3">
      <c r="A586" s="203">
        <v>4</v>
      </c>
      <c r="B586" s="200" t="s">
        <v>278</v>
      </c>
      <c r="C586" s="42" t="s">
        <v>39</v>
      </c>
      <c r="D586" s="41">
        <v>100</v>
      </c>
      <c r="E586" s="31">
        <v>100</v>
      </c>
      <c r="F586" s="33">
        <f t="shared" si="28"/>
        <v>100</v>
      </c>
    </row>
    <row r="587" spans="1:6" ht="119.25" customHeight="1" thickBot="1" x14ac:dyDescent="0.3">
      <c r="A587" s="204"/>
      <c r="B587" s="201"/>
      <c r="C587" s="42" t="s">
        <v>42</v>
      </c>
      <c r="D587" s="47">
        <v>30</v>
      </c>
      <c r="E587" s="31">
        <v>30</v>
      </c>
      <c r="F587" s="33">
        <f t="shared" si="28"/>
        <v>100</v>
      </c>
    </row>
    <row r="588" spans="1:6" ht="141.75" customHeight="1" thickBot="1" x14ac:dyDescent="0.3">
      <c r="A588" s="205"/>
      <c r="B588" s="202"/>
      <c r="C588" s="46" t="s">
        <v>38</v>
      </c>
      <c r="D588" s="41">
        <v>0</v>
      </c>
      <c r="E588" s="31">
        <v>0</v>
      </c>
      <c r="F588" s="32">
        <f>IF(E588=0,100,0)</f>
        <v>100</v>
      </c>
    </row>
  </sheetData>
  <mergeCells count="289">
    <mergeCell ref="A29:F29"/>
    <mergeCell ref="A30:F30"/>
    <mergeCell ref="A33:A36"/>
    <mergeCell ref="A2:F2"/>
    <mergeCell ref="A3:F3"/>
    <mergeCell ref="A4:F4"/>
    <mergeCell ref="A6:F6"/>
    <mergeCell ref="A7:F7"/>
    <mergeCell ref="A10:A13"/>
    <mergeCell ref="A14:A17"/>
    <mergeCell ref="A18:A21"/>
    <mergeCell ref="A25:A26"/>
    <mergeCell ref="B25:B26"/>
    <mergeCell ref="B22:B24"/>
    <mergeCell ref="A22:A24"/>
    <mergeCell ref="B10:B13"/>
    <mergeCell ref="B14:B17"/>
    <mergeCell ref="B18:B21"/>
    <mergeCell ref="A46:F46"/>
    <mergeCell ref="A47:F47"/>
    <mergeCell ref="A50:A53"/>
    <mergeCell ref="B50:B53"/>
    <mergeCell ref="A54:A57"/>
    <mergeCell ref="B54:B57"/>
    <mergeCell ref="B33:B36"/>
    <mergeCell ref="A37:A40"/>
    <mergeCell ref="B37:B40"/>
    <mergeCell ref="A41:A44"/>
    <mergeCell ref="B41:B44"/>
    <mergeCell ref="A67:F67"/>
    <mergeCell ref="A70:A73"/>
    <mergeCell ref="B70:B73"/>
    <mergeCell ref="A74:A77"/>
    <mergeCell ref="B74:B77"/>
    <mergeCell ref="A58:A61"/>
    <mergeCell ref="B58:B61"/>
    <mergeCell ref="A62:A64"/>
    <mergeCell ref="B62:B64"/>
    <mergeCell ref="A66:F66"/>
    <mergeCell ref="A87:F87"/>
    <mergeCell ref="A90:A93"/>
    <mergeCell ref="B90:B93"/>
    <mergeCell ref="A94:A97"/>
    <mergeCell ref="B94:B97"/>
    <mergeCell ref="A78:A81"/>
    <mergeCell ref="B78:B81"/>
    <mergeCell ref="A82:A84"/>
    <mergeCell ref="B82:B84"/>
    <mergeCell ref="A86:F86"/>
    <mergeCell ref="A107:F107"/>
    <mergeCell ref="A110:A113"/>
    <mergeCell ref="B110:B113"/>
    <mergeCell ref="A114:A117"/>
    <mergeCell ref="B114:B117"/>
    <mergeCell ref="A98:A101"/>
    <mergeCell ref="B98:B101"/>
    <mergeCell ref="A102:A104"/>
    <mergeCell ref="B102:B104"/>
    <mergeCell ref="A106:F106"/>
    <mergeCell ref="A127:F127"/>
    <mergeCell ref="A130:A133"/>
    <mergeCell ref="B130:B133"/>
    <mergeCell ref="A134:A137"/>
    <mergeCell ref="B134:B137"/>
    <mergeCell ref="A118:A121"/>
    <mergeCell ref="B118:B121"/>
    <mergeCell ref="A122:A124"/>
    <mergeCell ref="B122:B124"/>
    <mergeCell ref="A126:F126"/>
    <mergeCell ref="A151:A154"/>
    <mergeCell ref="B151:B154"/>
    <mergeCell ref="A155:A158"/>
    <mergeCell ref="B155:B158"/>
    <mergeCell ref="A159:A161"/>
    <mergeCell ref="B159:B161"/>
    <mergeCell ref="A138:A141"/>
    <mergeCell ref="B138:B141"/>
    <mergeCell ref="A143:F143"/>
    <mergeCell ref="A144:F144"/>
    <mergeCell ref="A147:A150"/>
    <mergeCell ref="B147:B150"/>
    <mergeCell ref="A175:A178"/>
    <mergeCell ref="B175:B178"/>
    <mergeCell ref="A179:A181"/>
    <mergeCell ref="B179:B181"/>
    <mergeCell ref="A183:F183"/>
    <mergeCell ref="A163:F163"/>
    <mergeCell ref="A164:F164"/>
    <mergeCell ref="A167:A170"/>
    <mergeCell ref="B167:B170"/>
    <mergeCell ref="A171:A174"/>
    <mergeCell ref="B171:B174"/>
    <mergeCell ref="A195:A198"/>
    <mergeCell ref="B195:B198"/>
    <mergeCell ref="A200:F200"/>
    <mergeCell ref="A201:F201"/>
    <mergeCell ref="A204:A207"/>
    <mergeCell ref="B204:B207"/>
    <mergeCell ref="A184:F184"/>
    <mergeCell ref="A187:A190"/>
    <mergeCell ref="B187:B190"/>
    <mergeCell ref="A191:A194"/>
    <mergeCell ref="B191:B194"/>
    <mergeCell ref="A218:F218"/>
    <mergeCell ref="A221:A224"/>
    <mergeCell ref="B221:B224"/>
    <mergeCell ref="A225:A228"/>
    <mergeCell ref="B225:B228"/>
    <mergeCell ref="A208:A211"/>
    <mergeCell ref="B208:B211"/>
    <mergeCell ref="A212:A215"/>
    <mergeCell ref="B212:B215"/>
    <mergeCell ref="A217:F217"/>
    <mergeCell ref="A238:F238"/>
    <mergeCell ref="A241:A244"/>
    <mergeCell ref="B241:B244"/>
    <mergeCell ref="A245:A248"/>
    <mergeCell ref="B245:B248"/>
    <mergeCell ref="A229:A232"/>
    <mergeCell ref="B229:B232"/>
    <mergeCell ref="A233:A235"/>
    <mergeCell ref="B233:B235"/>
    <mergeCell ref="A237:F237"/>
    <mergeCell ref="A262:A265"/>
    <mergeCell ref="B262:B265"/>
    <mergeCell ref="A266:A269"/>
    <mergeCell ref="B266:B269"/>
    <mergeCell ref="A270:A272"/>
    <mergeCell ref="B270:B272"/>
    <mergeCell ref="A249:A252"/>
    <mergeCell ref="B249:B252"/>
    <mergeCell ref="A254:F254"/>
    <mergeCell ref="A255:F255"/>
    <mergeCell ref="A258:A261"/>
    <mergeCell ref="B258:B261"/>
    <mergeCell ref="A286:A289"/>
    <mergeCell ref="B286:B289"/>
    <mergeCell ref="A291:F291"/>
    <mergeCell ref="A292:F292"/>
    <mergeCell ref="A295:A298"/>
    <mergeCell ref="B295:B298"/>
    <mergeCell ref="A274:F274"/>
    <mergeCell ref="A275:F275"/>
    <mergeCell ref="A278:A281"/>
    <mergeCell ref="B278:B281"/>
    <mergeCell ref="A282:A285"/>
    <mergeCell ref="B282:B285"/>
    <mergeCell ref="A311:F311"/>
    <mergeCell ref="A312:F312"/>
    <mergeCell ref="A315:A318"/>
    <mergeCell ref="B315:B318"/>
    <mergeCell ref="A319:A322"/>
    <mergeCell ref="B319:B322"/>
    <mergeCell ref="A299:A302"/>
    <mergeCell ref="B299:B302"/>
    <mergeCell ref="A303:A306"/>
    <mergeCell ref="B303:B306"/>
    <mergeCell ref="A307:A309"/>
    <mergeCell ref="B307:B309"/>
    <mergeCell ref="A332:F332"/>
    <mergeCell ref="A335:A338"/>
    <mergeCell ref="B335:B338"/>
    <mergeCell ref="A339:A342"/>
    <mergeCell ref="B339:B342"/>
    <mergeCell ref="A323:A326"/>
    <mergeCell ref="B323:B326"/>
    <mergeCell ref="A327:A329"/>
    <mergeCell ref="B327:B329"/>
    <mergeCell ref="A331:F331"/>
    <mergeCell ref="A356:A359"/>
    <mergeCell ref="B356:B359"/>
    <mergeCell ref="A360:A363"/>
    <mergeCell ref="B360:B363"/>
    <mergeCell ref="A364:A366"/>
    <mergeCell ref="B364:B366"/>
    <mergeCell ref="A343:A346"/>
    <mergeCell ref="B343:B346"/>
    <mergeCell ref="A348:F348"/>
    <mergeCell ref="A349:F349"/>
    <mergeCell ref="A352:A355"/>
    <mergeCell ref="B352:B355"/>
    <mergeCell ref="A380:A383"/>
    <mergeCell ref="B380:B383"/>
    <mergeCell ref="A384:A386"/>
    <mergeCell ref="B384:B386"/>
    <mergeCell ref="A388:F388"/>
    <mergeCell ref="A368:F368"/>
    <mergeCell ref="A369:F369"/>
    <mergeCell ref="A372:A375"/>
    <mergeCell ref="B372:B375"/>
    <mergeCell ref="A376:A379"/>
    <mergeCell ref="B376:B379"/>
    <mergeCell ref="A400:A403"/>
    <mergeCell ref="B400:B403"/>
    <mergeCell ref="A404:A406"/>
    <mergeCell ref="B404:B406"/>
    <mergeCell ref="A408:F408"/>
    <mergeCell ref="A389:F389"/>
    <mergeCell ref="A392:A395"/>
    <mergeCell ref="B392:B395"/>
    <mergeCell ref="A396:A399"/>
    <mergeCell ref="B396:B399"/>
    <mergeCell ref="A420:A423"/>
    <mergeCell ref="B420:B423"/>
    <mergeCell ref="A425:F425"/>
    <mergeCell ref="A426:F426"/>
    <mergeCell ref="A429:A432"/>
    <mergeCell ref="B429:B432"/>
    <mergeCell ref="A409:F409"/>
    <mergeCell ref="A412:A415"/>
    <mergeCell ref="B412:B415"/>
    <mergeCell ref="A416:A419"/>
    <mergeCell ref="B416:B419"/>
    <mergeCell ref="A445:F445"/>
    <mergeCell ref="A446:F446"/>
    <mergeCell ref="A449:A452"/>
    <mergeCell ref="B449:B452"/>
    <mergeCell ref="A453:A456"/>
    <mergeCell ref="B453:B456"/>
    <mergeCell ref="A433:A436"/>
    <mergeCell ref="B433:B436"/>
    <mergeCell ref="A437:A440"/>
    <mergeCell ref="B437:B440"/>
    <mergeCell ref="A441:A443"/>
    <mergeCell ref="B441:B443"/>
    <mergeCell ref="A466:F466"/>
    <mergeCell ref="A469:A472"/>
    <mergeCell ref="B469:B472"/>
    <mergeCell ref="A473:A476"/>
    <mergeCell ref="B473:B476"/>
    <mergeCell ref="A457:A460"/>
    <mergeCell ref="B457:B460"/>
    <mergeCell ref="A461:A463"/>
    <mergeCell ref="B461:B463"/>
    <mergeCell ref="A465:F465"/>
    <mergeCell ref="A490:A493"/>
    <mergeCell ref="B490:B493"/>
    <mergeCell ref="A494:A497"/>
    <mergeCell ref="B494:B497"/>
    <mergeCell ref="A499:F499"/>
    <mergeCell ref="A477:A480"/>
    <mergeCell ref="B477:B480"/>
    <mergeCell ref="A482:F482"/>
    <mergeCell ref="A483:F483"/>
    <mergeCell ref="A486:A489"/>
    <mergeCell ref="B486:B489"/>
    <mergeCell ref="A511:A514"/>
    <mergeCell ref="B511:B514"/>
    <mergeCell ref="A516:F516"/>
    <mergeCell ref="A517:F517"/>
    <mergeCell ref="A520:A523"/>
    <mergeCell ref="B520:B523"/>
    <mergeCell ref="A500:F500"/>
    <mergeCell ref="A503:A506"/>
    <mergeCell ref="B503:B506"/>
    <mergeCell ref="A507:A510"/>
    <mergeCell ref="B507:B510"/>
    <mergeCell ref="A536:F536"/>
    <mergeCell ref="A537:F537"/>
    <mergeCell ref="A540:A543"/>
    <mergeCell ref="B540:B543"/>
    <mergeCell ref="A544:A547"/>
    <mergeCell ref="B544:B547"/>
    <mergeCell ref="A524:A527"/>
    <mergeCell ref="B524:B527"/>
    <mergeCell ref="A528:A531"/>
    <mergeCell ref="B528:B531"/>
    <mergeCell ref="A532:A534"/>
    <mergeCell ref="B532:B534"/>
    <mergeCell ref="A561:A564"/>
    <mergeCell ref="B561:B564"/>
    <mergeCell ref="A565:A568"/>
    <mergeCell ref="B565:B568"/>
    <mergeCell ref="A570:F570"/>
    <mergeCell ref="A548:A551"/>
    <mergeCell ref="B548:B551"/>
    <mergeCell ref="A553:F553"/>
    <mergeCell ref="A554:F554"/>
    <mergeCell ref="A557:A560"/>
    <mergeCell ref="B557:B560"/>
    <mergeCell ref="A582:A585"/>
    <mergeCell ref="B582:B585"/>
    <mergeCell ref="A586:A588"/>
    <mergeCell ref="B586:B588"/>
    <mergeCell ref="A571:F571"/>
    <mergeCell ref="A574:A577"/>
    <mergeCell ref="B574:B577"/>
    <mergeCell ref="A578:A581"/>
    <mergeCell ref="B578:B581"/>
  </mergeCells>
  <pageMargins left="0.51181102362204722" right="0" top="0.35433070866141736" bottom="0.35433070866141736" header="0.31496062992125984" footer="0.31496062992125984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09"/>
  <sheetViews>
    <sheetView topLeftCell="A204" zoomScale="70" zoomScaleNormal="70" zoomScaleSheetLayoutView="90" workbookViewId="0">
      <selection activeCell="O200" sqref="O200"/>
    </sheetView>
  </sheetViews>
  <sheetFormatPr defaultRowHeight="18.75" x14ac:dyDescent="0.3"/>
  <cols>
    <col min="1" max="1" width="7.7109375" style="1" customWidth="1"/>
    <col min="2" max="2" width="66.5703125" style="1" customWidth="1"/>
    <col min="3" max="3" width="17.140625" style="1" customWidth="1"/>
    <col min="4" max="4" width="17.5703125" style="1" customWidth="1"/>
    <col min="5" max="6" width="17.7109375" style="1" bestFit="1" customWidth="1"/>
    <col min="7" max="7" width="18.7109375" style="1" customWidth="1"/>
    <col min="8" max="8" width="15.7109375" style="1" customWidth="1"/>
    <col min="9" max="9" width="16.28515625" style="1" bestFit="1" customWidth="1"/>
    <col min="10" max="11" width="17.7109375" style="1" bestFit="1" customWidth="1"/>
    <col min="12" max="12" width="14.140625" style="1" customWidth="1"/>
    <col min="13" max="13" width="19" style="1" customWidth="1"/>
  </cols>
  <sheetData>
    <row r="1" spans="1:13" x14ac:dyDescent="0.3">
      <c r="M1" s="1" t="s">
        <v>12</v>
      </c>
    </row>
    <row r="2" spans="1:13" x14ac:dyDescent="0.3">
      <c r="A2" s="194" t="s">
        <v>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</row>
    <row r="3" spans="1:13" x14ac:dyDescent="0.3">
      <c r="A3" s="194" t="s">
        <v>13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</row>
    <row r="4" spans="1:13" x14ac:dyDescent="0.3">
      <c r="A4" s="194" t="s">
        <v>14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</row>
    <row r="5" spans="1:13" ht="19.5" thickBot="1" x14ac:dyDescent="0.35"/>
    <row r="6" spans="1:13" ht="19.5" thickBot="1" x14ac:dyDescent="0.35">
      <c r="A6" s="176" t="s">
        <v>55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8"/>
    </row>
    <row r="7" spans="1:13" ht="19.5" thickBot="1" x14ac:dyDescent="0.35">
      <c r="A7" s="243" t="s">
        <v>48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5"/>
    </row>
    <row r="8" spans="1:13" ht="188.25" thickBot="1" x14ac:dyDescent="0.3">
      <c r="A8" s="24" t="s">
        <v>5</v>
      </c>
      <c r="B8" s="25" t="s">
        <v>6</v>
      </c>
      <c r="C8" s="25" t="s">
        <v>15</v>
      </c>
      <c r="D8" s="60" t="s">
        <v>49</v>
      </c>
      <c r="E8" s="25" t="s">
        <v>50</v>
      </c>
      <c r="F8" s="25" t="s">
        <v>51</v>
      </c>
      <c r="G8" s="25" t="s">
        <v>16</v>
      </c>
      <c r="H8" s="25" t="s">
        <v>17</v>
      </c>
      <c r="I8" s="25" t="s">
        <v>18</v>
      </c>
      <c r="J8" s="25" t="s">
        <v>19</v>
      </c>
      <c r="K8" s="25" t="s">
        <v>20</v>
      </c>
      <c r="L8" s="25" t="s">
        <v>21</v>
      </c>
      <c r="M8" s="25" t="s">
        <v>10</v>
      </c>
    </row>
    <row r="9" spans="1:13" ht="19.5" thickBot="1" x14ac:dyDescent="0.35">
      <c r="A9" s="26">
        <v>1</v>
      </c>
      <c r="B9" s="26">
        <v>2</v>
      </c>
      <c r="C9" s="26">
        <v>3</v>
      </c>
      <c r="D9" s="26" t="s">
        <v>22</v>
      </c>
      <c r="E9" s="26" t="s">
        <v>23</v>
      </c>
      <c r="F9" s="26" t="s">
        <v>44</v>
      </c>
      <c r="G9" s="26" t="s">
        <v>24</v>
      </c>
      <c r="H9" s="26">
        <v>4</v>
      </c>
      <c r="I9" s="22" t="s">
        <v>25</v>
      </c>
      <c r="J9" s="26" t="s">
        <v>26</v>
      </c>
      <c r="K9" s="26" t="s">
        <v>43</v>
      </c>
      <c r="L9" s="26" t="s">
        <v>27</v>
      </c>
      <c r="M9" s="26" t="s">
        <v>28</v>
      </c>
    </row>
    <row r="10" spans="1:13" ht="132" thickBot="1" x14ac:dyDescent="0.3">
      <c r="A10" s="25">
        <v>1</v>
      </c>
      <c r="B10" s="50" t="s">
        <v>59</v>
      </c>
      <c r="C10" s="53">
        <f>F10/G10</f>
        <v>70107.653061224497</v>
      </c>
      <c r="D10" s="54">
        <v>3912900</v>
      </c>
      <c r="E10" s="54">
        <v>37310400</v>
      </c>
      <c r="F10" s="55">
        <f>D10+E10</f>
        <v>41223300</v>
      </c>
      <c r="G10" s="63">
        <v>588</v>
      </c>
      <c r="H10" s="53">
        <f>K10/L10</f>
        <v>28869.088979591837</v>
      </c>
      <c r="I10" s="54">
        <v>1609624.32</v>
      </c>
      <c r="J10" s="54">
        <v>15365400</v>
      </c>
      <c r="K10" s="55">
        <f>I10+J10</f>
        <v>16975024.32</v>
      </c>
      <c r="L10" s="56">
        <v>588</v>
      </c>
      <c r="M10" s="57">
        <f>H10/C10*100</f>
        <v>41.178227652807998</v>
      </c>
    </row>
    <row r="11" spans="1:13" ht="91.5" hidden="1" customHeight="1" thickBot="1" x14ac:dyDescent="0.3">
      <c r="A11" s="25">
        <v>2</v>
      </c>
      <c r="B11" s="51" t="s">
        <v>45</v>
      </c>
      <c r="C11" s="53" t="e">
        <f>F11/G11</f>
        <v>#DIV/0!</v>
      </c>
      <c r="D11" s="54"/>
      <c r="E11" s="54"/>
      <c r="F11" s="55">
        <f>D11+E11</f>
        <v>0</v>
      </c>
      <c r="G11" s="54"/>
      <c r="H11" s="53" t="e">
        <f>K11/L11</f>
        <v>#DIV/0!</v>
      </c>
      <c r="I11" s="54"/>
      <c r="J11" s="54"/>
      <c r="K11" s="55">
        <f>I11+J11</f>
        <v>0</v>
      </c>
      <c r="L11" s="56"/>
      <c r="M11" s="57" t="e">
        <f>H11/C11*100</f>
        <v>#DIV/0!</v>
      </c>
    </row>
    <row r="12" spans="1:13" ht="75" hidden="1" x14ac:dyDescent="0.25">
      <c r="A12" s="23">
        <v>3</v>
      </c>
      <c r="B12" s="34" t="s">
        <v>33</v>
      </c>
      <c r="C12" s="52" t="e">
        <f>F12/G12</f>
        <v>#DIV/0!</v>
      </c>
      <c r="D12" s="59"/>
      <c r="E12" s="59"/>
      <c r="F12" s="58">
        <f>D12+E12</f>
        <v>0</v>
      </c>
      <c r="G12" s="59"/>
      <c r="H12" s="52" t="e">
        <f>K12/L12</f>
        <v>#DIV/0!</v>
      </c>
      <c r="I12" s="59"/>
      <c r="J12" s="59"/>
      <c r="K12" s="58">
        <f>I12+J12</f>
        <v>0</v>
      </c>
      <c r="L12" s="61"/>
      <c r="M12" s="29" t="e">
        <f>H12/C12*100</f>
        <v>#DIV/0!</v>
      </c>
    </row>
    <row r="13" spans="1:13" ht="131.25" hidden="1" x14ac:dyDescent="0.3">
      <c r="A13" s="2">
        <v>4</v>
      </c>
      <c r="B13" s="6" t="s">
        <v>35</v>
      </c>
      <c r="C13" s="4" t="e">
        <f>F13/G13</f>
        <v>#DIV/0!</v>
      </c>
      <c r="D13" s="15"/>
      <c r="E13" s="16"/>
      <c r="F13" s="16">
        <f>D13</f>
        <v>0</v>
      </c>
      <c r="G13" s="17"/>
      <c r="H13" s="4" t="e">
        <f>K13/L13</f>
        <v>#DIV/0!</v>
      </c>
      <c r="I13" s="15"/>
      <c r="J13" s="16"/>
      <c r="K13" s="21">
        <f>I13</f>
        <v>0</v>
      </c>
      <c r="L13" s="7"/>
      <c r="M13" s="5" t="e">
        <f>H13/C13*100</f>
        <v>#DIV/0!</v>
      </c>
    </row>
    <row r="14" spans="1:13" ht="15.75" customHeight="1" thickBot="1" x14ac:dyDescent="0.35">
      <c r="A14" s="9"/>
      <c r="B14" s="10"/>
      <c r="C14" s="11"/>
      <c r="D14" s="11"/>
      <c r="E14" s="11"/>
      <c r="F14" s="13"/>
      <c r="H14" s="11"/>
      <c r="I14" s="11"/>
      <c r="J14" s="11"/>
      <c r="K14" s="14"/>
      <c r="M14" s="12"/>
    </row>
    <row r="15" spans="1:13" ht="19.5" thickBot="1" x14ac:dyDescent="0.35">
      <c r="A15" s="176" t="s">
        <v>60</v>
      </c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8"/>
    </row>
    <row r="16" spans="1:13" ht="19.5" thickBot="1" x14ac:dyDescent="0.35">
      <c r="A16" s="243" t="s">
        <v>48</v>
      </c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5"/>
    </row>
    <row r="17" spans="1:13" ht="188.25" thickBot="1" x14ac:dyDescent="0.3">
      <c r="A17" s="24" t="s">
        <v>5</v>
      </c>
      <c r="B17" s="25" t="s">
        <v>6</v>
      </c>
      <c r="C17" s="25" t="s">
        <v>15</v>
      </c>
      <c r="D17" s="60" t="s">
        <v>49</v>
      </c>
      <c r="E17" s="25" t="s">
        <v>50</v>
      </c>
      <c r="F17" s="25" t="s">
        <v>51</v>
      </c>
      <c r="G17" s="25" t="s">
        <v>16</v>
      </c>
      <c r="H17" s="25" t="s">
        <v>17</v>
      </c>
      <c r="I17" s="25" t="s">
        <v>18</v>
      </c>
      <c r="J17" s="25" t="s">
        <v>19</v>
      </c>
      <c r="K17" s="25" t="s">
        <v>20</v>
      </c>
      <c r="L17" s="25" t="s">
        <v>21</v>
      </c>
      <c r="M17" s="25" t="s">
        <v>10</v>
      </c>
    </row>
    <row r="18" spans="1:13" ht="19.5" thickBot="1" x14ac:dyDescent="0.35">
      <c r="A18" s="26">
        <v>1</v>
      </c>
      <c r="B18" s="26">
        <v>2</v>
      </c>
      <c r="C18" s="26">
        <v>3</v>
      </c>
      <c r="D18" s="26" t="s">
        <v>22</v>
      </c>
      <c r="E18" s="26" t="s">
        <v>23</v>
      </c>
      <c r="F18" s="26" t="s">
        <v>44</v>
      </c>
      <c r="G18" s="26" t="s">
        <v>24</v>
      </c>
      <c r="H18" s="26">
        <v>4</v>
      </c>
      <c r="I18" s="22" t="s">
        <v>25</v>
      </c>
      <c r="J18" s="26" t="s">
        <v>26</v>
      </c>
      <c r="K18" s="26" t="s">
        <v>43</v>
      </c>
      <c r="L18" s="26" t="s">
        <v>27</v>
      </c>
      <c r="M18" s="26" t="s">
        <v>28</v>
      </c>
    </row>
    <row r="19" spans="1:13" ht="150.75" thickBot="1" x14ac:dyDescent="0.3">
      <c r="A19" s="25">
        <v>1</v>
      </c>
      <c r="B19" s="50" t="s">
        <v>67</v>
      </c>
      <c r="C19" s="53">
        <f>F19/G19</f>
        <v>62876.465201465202</v>
      </c>
      <c r="D19" s="54">
        <v>6538100</v>
      </c>
      <c r="E19" s="54">
        <v>62123000</v>
      </c>
      <c r="F19" s="55">
        <f>D19+E19</f>
        <v>68661100</v>
      </c>
      <c r="G19" s="63">
        <v>1092</v>
      </c>
      <c r="H19" s="53">
        <f>K19/L19</f>
        <v>26967.359844322345</v>
      </c>
      <c r="I19" s="54">
        <f>459800+2902905.13+47239+11901.04+613807.2+20669.53</f>
        <v>4056321.9</v>
      </c>
      <c r="J19" s="54">
        <v>25392035.050000001</v>
      </c>
      <c r="K19" s="55">
        <f>I19+J19</f>
        <v>29448356.949999999</v>
      </c>
      <c r="L19" s="56">
        <v>1092</v>
      </c>
      <c r="M19" s="57">
        <f>H19/C19*100</f>
        <v>42.889433682245112</v>
      </c>
    </row>
    <row r="20" spans="1:13" s="65" customFormat="1" ht="27" thickBot="1" x14ac:dyDescent="0.45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 ht="19.5" thickBot="1" x14ac:dyDescent="0.35">
      <c r="A21" s="176" t="s">
        <v>68</v>
      </c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8"/>
    </row>
    <row r="22" spans="1:13" ht="19.5" thickBot="1" x14ac:dyDescent="0.35">
      <c r="A22" s="243" t="s">
        <v>48</v>
      </c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5"/>
    </row>
    <row r="23" spans="1:13" ht="188.25" thickBot="1" x14ac:dyDescent="0.3">
      <c r="A23" s="24" t="s">
        <v>5</v>
      </c>
      <c r="B23" s="25" t="s">
        <v>6</v>
      </c>
      <c r="C23" s="25" t="s">
        <v>15</v>
      </c>
      <c r="D23" s="60" t="s">
        <v>49</v>
      </c>
      <c r="E23" s="25" t="s">
        <v>50</v>
      </c>
      <c r="F23" s="25" t="s">
        <v>51</v>
      </c>
      <c r="G23" s="25" t="s">
        <v>16</v>
      </c>
      <c r="H23" s="25" t="s">
        <v>17</v>
      </c>
      <c r="I23" s="25" t="s">
        <v>18</v>
      </c>
      <c r="J23" s="25" t="s">
        <v>19</v>
      </c>
      <c r="K23" s="25" t="s">
        <v>20</v>
      </c>
      <c r="L23" s="25" t="s">
        <v>21</v>
      </c>
      <c r="M23" s="25" t="s">
        <v>10</v>
      </c>
    </row>
    <row r="24" spans="1:13" ht="19.5" thickBot="1" x14ac:dyDescent="0.35">
      <c r="A24" s="26">
        <v>1</v>
      </c>
      <c r="B24" s="26">
        <v>2</v>
      </c>
      <c r="C24" s="26">
        <v>3</v>
      </c>
      <c r="D24" s="26" t="s">
        <v>22</v>
      </c>
      <c r="E24" s="26" t="s">
        <v>23</v>
      </c>
      <c r="F24" s="26" t="s">
        <v>44</v>
      </c>
      <c r="G24" s="26" t="s">
        <v>24</v>
      </c>
      <c r="H24" s="26">
        <v>4</v>
      </c>
      <c r="I24" s="22" t="s">
        <v>25</v>
      </c>
      <c r="J24" s="26" t="s">
        <v>26</v>
      </c>
      <c r="K24" s="26" t="s">
        <v>43</v>
      </c>
      <c r="L24" s="26" t="s">
        <v>27</v>
      </c>
      <c r="M24" s="26" t="s">
        <v>28</v>
      </c>
    </row>
    <row r="25" spans="1:13" ht="99" customHeight="1" thickBot="1" x14ac:dyDescent="0.3">
      <c r="A25" s="25">
        <v>1</v>
      </c>
      <c r="B25" s="76" t="s">
        <v>73</v>
      </c>
      <c r="C25" s="53">
        <f>F25/G25</f>
        <v>93586.626506024098</v>
      </c>
      <c r="D25" s="54">
        <v>4847500</v>
      </c>
      <c r="E25" s="54">
        <v>72829400</v>
      </c>
      <c r="F25" s="55">
        <f>D25+E25</f>
        <v>77676900</v>
      </c>
      <c r="G25" s="77">
        <v>830</v>
      </c>
      <c r="H25" s="53">
        <f>K25/L25</f>
        <v>34682.915180722892</v>
      </c>
      <c r="I25" s="54">
        <v>2374619.6</v>
      </c>
      <c r="J25" s="54">
        <v>26412200</v>
      </c>
      <c r="K25" s="55">
        <f>I25+J25</f>
        <v>28786819.600000001</v>
      </c>
      <c r="L25" s="56">
        <v>830</v>
      </c>
      <c r="M25" s="57">
        <f>H25/C25*100</f>
        <v>37.059691620031181</v>
      </c>
    </row>
    <row r="26" spans="1:13" ht="38.25" thickBot="1" x14ac:dyDescent="0.3">
      <c r="A26" s="25">
        <v>2</v>
      </c>
      <c r="B26" s="51" t="s">
        <v>72</v>
      </c>
      <c r="C26" s="53">
        <f>F26/G26</f>
        <v>41.111111111111114</v>
      </c>
      <c r="D26" s="54"/>
      <c r="E26" s="54">
        <v>188700</v>
      </c>
      <c r="F26" s="55">
        <f>D26+E26</f>
        <v>188700</v>
      </c>
      <c r="G26" s="78">
        <v>4590</v>
      </c>
      <c r="H26" s="53">
        <f>K26/L26</f>
        <v>38.148794037940377</v>
      </c>
      <c r="I26" s="54"/>
      <c r="J26" s="54">
        <v>84461.43</v>
      </c>
      <c r="K26" s="55">
        <f>I26+J26</f>
        <v>84461.43</v>
      </c>
      <c r="L26" s="56">
        <v>2214</v>
      </c>
      <c r="M26" s="57">
        <f>H26/C26*100</f>
        <v>92.794363876071188</v>
      </c>
    </row>
    <row r="27" spans="1:13" ht="19.5" thickBot="1" x14ac:dyDescent="0.35"/>
    <row r="28" spans="1:13" ht="19.5" thickBot="1" x14ac:dyDescent="0.35">
      <c r="A28" s="188" t="s">
        <v>74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90"/>
    </row>
    <row r="29" spans="1:13" ht="19.5" thickBot="1" x14ac:dyDescent="0.35">
      <c r="A29" s="252" t="s">
        <v>48</v>
      </c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4"/>
    </row>
    <row r="30" spans="1:13" ht="188.25" thickBot="1" x14ac:dyDescent="0.3">
      <c r="A30" s="79" t="s">
        <v>5</v>
      </c>
      <c r="B30" s="80" t="s">
        <v>6</v>
      </c>
      <c r="C30" s="80" t="s">
        <v>15</v>
      </c>
      <c r="D30" s="102" t="s">
        <v>85</v>
      </c>
      <c r="E30" s="80" t="s">
        <v>86</v>
      </c>
      <c r="F30" s="80" t="s">
        <v>51</v>
      </c>
      <c r="G30" s="80" t="s">
        <v>16</v>
      </c>
      <c r="H30" s="80" t="s">
        <v>17</v>
      </c>
      <c r="I30" s="80" t="s">
        <v>87</v>
      </c>
      <c r="J30" s="80" t="s">
        <v>88</v>
      </c>
      <c r="K30" s="80" t="s">
        <v>20</v>
      </c>
      <c r="L30" s="80" t="s">
        <v>21</v>
      </c>
      <c r="M30" s="80" t="s">
        <v>10</v>
      </c>
    </row>
    <row r="31" spans="1:13" ht="19.5" thickBot="1" x14ac:dyDescent="0.35">
      <c r="A31" s="81">
        <v>1</v>
      </c>
      <c r="B31" s="81">
        <v>2</v>
      </c>
      <c r="C31" s="81">
        <v>3</v>
      </c>
      <c r="D31" s="81" t="s">
        <v>22</v>
      </c>
      <c r="E31" s="81" t="s">
        <v>23</v>
      </c>
      <c r="F31" s="81" t="s">
        <v>44</v>
      </c>
      <c r="G31" s="81" t="s">
        <v>24</v>
      </c>
      <c r="H31" s="81">
        <v>4</v>
      </c>
      <c r="I31" s="82" t="s">
        <v>25</v>
      </c>
      <c r="J31" s="81" t="s">
        <v>26</v>
      </c>
      <c r="K31" s="81" t="s">
        <v>43</v>
      </c>
      <c r="L31" s="81" t="s">
        <v>27</v>
      </c>
      <c r="M31" s="81" t="s">
        <v>28</v>
      </c>
    </row>
    <row r="32" spans="1:13" ht="130.5" customHeight="1" thickBot="1" x14ac:dyDescent="0.3">
      <c r="A32" s="80">
        <v>1</v>
      </c>
      <c r="B32" s="103" t="s">
        <v>83</v>
      </c>
      <c r="C32" s="104">
        <f>F32/G32</f>
        <v>79461.412151067329</v>
      </c>
      <c r="D32" s="105">
        <v>6640600</v>
      </c>
      <c r="E32" s="105">
        <v>41751400</v>
      </c>
      <c r="F32" s="104">
        <f>D32+E32</f>
        <v>48392000</v>
      </c>
      <c r="G32" s="106">
        <v>609</v>
      </c>
      <c r="H32" s="104">
        <f>K32/L32</f>
        <v>30064.144745484406</v>
      </c>
      <c r="I32" s="105">
        <v>2921671.43</v>
      </c>
      <c r="J32" s="105">
        <v>15387392.720000001</v>
      </c>
      <c r="K32" s="104">
        <f>I32+J32</f>
        <v>18309064.150000002</v>
      </c>
      <c r="L32" s="107">
        <v>609</v>
      </c>
      <c r="M32" s="108">
        <f>H32/C32*100</f>
        <v>37.834898640271128</v>
      </c>
    </row>
    <row r="33" spans="1:13" ht="75.75" thickBot="1" x14ac:dyDescent="0.3">
      <c r="A33" s="80">
        <v>2</v>
      </c>
      <c r="B33" s="109" t="s">
        <v>84</v>
      </c>
      <c r="C33" s="110">
        <f>F33/G33</f>
        <v>41.074561403508774</v>
      </c>
      <c r="D33" s="111"/>
      <c r="E33" s="111">
        <v>187300</v>
      </c>
      <c r="F33" s="112">
        <f>D33+E33</f>
        <v>187300</v>
      </c>
      <c r="G33" s="107">
        <v>4560</v>
      </c>
      <c r="H33" s="110">
        <f>K33/L33</f>
        <v>15.453573504983389</v>
      </c>
      <c r="I33" s="111"/>
      <c r="J33" s="111">
        <v>74424.41</v>
      </c>
      <c r="K33" s="112">
        <f>I33+J33</f>
        <v>74424.41</v>
      </c>
      <c r="L33" s="107">
        <v>4816</v>
      </c>
      <c r="M33" s="108">
        <f>H33/C33*100</f>
        <v>37.623222201134141</v>
      </c>
    </row>
    <row r="34" spans="1:13" ht="19.5" thickBot="1" x14ac:dyDescent="0.35"/>
    <row r="35" spans="1:13" ht="19.5" thickBot="1" x14ac:dyDescent="0.35">
      <c r="A35" s="176" t="s">
        <v>89</v>
      </c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8"/>
    </row>
    <row r="36" spans="1:13" ht="19.5" thickBot="1" x14ac:dyDescent="0.35">
      <c r="A36" s="243" t="s">
        <v>48</v>
      </c>
      <c r="B36" s="244"/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5"/>
    </row>
    <row r="37" spans="1:13" ht="188.25" thickBot="1" x14ac:dyDescent="0.3">
      <c r="A37" s="24" t="s">
        <v>5</v>
      </c>
      <c r="B37" s="25" t="s">
        <v>6</v>
      </c>
      <c r="C37" s="25" t="s">
        <v>15</v>
      </c>
      <c r="D37" s="60" t="s">
        <v>49</v>
      </c>
      <c r="E37" s="25" t="s">
        <v>50</v>
      </c>
      <c r="F37" s="25" t="s">
        <v>51</v>
      </c>
      <c r="G37" s="25" t="s">
        <v>16</v>
      </c>
      <c r="H37" s="25" t="s">
        <v>17</v>
      </c>
      <c r="I37" s="25" t="s">
        <v>18</v>
      </c>
      <c r="J37" s="25" t="s">
        <v>19</v>
      </c>
      <c r="K37" s="25" t="s">
        <v>20</v>
      </c>
      <c r="L37" s="25" t="s">
        <v>21</v>
      </c>
      <c r="M37" s="25" t="s">
        <v>10</v>
      </c>
    </row>
    <row r="38" spans="1:13" ht="19.5" thickBot="1" x14ac:dyDescent="0.35">
      <c r="A38" s="26">
        <v>1</v>
      </c>
      <c r="B38" s="26">
        <v>2</v>
      </c>
      <c r="C38" s="26">
        <v>3</v>
      </c>
      <c r="D38" s="26" t="s">
        <v>22</v>
      </c>
      <c r="E38" s="26" t="s">
        <v>23</v>
      </c>
      <c r="F38" s="26" t="s">
        <v>44</v>
      </c>
      <c r="G38" s="26" t="s">
        <v>24</v>
      </c>
      <c r="H38" s="26">
        <v>4</v>
      </c>
      <c r="I38" s="22" t="s">
        <v>25</v>
      </c>
      <c r="J38" s="26" t="s">
        <v>26</v>
      </c>
      <c r="K38" s="26" t="s">
        <v>43</v>
      </c>
      <c r="L38" s="26" t="s">
        <v>27</v>
      </c>
      <c r="M38" s="26" t="s">
        <v>28</v>
      </c>
    </row>
    <row r="39" spans="1:13" ht="144" customHeight="1" thickBot="1" x14ac:dyDescent="0.3">
      <c r="A39" s="25">
        <v>1</v>
      </c>
      <c r="B39" s="50" t="s">
        <v>94</v>
      </c>
      <c r="C39" s="53">
        <f>F39/G39</f>
        <v>63365.177548682703</v>
      </c>
      <c r="D39" s="54">
        <v>4610200</v>
      </c>
      <c r="E39" s="54">
        <v>50707600</v>
      </c>
      <c r="F39" s="55">
        <f>D39+E39</f>
        <v>55317800</v>
      </c>
      <c r="G39" s="77">
        <v>873</v>
      </c>
      <c r="H39" s="53">
        <f>K39/L39</f>
        <v>28402.278888888894</v>
      </c>
      <c r="I39" s="54">
        <v>2742902.03</v>
      </c>
      <c r="J39" s="54">
        <v>22052287.440000001</v>
      </c>
      <c r="K39" s="55">
        <f>I39+J39</f>
        <v>24795189.470000003</v>
      </c>
      <c r="L39" s="56">
        <v>873</v>
      </c>
      <c r="M39" s="57">
        <f>H39/C39*100</f>
        <v>44.823166268362094</v>
      </c>
    </row>
    <row r="40" spans="1:13" ht="102.75" customHeight="1" thickBot="1" x14ac:dyDescent="0.3">
      <c r="A40" s="25">
        <v>2</v>
      </c>
      <c r="B40" s="51" t="s">
        <v>45</v>
      </c>
      <c r="C40" s="53">
        <f>F40/G40</f>
        <v>23.709045584045583</v>
      </c>
      <c r="D40" s="54"/>
      <c r="E40" s="54">
        <v>266300</v>
      </c>
      <c r="F40" s="55">
        <f>D40+E40</f>
        <v>266300</v>
      </c>
      <c r="G40" s="78">
        <v>11232</v>
      </c>
      <c r="H40" s="53">
        <f>K40/L40</f>
        <v>10.768840471987364</v>
      </c>
      <c r="I40" s="54"/>
      <c r="J40" s="54">
        <v>115905.03</v>
      </c>
      <c r="K40" s="55">
        <f>I40+J40</f>
        <v>115905.03</v>
      </c>
      <c r="L40" s="56">
        <v>10763</v>
      </c>
      <c r="M40" s="57">
        <f>H40/C40*100</f>
        <v>45.420809681322602</v>
      </c>
    </row>
    <row r="41" spans="1:13" ht="19.5" thickBot="1" x14ac:dyDescent="0.35"/>
    <row r="42" spans="1:13" ht="19.5" thickBot="1" x14ac:dyDescent="0.35">
      <c r="A42" s="176" t="s">
        <v>95</v>
      </c>
      <c r="B42" s="177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8"/>
    </row>
    <row r="43" spans="1:13" ht="19.5" thickBot="1" x14ac:dyDescent="0.35">
      <c r="A43" s="243" t="s">
        <v>48</v>
      </c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5"/>
    </row>
    <row r="44" spans="1:13" ht="188.25" thickBot="1" x14ac:dyDescent="0.3">
      <c r="A44" s="24" t="s">
        <v>5</v>
      </c>
      <c r="B44" s="25" t="s">
        <v>6</v>
      </c>
      <c r="C44" s="25" t="s">
        <v>15</v>
      </c>
      <c r="D44" s="60" t="s">
        <v>49</v>
      </c>
      <c r="E44" s="25" t="s">
        <v>50</v>
      </c>
      <c r="F44" s="25" t="s">
        <v>51</v>
      </c>
      <c r="G44" s="25" t="s">
        <v>16</v>
      </c>
      <c r="H44" s="25" t="s">
        <v>17</v>
      </c>
      <c r="I44" s="25" t="s">
        <v>18</v>
      </c>
      <c r="J44" s="25" t="s">
        <v>19</v>
      </c>
      <c r="K44" s="25" t="s">
        <v>20</v>
      </c>
      <c r="L44" s="25" t="s">
        <v>21</v>
      </c>
      <c r="M44" s="25" t="s">
        <v>10</v>
      </c>
    </row>
    <row r="45" spans="1:13" ht="19.5" thickBot="1" x14ac:dyDescent="0.35">
      <c r="A45" s="26">
        <v>1</v>
      </c>
      <c r="B45" s="26">
        <v>2</v>
      </c>
      <c r="C45" s="26">
        <v>3</v>
      </c>
      <c r="D45" s="26" t="s">
        <v>22</v>
      </c>
      <c r="E45" s="26" t="s">
        <v>23</v>
      </c>
      <c r="F45" s="26" t="s">
        <v>44</v>
      </c>
      <c r="G45" s="26" t="s">
        <v>24</v>
      </c>
      <c r="H45" s="26">
        <v>4</v>
      </c>
      <c r="I45" s="22" t="s">
        <v>25</v>
      </c>
      <c r="J45" s="26" t="s">
        <v>26</v>
      </c>
      <c r="K45" s="26" t="s">
        <v>43</v>
      </c>
      <c r="L45" s="26" t="s">
        <v>27</v>
      </c>
      <c r="M45" s="26" t="s">
        <v>28</v>
      </c>
    </row>
    <row r="46" spans="1:13" ht="156" customHeight="1" thickBot="1" x14ac:dyDescent="0.3">
      <c r="A46" s="25">
        <v>1</v>
      </c>
      <c r="B46" s="50" t="s">
        <v>100</v>
      </c>
      <c r="C46" s="53">
        <f>F46/G46</f>
        <v>68367.665418227218</v>
      </c>
      <c r="D46" s="54">
        <v>6295800</v>
      </c>
      <c r="E46" s="54">
        <v>48466700</v>
      </c>
      <c r="F46" s="55">
        <f>D46+E46</f>
        <v>54762500</v>
      </c>
      <c r="G46" s="77">
        <v>801</v>
      </c>
      <c r="H46" s="53">
        <f>K46/L46</f>
        <v>27173.710736579276</v>
      </c>
      <c r="I46" s="54">
        <v>3084153.2</v>
      </c>
      <c r="J46" s="54">
        <v>18681989.100000001</v>
      </c>
      <c r="K46" s="55">
        <f>I46+J46</f>
        <v>21766142.300000001</v>
      </c>
      <c r="L46" s="56">
        <v>801</v>
      </c>
      <c r="M46" s="57">
        <f>H46/C46*100</f>
        <v>39.746436521342162</v>
      </c>
    </row>
    <row r="47" spans="1:13" ht="113.25" thickBot="1" x14ac:dyDescent="0.3">
      <c r="A47" s="25">
        <v>2</v>
      </c>
      <c r="B47" s="51" t="s">
        <v>101</v>
      </c>
      <c r="C47" s="53">
        <f>F47/G47</f>
        <v>39.19486562635457</v>
      </c>
      <c r="D47" s="54"/>
      <c r="E47" s="54">
        <v>361690.22</v>
      </c>
      <c r="F47" s="55">
        <f>D47+E47</f>
        <v>361690.22</v>
      </c>
      <c r="G47" s="78">
        <v>9228</v>
      </c>
      <c r="H47" s="53">
        <f>K47/L47</f>
        <v>29.67421159302797</v>
      </c>
      <c r="I47" s="54"/>
      <c r="J47" s="54">
        <v>146412.56</v>
      </c>
      <c r="K47" s="55">
        <f>I47+J47</f>
        <v>146412.56</v>
      </c>
      <c r="L47" s="56">
        <v>4934</v>
      </c>
      <c r="M47" s="57">
        <f>H47/C47*100</f>
        <v>75.709435710056567</v>
      </c>
    </row>
    <row r="48" spans="1:13" ht="19.5" thickBot="1" x14ac:dyDescent="0.35"/>
    <row r="49" spans="1:13" ht="19.5" thickBot="1" x14ac:dyDescent="0.35">
      <c r="A49" s="176" t="s">
        <v>102</v>
      </c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8"/>
    </row>
    <row r="50" spans="1:13" ht="19.5" thickBot="1" x14ac:dyDescent="0.35">
      <c r="A50" s="243" t="s">
        <v>48</v>
      </c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5"/>
    </row>
    <row r="51" spans="1:13" ht="188.25" thickBot="1" x14ac:dyDescent="0.3">
      <c r="A51" s="24" t="s">
        <v>5</v>
      </c>
      <c r="B51" s="25" t="s">
        <v>6</v>
      </c>
      <c r="C51" s="25" t="s">
        <v>15</v>
      </c>
      <c r="D51" s="60" t="s">
        <v>49</v>
      </c>
      <c r="E51" s="25" t="s">
        <v>50</v>
      </c>
      <c r="F51" s="25" t="s">
        <v>51</v>
      </c>
      <c r="G51" s="25" t="s">
        <v>16</v>
      </c>
      <c r="H51" s="25" t="s">
        <v>17</v>
      </c>
      <c r="I51" s="25" t="s">
        <v>18</v>
      </c>
      <c r="J51" s="25" t="s">
        <v>19</v>
      </c>
      <c r="K51" s="25" t="s">
        <v>20</v>
      </c>
      <c r="L51" s="25" t="s">
        <v>21</v>
      </c>
      <c r="M51" s="25" t="s">
        <v>10</v>
      </c>
    </row>
    <row r="52" spans="1:13" ht="19.5" thickBot="1" x14ac:dyDescent="0.35">
      <c r="A52" s="26">
        <v>1</v>
      </c>
      <c r="B52" s="26">
        <v>2</v>
      </c>
      <c r="C52" s="26">
        <v>3</v>
      </c>
      <c r="D52" s="26" t="s">
        <v>22</v>
      </c>
      <c r="E52" s="26" t="s">
        <v>23</v>
      </c>
      <c r="F52" s="26" t="s">
        <v>44</v>
      </c>
      <c r="G52" s="26" t="s">
        <v>24</v>
      </c>
      <c r="H52" s="26">
        <v>4</v>
      </c>
      <c r="I52" s="22" t="s">
        <v>25</v>
      </c>
      <c r="J52" s="26" t="s">
        <v>26</v>
      </c>
      <c r="K52" s="26" t="s">
        <v>43</v>
      </c>
      <c r="L52" s="26" t="s">
        <v>27</v>
      </c>
      <c r="M52" s="26" t="s">
        <v>28</v>
      </c>
    </row>
    <row r="53" spans="1:13" ht="144" customHeight="1" thickBot="1" x14ac:dyDescent="0.3">
      <c r="A53" s="25">
        <v>1</v>
      </c>
      <c r="B53" s="50" t="s">
        <v>109</v>
      </c>
      <c r="C53" s="53">
        <f>F53/G53</f>
        <v>85719.480519480523</v>
      </c>
      <c r="D53" s="54">
        <v>4737100</v>
      </c>
      <c r="E53" s="54">
        <v>41465700</v>
      </c>
      <c r="F53" s="55">
        <f>D53+E53</f>
        <v>46202800</v>
      </c>
      <c r="G53" s="63">
        <v>539</v>
      </c>
      <c r="H53" s="53">
        <f>K53/L53</f>
        <v>38699.855695732833</v>
      </c>
      <c r="I53" s="54">
        <v>2618369.81</v>
      </c>
      <c r="J53" s="54">
        <v>18240852.41</v>
      </c>
      <c r="K53" s="55">
        <f>I53+J53</f>
        <v>20859222.219999999</v>
      </c>
      <c r="L53" s="56">
        <v>539</v>
      </c>
      <c r="M53" s="57">
        <f>H53/C53*100</f>
        <v>45.14709545741816</v>
      </c>
    </row>
    <row r="54" spans="1:13" ht="19.5" thickBot="1" x14ac:dyDescent="0.35"/>
    <row r="55" spans="1:13" ht="19.5" thickBot="1" x14ac:dyDescent="0.35">
      <c r="A55" s="176" t="s">
        <v>119</v>
      </c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8"/>
    </row>
    <row r="56" spans="1:13" ht="19.5" thickBot="1" x14ac:dyDescent="0.35">
      <c r="A56" s="243" t="s">
        <v>48</v>
      </c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5"/>
    </row>
    <row r="57" spans="1:13" ht="188.25" thickBot="1" x14ac:dyDescent="0.3">
      <c r="A57" s="24" t="s">
        <v>5</v>
      </c>
      <c r="B57" s="25" t="s">
        <v>6</v>
      </c>
      <c r="C57" s="25" t="s">
        <v>15</v>
      </c>
      <c r="D57" s="60" t="s">
        <v>49</v>
      </c>
      <c r="E57" s="25" t="s">
        <v>50</v>
      </c>
      <c r="F57" s="25" t="s">
        <v>51</v>
      </c>
      <c r="G57" s="25" t="s">
        <v>16</v>
      </c>
      <c r="H57" s="25" t="s">
        <v>17</v>
      </c>
      <c r="I57" s="25" t="s">
        <v>18</v>
      </c>
      <c r="J57" s="25" t="s">
        <v>19</v>
      </c>
      <c r="K57" s="25" t="s">
        <v>20</v>
      </c>
      <c r="L57" s="25" t="s">
        <v>21</v>
      </c>
      <c r="M57" s="25" t="s">
        <v>10</v>
      </c>
    </row>
    <row r="58" spans="1:13" ht="19.5" thickBot="1" x14ac:dyDescent="0.35">
      <c r="A58" s="26">
        <v>1</v>
      </c>
      <c r="B58" s="26">
        <v>2</v>
      </c>
      <c r="C58" s="26">
        <v>3</v>
      </c>
      <c r="D58" s="26" t="s">
        <v>22</v>
      </c>
      <c r="E58" s="26" t="s">
        <v>23</v>
      </c>
      <c r="F58" s="26" t="s">
        <v>44</v>
      </c>
      <c r="G58" s="26" t="s">
        <v>24</v>
      </c>
      <c r="H58" s="26">
        <v>4</v>
      </c>
      <c r="I58" s="22" t="s">
        <v>25</v>
      </c>
      <c r="J58" s="26" t="s">
        <v>26</v>
      </c>
      <c r="K58" s="26" t="s">
        <v>43</v>
      </c>
      <c r="L58" s="26" t="s">
        <v>27</v>
      </c>
      <c r="M58" s="26" t="s">
        <v>28</v>
      </c>
    </row>
    <row r="59" spans="1:13" ht="154.5" customHeight="1" thickBot="1" x14ac:dyDescent="0.3">
      <c r="A59" s="25">
        <v>1</v>
      </c>
      <c r="B59" s="50" t="s">
        <v>120</v>
      </c>
      <c r="C59" s="53">
        <f>F59/G59</f>
        <v>70772.687861271683</v>
      </c>
      <c r="D59" s="54">
        <v>5512500</v>
      </c>
      <c r="E59" s="54">
        <v>43462200</v>
      </c>
      <c r="F59" s="55">
        <f>D59+E59</f>
        <v>48974700</v>
      </c>
      <c r="G59" s="77">
        <v>692</v>
      </c>
      <c r="H59" s="53">
        <f>K59/L59</f>
        <v>32897.094017341042</v>
      </c>
      <c r="I59" s="54">
        <v>2581836.23</v>
      </c>
      <c r="J59" s="54">
        <v>20182952.829999998</v>
      </c>
      <c r="K59" s="55">
        <f>I59+J59</f>
        <v>22764789.059999999</v>
      </c>
      <c r="L59" s="56">
        <v>692</v>
      </c>
      <c r="M59" s="57">
        <f>H59/C59*100</f>
        <v>46.48275346250206</v>
      </c>
    </row>
    <row r="60" spans="1:13" ht="91.5" customHeight="1" thickBot="1" x14ac:dyDescent="0.3">
      <c r="A60" s="25">
        <v>2</v>
      </c>
      <c r="B60" s="51" t="s">
        <v>121</v>
      </c>
      <c r="C60" s="53">
        <f>F60/G60</f>
        <v>45.486962962962963</v>
      </c>
      <c r="D60" s="54"/>
      <c r="E60" s="54">
        <v>27633.33</v>
      </c>
      <c r="F60" s="55">
        <f>D60+E60</f>
        <v>27633.33</v>
      </c>
      <c r="G60" s="118">
        <v>607.5</v>
      </c>
      <c r="H60" s="53">
        <f>K60/L60</f>
        <v>45.449555921052635</v>
      </c>
      <c r="I60" s="54"/>
      <c r="J60" s="54">
        <v>27633.33</v>
      </c>
      <c r="K60" s="55">
        <f>I60+J60</f>
        <v>27633.33</v>
      </c>
      <c r="L60" s="56">
        <v>608</v>
      </c>
      <c r="M60" s="57">
        <f>H60/C60*100</f>
        <v>99.91776315789474</v>
      </c>
    </row>
    <row r="61" spans="1:13" ht="19.5" thickBot="1" x14ac:dyDescent="0.35"/>
    <row r="62" spans="1:13" ht="19.5" thickBot="1" x14ac:dyDescent="0.35">
      <c r="A62" s="176" t="s">
        <v>122</v>
      </c>
      <c r="B62" s="177"/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8"/>
    </row>
    <row r="63" spans="1:13" ht="19.5" thickBot="1" x14ac:dyDescent="0.35">
      <c r="A63" s="243" t="s">
        <v>48</v>
      </c>
      <c r="B63" s="244"/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5"/>
    </row>
    <row r="64" spans="1:13" ht="188.25" thickBot="1" x14ac:dyDescent="0.3">
      <c r="A64" s="24" t="s">
        <v>5</v>
      </c>
      <c r="B64" s="25" t="s">
        <v>6</v>
      </c>
      <c r="C64" s="25" t="s">
        <v>15</v>
      </c>
      <c r="D64" s="60" t="s">
        <v>49</v>
      </c>
      <c r="E64" s="25" t="s">
        <v>50</v>
      </c>
      <c r="F64" s="25" t="s">
        <v>51</v>
      </c>
      <c r="G64" s="25" t="s">
        <v>16</v>
      </c>
      <c r="H64" s="25" t="s">
        <v>17</v>
      </c>
      <c r="I64" s="25" t="s">
        <v>18</v>
      </c>
      <c r="J64" s="25" t="s">
        <v>19</v>
      </c>
      <c r="K64" s="25" t="s">
        <v>20</v>
      </c>
      <c r="L64" s="25" t="s">
        <v>21</v>
      </c>
      <c r="M64" s="25" t="s">
        <v>10</v>
      </c>
    </row>
    <row r="65" spans="1:13" ht="19.5" thickBot="1" x14ac:dyDescent="0.35">
      <c r="A65" s="26">
        <v>1</v>
      </c>
      <c r="B65" s="26">
        <v>2</v>
      </c>
      <c r="C65" s="26">
        <v>3</v>
      </c>
      <c r="D65" s="26" t="s">
        <v>22</v>
      </c>
      <c r="E65" s="26" t="s">
        <v>23</v>
      </c>
      <c r="F65" s="26" t="s">
        <v>44</v>
      </c>
      <c r="G65" s="26" t="s">
        <v>24</v>
      </c>
      <c r="H65" s="26">
        <v>4</v>
      </c>
      <c r="I65" s="22" t="s">
        <v>25</v>
      </c>
      <c r="J65" s="26" t="s">
        <v>26</v>
      </c>
      <c r="K65" s="26" t="s">
        <v>43</v>
      </c>
      <c r="L65" s="26" t="s">
        <v>27</v>
      </c>
      <c r="M65" s="26" t="s">
        <v>28</v>
      </c>
    </row>
    <row r="66" spans="1:13" ht="169.5" customHeight="1" thickBot="1" x14ac:dyDescent="0.3">
      <c r="A66" s="25">
        <v>1</v>
      </c>
      <c r="B66" s="50" t="s">
        <v>128</v>
      </c>
      <c r="C66" s="53">
        <f>F66/G66</f>
        <v>67421.581196581203</v>
      </c>
      <c r="D66" s="54">
        <v>7193400</v>
      </c>
      <c r="E66" s="54">
        <v>55913200</v>
      </c>
      <c r="F66" s="55">
        <f>D66+E66</f>
        <v>63106600</v>
      </c>
      <c r="G66" s="63">
        <v>936</v>
      </c>
      <c r="H66" s="53">
        <f>K66/L66</f>
        <v>30899.76544871795</v>
      </c>
      <c r="I66" s="54">
        <v>3244055.89</v>
      </c>
      <c r="J66" s="54">
        <v>25678124.57</v>
      </c>
      <c r="K66" s="55">
        <f>I66+J66</f>
        <v>28922180.460000001</v>
      </c>
      <c r="L66" s="56">
        <v>936</v>
      </c>
      <c r="M66" s="57">
        <f>H66/C66*100</f>
        <v>45.830674541173188</v>
      </c>
    </row>
    <row r="67" spans="1:13" ht="19.5" thickBot="1" x14ac:dyDescent="0.35"/>
    <row r="68" spans="1:13" ht="19.5" thickBot="1" x14ac:dyDescent="0.35">
      <c r="A68" s="176" t="s">
        <v>133</v>
      </c>
      <c r="B68" s="177"/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8"/>
    </row>
    <row r="69" spans="1:13" ht="19.5" thickBot="1" x14ac:dyDescent="0.35">
      <c r="A69" s="243" t="s">
        <v>48</v>
      </c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5"/>
    </row>
    <row r="70" spans="1:13" ht="188.25" thickBot="1" x14ac:dyDescent="0.3">
      <c r="A70" s="24" t="s">
        <v>5</v>
      </c>
      <c r="B70" s="25" t="s">
        <v>6</v>
      </c>
      <c r="C70" s="25" t="s">
        <v>15</v>
      </c>
      <c r="D70" s="60" t="s">
        <v>49</v>
      </c>
      <c r="E70" s="25" t="s">
        <v>50</v>
      </c>
      <c r="F70" s="25" t="s">
        <v>51</v>
      </c>
      <c r="G70" s="25" t="s">
        <v>16</v>
      </c>
      <c r="H70" s="25" t="s">
        <v>17</v>
      </c>
      <c r="I70" s="25" t="s">
        <v>18</v>
      </c>
      <c r="J70" s="25" t="s">
        <v>19</v>
      </c>
      <c r="K70" s="25" t="s">
        <v>20</v>
      </c>
      <c r="L70" s="25" t="s">
        <v>21</v>
      </c>
      <c r="M70" s="25" t="s">
        <v>10</v>
      </c>
    </row>
    <row r="71" spans="1:13" ht="19.5" thickBot="1" x14ac:dyDescent="0.35">
      <c r="A71" s="26">
        <v>1</v>
      </c>
      <c r="B71" s="26">
        <v>2</v>
      </c>
      <c r="C71" s="26">
        <v>3</v>
      </c>
      <c r="D71" s="26" t="s">
        <v>22</v>
      </c>
      <c r="E71" s="26" t="s">
        <v>23</v>
      </c>
      <c r="F71" s="26" t="s">
        <v>44</v>
      </c>
      <c r="G71" s="26" t="s">
        <v>24</v>
      </c>
      <c r="H71" s="26">
        <v>4</v>
      </c>
      <c r="I71" s="22" t="s">
        <v>25</v>
      </c>
      <c r="J71" s="26" t="s">
        <v>26</v>
      </c>
      <c r="K71" s="26" t="s">
        <v>43</v>
      </c>
      <c r="L71" s="26" t="s">
        <v>27</v>
      </c>
      <c r="M71" s="26" t="s">
        <v>28</v>
      </c>
    </row>
    <row r="72" spans="1:13" ht="162.75" customHeight="1" thickBot="1" x14ac:dyDescent="0.3">
      <c r="A72" s="25">
        <v>1</v>
      </c>
      <c r="B72" s="121" t="s">
        <v>134</v>
      </c>
      <c r="C72" s="53">
        <f>F72/G72</f>
        <v>93153.571428571435</v>
      </c>
      <c r="D72" s="54">
        <v>5919100</v>
      </c>
      <c r="E72" s="54">
        <v>59288400</v>
      </c>
      <c r="F72" s="55">
        <f>D72+E72</f>
        <v>65207500</v>
      </c>
      <c r="G72" s="63">
        <v>700</v>
      </c>
      <c r="H72" s="53">
        <f>K72/L72</f>
        <v>37053.838857142859</v>
      </c>
      <c r="I72" s="54">
        <v>3608288.26</v>
      </c>
      <c r="J72" s="54">
        <v>22329398.940000001</v>
      </c>
      <c r="K72" s="55">
        <f>I72+J72</f>
        <v>25937687.200000003</v>
      </c>
      <c r="L72" s="56">
        <v>700</v>
      </c>
      <c r="M72" s="57">
        <f>H72/C72*100</f>
        <v>39.777153241574972</v>
      </c>
    </row>
    <row r="73" spans="1:13" ht="19.5" thickBot="1" x14ac:dyDescent="0.35"/>
    <row r="74" spans="1:13" ht="19.5" thickBot="1" x14ac:dyDescent="0.35">
      <c r="A74" s="176" t="s">
        <v>135</v>
      </c>
      <c r="B74" s="177"/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8"/>
    </row>
    <row r="75" spans="1:13" ht="19.5" thickBot="1" x14ac:dyDescent="0.35">
      <c r="A75" s="243" t="s">
        <v>48</v>
      </c>
      <c r="B75" s="244"/>
      <c r="C75" s="244"/>
      <c r="D75" s="244"/>
      <c r="E75" s="244"/>
      <c r="F75" s="244"/>
      <c r="G75" s="244"/>
      <c r="H75" s="244"/>
      <c r="I75" s="244"/>
      <c r="J75" s="244"/>
      <c r="K75" s="244"/>
      <c r="L75" s="244"/>
      <c r="M75" s="245"/>
    </row>
    <row r="76" spans="1:13" ht="188.25" thickBot="1" x14ac:dyDescent="0.3">
      <c r="A76" s="24" t="s">
        <v>5</v>
      </c>
      <c r="B76" s="25" t="s">
        <v>6</v>
      </c>
      <c r="C76" s="25" t="s">
        <v>15</v>
      </c>
      <c r="D76" s="60" t="s">
        <v>49</v>
      </c>
      <c r="E76" s="25" t="s">
        <v>50</v>
      </c>
      <c r="F76" s="25" t="s">
        <v>51</v>
      </c>
      <c r="G76" s="25" t="s">
        <v>16</v>
      </c>
      <c r="H76" s="25" t="s">
        <v>17</v>
      </c>
      <c r="I76" s="25" t="s">
        <v>18</v>
      </c>
      <c r="J76" s="25" t="s">
        <v>19</v>
      </c>
      <c r="K76" s="25" t="s">
        <v>20</v>
      </c>
      <c r="L76" s="25" t="s">
        <v>21</v>
      </c>
      <c r="M76" s="25" t="s">
        <v>10</v>
      </c>
    </row>
    <row r="77" spans="1:13" ht="19.5" thickBot="1" x14ac:dyDescent="0.35">
      <c r="A77" s="26">
        <v>1</v>
      </c>
      <c r="B77" s="26">
        <v>2</v>
      </c>
      <c r="C77" s="26">
        <v>3</v>
      </c>
      <c r="D77" s="26" t="s">
        <v>22</v>
      </c>
      <c r="E77" s="26" t="s">
        <v>23</v>
      </c>
      <c r="F77" s="26" t="s">
        <v>44</v>
      </c>
      <c r="G77" s="26" t="s">
        <v>24</v>
      </c>
      <c r="H77" s="26">
        <v>4</v>
      </c>
      <c r="I77" s="22" t="s">
        <v>25</v>
      </c>
      <c r="J77" s="26" t="s">
        <v>26</v>
      </c>
      <c r="K77" s="26" t="s">
        <v>43</v>
      </c>
      <c r="L77" s="26" t="s">
        <v>27</v>
      </c>
      <c r="M77" s="26" t="s">
        <v>28</v>
      </c>
    </row>
    <row r="78" spans="1:13" ht="116.25" customHeight="1" thickBot="1" x14ac:dyDescent="0.3">
      <c r="A78" s="25">
        <v>1</v>
      </c>
      <c r="B78" s="50" t="s">
        <v>142</v>
      </c>
      <c r="C78" s="53">
        <v>65416.3</v>
      </c>
      <c r="D78" s="54">
        <v>5067700</v>
      </c>
      <c r="E78" s="54">
        <v>48312000</v>
      </c>
      <c r="F78" s="55">
        <v>53379700</v>
      </c>
      <c r="G78" s="63">
        <v>816</v>
      </c>
      <c r="H78" s="53">
        <v>25448.92</v>
      </c>
      <c r="I78" s="54">
        <v>3192994.49</v>
      </c>
      <c r="J78" s="54">
        <v>20142700</v>
      </c>
      <c r="K78" s="55">
        <v>20766322.41</v>
      </c>
      <c r="L78" s="56">
        <v>816</v>
      </c>
      <c r="M78" s="57">
        <v>38.9</v>
      </c>
    </row>
    <row r="79" spans="1:13" ht="19.5" thickBot="1" x14ac:dyDescent="0.35"/>
    <row r="80" spans="1:13" ht="19.5" thickBot="1" x14ac:dyDescent="0.35">
      <c r="A80" s="176" t="s">
        <v>148</v>
      </c>
      <c r="B80" s="177"/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8"/>
    </row>
    <row r="81" spans="1:13" ht="19.5" thickBot="1" x14ac:dyDescent="0.35">
      <c r="A81" s="243" t="s">
        <v>48</v>
      </c>
      <c r="B81" s="244"/>
      <c r="C81" s="244"/>
      <c r="D81" s="244"/>
      <c r="E81" s="244"/>
      <c r="F81" s="244"/>
      <c r="G81" s="244"/>
      <c r="H81" s="244"/>
      <c r="I81" s="244"/>
      <c r="J81" s="244"/>
      <c r="K81" s="244"/>
      <c r="L81" s="244"/>
      <c r="M81" s="245"/>
    </row>
    <row r="82" spans="1:13" ht="188.25" thickBot="1" x14ac:dyDescent="0.3">
      <c r="A82" s="24" t="s">
        <v>5</v>
      </c>
      <c r="B82" s="25" t="s">
        <v>6</v>
      </c>
      <c r="C82" s="25" t="s">
        <v>15</v>
      </c>
      <c r="D82" s="60" t="s">
        <v>49</v>
      </c>
      <c r="E82" s="25" t="s">
        <v>50</v>
      </c>
      <c r="F82" s="25" t="s">
        <v>51</v>
      </c>
      <c r="G82" s="25" t="s">
        <v>16</v>
      </c>
      <c r="H82" s="25" t="s">
        <v>17</v>
      </c>
      <c r="I82" s="25" t="s">
        <v>18</v>
      </c>
      <c r="J82" s="25" t="s">
        <v>19</v>
      </c>
      <c r="K82" s="25" t="s">
        <v>20</v>
      </c>
      <c r="L82" s="25" t="s">
        <v>21</v>
      </c>
      <c r="M82" s="25" t="s">
        <v>10</v>
      </c>
    </row>
    <row r="83" spans="1:13" ht="19.5" thickBot="1" x14ac:dyDescent="0.35">
      <c r="A83" s="26">
        <v>1</v>
      </c>
      <c r="B83" s="26">
        <v>2</v>
      </c>
      <c r="C83" s="26">
        <v>3</v>
      </c>
      <c r="D83" s="26" t="s">
        <v>22</v>
      </c>
      <c r="E83" s="26" t="s">
        <v>23</v>
      </c>
      <c r="F83" s="26" t="s">
        <v>44</v>
      </c>
      <c r="G83" s="26" t="s">
        <v>24</v>
      </c>
      <c r="H83" s="26">
        <v>4</v>
      </c>
      <c r="I83" s="22" t="s">
        <v>25</v>
      </c>
      <c r="J83" s="26" t="s">
        <v>26</v>
      </c>
      <c r="K83" s="26" t="s">
        <v>43</v>
      </c>
      <c r="L83" s="26" t="s">
        <v>27</v>
      </c>
      <c r="M83" s="26" t="s">
        <v>28</v>
      </c>
    </row>
    <row r="84" spans="1:13" ht="94.5" thickBot="1" x14ac:dyDescent="0.3">
      <c r="A84" s="25">
        <v>1</v>
      </c>
      <c r="B84" s="50" t="s">
        <v>149</v>
      </c>
      <c r="C84" s="53">
        <f>F84/G84</f>
        <v>147901.11111111112</v>
      </c>
      <c r="D84" s="54">
        <v>3565700</v>
      </c>
      <c r="E84" s="54">
        <v>36367600</v>
      </c>
      <c r="F84" s="55">
        <f>D84+E84</f>
        <v>39933300</v>
      </c>
      <c r="G84" s="77">
        <v>270</v>
      </c>
      <c r="H84" s="53">
        <f>K84/L84</f>
        <v>56703.13214814815</v>
      </c>
      <c r="I84" s="54">
        <v>1524045.68</v>
      </c>
      <c r="J84" s="54">
        <v>13785800</v>
      </c>
      <c r="K84" s="55">
        <f>I84+J84</f>
        <v>15309845.68</v>
      </c>
      <c r="L84" s="56">
        <v>270</v>
      </c>
      <c r="M84" s="57">
        <f>H84/C84*100</f>
        <v>38.33854372165586</v>
      </c>
    </row>
    <row r="85" spans="1:13" ht="75.75" thickBot="1" x14ac:dyDescent="0.3">
      <c r="A85" s="25">
        <v>2</v>
      </c>
      <c r="B85" s="51" t="s">
        <v>150</v>
      </c>
      <c r="C85" s="53">
        <f>F85/G85</f>
        <v>39.763374485596707</v>
      </c>
      <c r="D85" s="54"/>
      <c r="E85" s="54">
        <v>309200</v>
      </c>
      <c r="F85" s="55">
        <f>D85+E85</f>
        <v>309200</v>
      </c>
      <c r="G85" s="78">
        <v>7776</v>
      </c>
      <c r="H85" s="53">
        <v>39.08</v>
      </c>
      <c r="I85" s="54"/>
      <c r="J85" s="54">
        <v>151176.81</v>
      </c>
      <c r="K85" s="55">
        <v>151176.81</v>
      </c>
      <c r="L85" s="56">
        <v>3868</v>
      </c>
      <c r="M85" s="57">
        <f>H85/C85*100</f>
        <v>98.281397153945662</v>
      </c>
    </row>
    <row r="86" spans="1:13" ht="19.5" thickBot="1" x14ac:dyDescent="0.35"/>
    <row r="87" spans="1:13" ht="19.5" thickBot="1" x14ac:dyDescent="0.35">
      <c r="A87" s="176" t="s">
        <v>4</v>
      </c>
      <c r="B87" s="177"/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8"/>
    </row>
    <row r="88" spans="1:13" ht="19.5" thickBot="1" x14ac:dyDescent="0.35">
      <c r="A88" s="243" t="s">
        <v>48</v>
      </c>
      <c r="B88" s="244"/>
      <c r="C88" s="244"/>
      <c r="D88" s="244"/>
      <c r="E88" s="244"/>
      <c r="F88" s="244"/>
      <c r="G88" s="244"/>
      <c r="H88" s="244"/>
      <c r="I88" s="244"/>
      <c r="J88" s="244"/>
      <c r="K88" s="244"/>
      <c r="L88" s="244"/>
      <c r="M88" s="245"/>
    </row>
    <row r="89" spans="1:13" ht="188.25" thickBot="1" x14ac:dyDescent="0.3">
      <c r="A89" s="24" t="s">
        <v>5</v>
      </c>
      <c r="B89" s="25" t="s">
        <v>6</v>
      </c>
      <c r="C89" s="25" t="s">
        <v>15</v>
      </c>
      <c r="D89" s="60" t="s">
        <v>49</v>
      </c>
      <c r="E89" s="25" t="s">
        <v>50</v>
      </c>
      <c r="F89" s="25" t="s">
        <v>51</v>
      </c>
      <c r="G89" s="25" t="s">
        <v>16</v>
      </c>
      <c r="H89" s="25" t="s">
        <v>17</v>
      </c>
      <c r="I89" s="25" t="s">
        <v>18</v>
      </c>
      <c r="J89" s="25" t="s">
        <v>19</v>
      </c>
      <c r="K89" s="25" t="s">
        <v>20</v>
      </c>
      <c r="L89" s="25" t="s">
        <v>21</v>
      </c>
      <c r="M89" s="25" t="s">
        <v>10</v>
      </c>
    </row>
    <row r="90" spans="1:13" ht="19.5" thickBot="1" x14ac:dyDescent="0.35">
      <c r="A90" s="26">
        <v>1</v>
      </c>
      <c r="B90" s="26">
        <v>2</v>
      </c>
      <c r="C90" s="26">
        <v>3</v>
      </c>
      <c r="D90" s="26" t="s">
        <v>22</v>
      </c>
      <c r="E90" s="26" t="s">
        <v>23</v>
      </c>
      <c r="F90" s="26" t="s">
        <v>44</v>
      </c>
      <c r="G90" s="26" t="s">
        <v>24</v>
      </c>
      <c r="H90" s="26">
        <v>4</v>
      </c>
      <c r="I90" s="123" t="s">
        <v>25</v>
      </c>
      <c r="J90" s="26" t="s">
        <v>26</v>
      </c>
      <c r="K90" s="26" t="s">
        <v>43</v>
      </c>
      <c r="L90" s="26" t="s">
        <v>27</v>
      </c>
      <c r="M90" s="26" t="s">
        <v>28</v>
      </c>
    </row>
    <row r="91" spans="1:13" ht="170.25" customHeight="1" thickBot="1" x14ac:dyDescent="0.3">
      <c r="A91" s="25">
        <v>1</v>
      </c>
      <c r="B91" s="50" t="s">
        <v>154</v>
      </c>
      <c r="C91" s="53">
        <f>F91/G91</f>
        <v>62473.979591836738</v>
      </c>
      <c r="D91" s="54">
        <v>5226400</v>
      </c>
      <c r="E91" s="54">
        <v>55998100</v>
      </c>
      <c r="F91" s="55">
        <f>D91+E91</f>
        <v>61224500</v>
      </c>
      <c r="G91" s="63">
        <v>980</v>
      </c>
      <c r="H91" s="53">
        <f>K91/L91</f>
        <v>25719.008561224491</v>
      </c>
      <c r="I91" s="54">
        <v>2914007.53</v>
      </c>
      <c r="J91" s="54">
        <v>22290620.859999999</v>
      </c>
      <c r="K91" s="55">
        <f>I91+J91</f>
        <v>25204628.390000001</v>
      </c>
      <c r="L91" s="56">
        <v>980</v>
      </c>
      <c r="M91" s="57">
        <f>H91/C91*100</f>
        <v>41.167552842407865</v>
      </c>
    </row>
    <row r="92" spans="1:13" ht="19.5" thickBot="1" x14ac:dyDescent="0.35"/>
    <row r="93" spans="1:13" ht="19.5" thickBot="1" x14ac:dyDescent="0.35">
      <c r="A93" s="176" t="s">
        <v>158</v>
      </c>
      <c r="B93" s="177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8"/>
    </row>
    <row r="94" spans="1:13" ht="19.5" thickBot="1" x14ac:dyDescent="0.35">
      <c r="A94" s="243" t="s">
        <v>48</v>
      </c>
      <c r="B94" s="244"/>
      <c r="C94" s="244"/>
      <c r="D94" s="244"/>
      <c r="E94" s="244"/>
      <c r="F94" s="244"/>
      <c r="G94" s="244"/>
      <c r="H94" s="244"/>
      <c r="I94" s="244"/>
      <c r="J94" s="244"/>
      <c r="K94" s="244"/>
      <c r="L94" s="244"/>
      <c r="M94" s="245"/>
    </row>
    <row r="95" spans="1:13" ht="188.25" thickBot="1" x14ac:dyDescent="0.3">
      <c r="A95" s="24" t="s">
        <v>5</v>
      </c>
      <c r="B95" s="25" t="s">
        <v>6</v>
      </c>
      <c r="C95" s="25" t="s">
        <v>15</v>
      </c>
      <c r="D95" s="60" t="s">
        <v>49</v>
      </c>
      <c r="E95" s="25" t="s">
        <v>50</v>
      </c>
      <c r="F95" s="25" t="s">
        <v>51</v>
      </c>
      <c r="G95" s="25" t="s">
        <v>16</v>
      </c>
      <c r="H95" s="25" t="s">
        <v>17</v>
      </c>
      <c r="I95" s="25" t="s">
        <v>18</v>
      </c>
      <c r="J95" s="25" t="s">
        <v>19</v>
      </c>
      <c r="K95" s="25" t="s">
        <v>20</v>
      </c>
      <c r="L95" s="25" t="s">
        <v>21</v>
      </c>
      <c r="M95" s="25" t="s">
        <v>10</v>
      </c>
    </row>
    <row r="96" spans="1:13" ht="19.5" thickBot="1" x14ac:dyDescent="0.35">
      <c r="A96" s="26">
        <v>1</v>
      </c>
      <c r="B96" s="26">
        <v>2</v>
      </c>
      <c r="C96" s="26">
        <v>3</v>
      </c>
      <c r="D96" s="26" t="s">
        <v>22</v>
      </c>
      <c r="E96" s="26" t="s">
        <v>23</v>
      </c>
      <c r="F96" s="26" t="s">
        <v>44</v>
      </c>
      <c r="G96" s="26" t="s">
        <v>24</v>
      </c>
      <c r="H96" s="26">
        <v>4</v>
      </c>
      <c r="I96" s="22" t="s">
        <v>25</v>
      </c>
      <c r="J96" s="26" t="s">
        <v>26</v>
      </c>
      <c r="K96" s="26" t="s">
        <v>43</v>
      </c>
      <c r="L96" s="26" t="s">
        <v>27</v>
      </c>
      <c r="M96" s="26" t="s">
        <v>28</v>
      </c>
    </row>
    <row r="97" spans="1:13" ht="140.25" customHeight="1" thickBot="1" x14ac:dyDescent="0.3">
      <c r="A97" s="25">
        <v>1</v>
      </c>
      <c r="B97" s="50" t="s">
        <v>159</v>
      </c>
      <c r="C97" s="53">
        <f>F97/G97</f>
        <v>74691.697191697196</v>
      </c>
      <c r="D97" s="54">
        <v>5591600</v>
      </c>
      <c r="E97" s="54">
        <v>55580900</v>
      </c>
      <c r="F97" s="55">
        <f>D97+E97</f>
        <v>61172500</v>
      </c>
      <c r="G97" s="77">
        <v>819</v>
      </c>
      <c r="H97" s="53">
        <f>K97/L97</f>
        <v>31165.29772893773</v>
      </c>
      <c r="I97" s="54">
        <v>3088875.97</v>
      </c>
      <c r="J97" s="54">
        <v>22435502.870000001</v>
      </c>
      <c r="K97" s="55">
        <f>I97+J97</f>
        <v>25524378.84</v>
      </c>
      <c r="L97" s="56">
        <v>819</v>
      </c>
      <c r="M97" s="57">
        <f>H97/C97*100</f>
        <v>41.72525046385222</v>
      </c>
    </row>
    <row r="98" spans="1:13" ht="57" thickBot="1" x14ac:dyDescent="0.3">
      <c r="A98" s="25">
        <v>2</v>
      </c>
      <c r="B98" s="51" t="s">
        <v>160</v>
      </c>
      <c r="C98" s="53">
        <f>F98/G98</f>
        <v>41.080246913580247</v>
      </c>
      <c r="D98" s="54">
        <v>0</v>
      </c>
      <c r="E98" s="54">
        <v>266200</v>
      </c>
      <c r="F98" s="55">
        <f>D98+E98</f>
        <v>266200</v>
      </c>
      <c r="G98" s="78">
        <v>6480</v>
      </c>
      <c r="H98" s="53">
        <f>K98/L98</f>
        <v>34.084189069423928</v>
      </c>
      <c r="I98" s="54"/>
      <c r="J98" s="54">
        <v>115374.98</v>
      </c>
      <c r="K98" s="55">
        <f>I98+J98</f>
        <v>115374.98</v>
      </c>
      <c r="L98" s="56">
        <v>3385</v>
      </c>
      <c r="M98" s="57">
        <f>H98/C98*100</f>
        <v>82.96977654765854</v>
      </c>
    </row>
    <row r="99" spans="1:13" ht="19.5" thickBot="1" x14ac:dyDescent="0.35"/>
    <row r="100" spans="1:13" ht="19.5" thickBot="1" x14ac:dyDescent="0.35">
      <c r="A100" s="176" t="s">
        <v>161</v>
      </c>
      <c r="B100" s="177"/>
      <c r="C100" s="177"/>
      <c r="D100" s="177"/>
      <c r="E100" s="177"/>
      <c r="F100" s="177"/>
      <c r="G100" s="177"/>
      <c r="H100" s="177"/>
      <c r="I100" s="177"/>
      <c r="J100" s="177"/>
      <c r="K100" s="177"/>
      <c r="L100" s="177"/>
      <c r="M100" s="178"/>
    </row>
    <row r="101" spans="1:13" ht="19.5" thickBot="1" x14ac:dyDescent="0.35">
      <c r="A101" s="243" t="s">
        <v>48</v>
      </c>
      <c r="B101" s="244"/>
      <c r="C101" s="244"/>
      <c r="D101" s="244"/>
      <c r="E101" s="244"/>
      <c r="F101" s="244"/>
      <c r="G101" s="244"/>
      <c r="H101" s="244"/>
      <c r="I101" s="244"/>
      <c r="J101" s="244"/>
      <c r="K101" s="244"/>
      <c r="L101" s="244"/>
      <c r="M101" s="245"/>
    </row>
    <row r="102" spans="1:13" ht="188.25" thickBot="1" x14ac:dyDescent="0.3">
      <c r="A102" s="24" t="s">
        <v>5</v>
      </c>
      <c r="B102" s="25" t="s">
        <v>6</v>
      </c>
      <c r="C102" s="25" t="s">
        <v>15</v>
      </c>
      <c r="D102" s="60" t="s">
        <v>49</v>
      </c>
      <c r="E102" s="25" t="s">
        <v>50</v>
      </c>
      <c r="F102" s="25" t="s">
        <v>51</v>
      </c>
      <c r="G102" s="25" t="s">
        <v>16</v>
      </c>
      <c r="H102" s="25" t="s">
        <v>17</v>
      </c>
      <c r="I102" s="25" t="s">
        <v>18</v>
      </c>
      <c r="J102" s="25" t="s">
        <v>19</v>
      </c>
      <c r="K102" s="25" t="s">
        <v>20</v>
      </c>
      <c r="L102" s="25" t="s">
        <v>21</v>
      </c>
      <c r="M102" s="25" t="s">
        <v>10</v>
      </c>
    </row>
    <row r="103" spans="1:13" ht="19.5" thickBot="1" x14ac:dyDescent="0.35">
      <c r="A103" s="26">
        <v>1</v>
      </c>
      <c r="B103" s="26">
        <v>2</v>
      </c>
      <c r="C103" s="26">
        <v>3</v>
      </c>
      <c r="D103" s="26" t="s">
        <v>22</v>
      </c>
      <c r="E103" s="26" t="s">
        <v>23</v>
      </c>
      <c r="F103" s="26" t="s">
        <v>44</v>
      </c>
      <c r="G103" s="26" t="s">
        <v>24</v>
      </c>
      <c r="H103" s="26">
        <v>4</v>
      </c>
      <c r="I103" s="22" t="s">
        <v>25</v>
      </c>
      <c r="J103" s="26" t="s">
        <v>26</v>
      </c>
      <c r="K103" s="26" t="s">
        <v>43</v>
      </c>
      <c r="L103" s="26" t="s">
        <v>27</v>
      </c>
      <c r="M103" s="26" t="s">
        <v>28</v>
      </c>
    </row>
    <row r="104" spans="1:13" ht="159" customHeight="1" thickBot="1" x14ac:dyDescent="0.3">
      <c r="A104" s="25">
        <v>1</v>
      </c>
      <c r="B104" s="50" t="s">
        <v>166</v>
      </c>
      <c r="C104" s="53">
        <f>F104/G104</f>
        <v>67779.303482587071</v>
      </c>
      <c r="D104" s="54">
        <v>7445700</v>
      </c>
      <c r="E104" s="54">
        <v>60672500</v>
      </c>
      <c r="F104" s="55">
        <f>D104+E104</f>
        <v>68118200</v>
      </c>
      <c r="G104" s="63">
        <v>1005</v>
      </c>
      <c r="H104" s="53">
        <f>K104/L104</f>
        <v>32418.502079601989</v>
      </c>
      <c r="I104" s="54">
        <v>3966823.54</v>
      </c>
      <c r="J104" s="54">
        <v>28613771.050000001</v>
      </c>
      <c r="K104" s="55">
        <f>I104+J104</f>
        <v>32580594.59</v>
      </c>
      <c r="L104" s="56">
        <v>1005</v>
      </c>
      <c r="M104" s="57">
        <f>H104/C104*100</f>
        <v>47.829500177632404</v>
      </c>
    </row>
    <row r="105" spans="1:13" ht="19.5" thickBot="1" x14ac:dyDescent="0.35"/>
    <row r="106" spans="1:13" ht="19.5" thickBot="1" x14ac:dyDescent="0.35">
      <c r="A106" s="176" t="s">
        <v>172</v>
      </c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  <c r="L106" s="177"/>
      <c r="M106" s="178"/>
    </row>
    <row r="107" spans="1:13" ht="19.5" thickBot="1" x14ac:dyDescent="0.35">
      <c r="A107" s="243" t="s">
        <v>48</v>
      </c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  <c r="M107" s="245"/>
    </row>
    <row r="108" spans="1:13" ht="188.25" thickBot="1" x14ac:dyDescent="0.3">
      <c r="A108" s="24" t="s">
        <v>5</v>
      </c>
      <c r="B108" s="25" t="s">
        <v>6</v>
      </c>
      <c r="C108" s="25" t="s">
        <v>15</v>
      </c>
      <c r="D108" s="60" t="s">
        <v>49</v>
      </c>
      <c r="E108" s="25" t="s">
        <v>50</v>
      </c>
      <c r="F108" s="25" t="s">
        <v>51</v>
      </c>
      <c r="G108" s="25" t="s">
        <v>16</v>
      </c>
      <c r="H108" s="25" t="s">
        <v>17</v>
      </c>
      <c r="I108" s="25" t="s">
        <v>18</v>
      </c>
      <c r="J108" s="25" t="s">
        <v>19</v>
      </c>
      <c r="K108" s="25" t="s">
        <v>20</v>
      </c>
      <c r="L108" s="25" t="s">
        <v>21</v>
      </c>
      <c r="M108" s="25" t="s">
        <v>10</v>
      </c>
    </row>
    <row r="109" spans="1:13" ht="19.5" thickBot="1" x14ac:dyDescent="0.35">
      <c r="A109" s="26">
        <v>1</v>
      </c>
      <c r="B109" s="26">
        <v>2</v>
      </c>
      <c r="C109" s="26">
        <v>3</v>
      </c>
      <c r="D109" s="26" t="s">
        <v>22</v>
      </c>
      <c r="E109" s="26" t="s">
        <v>23</v>
      </c>
      <c r="F109" s="26" t="s">
        <v>44</v>
      </c>
      <c r="G109" s="26" t="s">
        <v>24</v>
      </c>
      <c r="H109" s="26">
        <v>4</v>
      </c>
      <c r="I109" s="22" t="s">
        <v>25</v>
      </c>
      <c r="J109" s="26" t="s">
        <v>26</v>
      </c>
      <c r="K109" s="26" t="s">
        <v>43</v>
      </c>
      <c r="L109" s="26" t="s">
        <v>27</v>
      </c>
      <c r="M109" s="26" t="s">
        <v>28</v>
      </c>
    </row>
    <row r="110" spans="1:13" ht="140.25" customHeight="1" thickBot="1" x14ac:dyDescent="0.3">
      <c r="A110" s="25">
        <v>1</v>
      </c>
      <c r="B110" s="50" t="s">
        <v>176</v>
      </c>
      <c r="C110" s="53">
        <f>F110/G110</f>
        <v>59115.776081424934</v>
      </c>
      <c r="D110" s="54">
        <v>6108600</v>
      </c>
      <c r="E110" s="54">
        <v>63588900</v>
      </c>
      <c r="F110" s="55">
        <f>D110+E110</f>
        <v>69697500</v>
      </c>
      <c r="G110" s="77">
        <v>1179</v>
      </c>
      <c r="H110" s="53">
        <f>K110/L110</f>
        <v>22654.753095843935</v>
      </c>
      <c r="I110" s="54">
        <v>2455398.79</v>
      </c>
      <c r="J110" s="54">
        <v>24254555.109999999</v>
      </c>
      <c r="K110" s="55">
        <f>I110+J110</f>
        <v>26709953.899999999</v>
      </c>
      <c r="L110" s="56">
        <v>1179</v>
      </c>
      <c r="M110" s="57">
        <f>H110/C110*100</f>
        <v>38.322685749130173</v>
      </c>
    </row>
    <row r="111" spans="1:13" ht="52.5" customHeight="1" thickBot="1" x14ac:dyDescent="0.3">
      <c r="A111" s="25">
        <v>2</v>
      </c>
      <c r="B111" s="51" t="s">
        <v>177</v>
      </c>
      <c r="C111" s="53">
        <f>F111/G111</f>
        <v>44.035594035594038</v>
      </c>
      <c r="D111" s="54">
        <v>0</v>
      </c>
      <c r="E111" s="54">
        <v>183100</v>
      </c>
      <c r="F111" s="55">
        <f>D111+E111</f>
        <v>183100</v>
      </c>
      <c r="G111" s="78">
        <v>4158</v>
      </c>
      <c r="H111" s="53">
        <f>K111/L111</f>
        <v>48.02334457560427</v>
      </c>
      <c r="I111" s="54">
        <v>0</v>
      </c>
      <c r="J111" s="54">
        <v>85433.53</v>
      </c>
      <c r="K111" s="55">
        <f>I111+J111</f>
        <v>85433.53</v>
      </c>
      <c r="L111" s="56">
        <v>1779</v>
      </c>
      <c r="M111" s="57">
        <f>H111/C111*100</f>
        <v>109.05574371674633</v>
      </c>
    </row>
    <row r="112" spans="1:13" ht="19.5" thickBot="1" x14ac:dyDescent="0.35"/>
    <row r="113" spans="1:13" ht="19.5" thickBot="1" x14ac:dyDescent="0.35">
      <c r="A113" s="176" t="s">
        <v>178</v>
      </c>
      <c r="B113" s="177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8"/>
    </row>
    <row r="114" spans="1:13" ht="19.5" thickBot="1" x14ac:dyDescent="0.35">
      <c r="A114" s="243" t="s">
        <v>48</v>
      </c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  <c r="M114" s="245"/>
    </row>
    <row r="115" spans="1:13" ht="188.25" thickBot="1" x14ac:dyDescent="0.3">
      <c r="A115" s="24" t="s">
        <v>5</v>
      </c>
      <c r="B115" s="25" t="s">
        <v>6</v>
      </c>
      <c r="C115" s="25" t="s">
        <v>15</v>
      </c>
      <c r="D115" s="60" t="s">
        <v>49</v>
      </c>
      <c r="E115" s="25" t="s">
        <v>50</v>
      </c>
      <c r="F115" s="25" t="s">
        <v>51</v>
      </c>
      <c r="G115" s="25" t="s">
        <v>16</v>
      </c>
      <c r="H115" s="25" t="s">
        <v>17</v>
      </c>
      <c r="I115" s="25" t="s">
        <v>18</v>
      </c>
      <c r="J115" s="25" t="s">
        <v>19</v>
      </c>
      <c r="K115" s="25" t="s">
        <v>20</v>
      </c>
      <c r="L115" s="25" t="s">
        <v>21</v>
      </c>
      <c r="M115" s="25" t="s">
        <v>10</v>
      </c>
    </row>
    <row r="116" spans="1:13" ht="19.5" thickBot="1" x14ac:dyDescent="0.35">
      <c r="A116" s="26">
        <v>1</v>
      </c>
      <c r="B116" s="26">
        <v>2</v>
      </c>
      <c r="C116" s="26">
        <v>3</v>
      </c>
      <c r="D116" s="26" t="s">
        <v>22</v>
      </c>
      <c r="E116" s="26" t="s">
        <v>23</v>
      </c>
      <c r="F116" s="26" t="s">
        <v>44</v>
      </c>
      <c r="G116" s="26" t="s">
        <v>24</v>
      </c>
      <c r="H116" s="26">
        <v>4</v>
      </c>
      <c r="I116" s="22" t="s">
        <v>25</v>
      </c>
      <c r="J116" s="26" t="s">
        <v>26</v>
      </c>
      <c r="K116" s="26" t="s">
        <v>43</v>
      </c>
      <c r="L116" s="26" t="s">
        <v>27</v>
      </c>
      <c r="M116" s="26" t="s">
        <v>28</v>
      </c>
    </row>
    <row r="117" spans="1:13" ht="132" customHeight="1" thickBot="1" x14ac:dyDescent="0.3">
      <c r="A117" s="25">
        <v>1</v>
      </c>
      <c r="B117" s="50" t="s">
        <v>183</v>
      </c>
      <c r="C117" s="53">
        <f>F117/G117</f>
        <v>68086.339381003199</v>
      </c>
      <c r="D117" s="54">
        <v>6157800</v>
      </c>
      <c r="E117" s="54">
        <v>57639100</v>
      </c>
      <c r="F117" s="55">
        <f>D117+E117</f>
        <v>63796900</v>
      </c>
      <c r="G117" s="77">
        <v>937</v>
      </c>
      <c r="H117" s="53">
        <f>K117/L117</f>
        <v>29245.400128068304</v>
      </c>
      <c r="I117" s="54">
        <v>3474351.92</v>
      </c>
      <c r="J117" s="54">
        <v>23928588</v>
      </c>
      <c r="K117" s="55">
        <f>I117+J117</f>
        <v>27402939.920000002</v>
      </c>
      <c r="L117" s="56">
        <v>937</v>
      </c>
      <c r="M117" s="57">
        <f>H117/C117*100</f>
        <v>42.953403566630982</v>
      </c>
    </row>
    <row r="118" spans="1:13" ht="57" customHeight="1" thickBot="1" x14ac:dyDescent="0.3">
      <c r="A118" s="25">
        <v>2</v>
      </c>
      <c r="B118" s="51" t="s">
        <v>184</v>
      </c>
      <c r="C118" s="53">
        <f>F118/G118</f>
        <v>25.944272445820435</v>
      </c>
      <c r="D118" s="54"/>
      <c r="E118" s="54">
        <v>83800</v>
      </c>
      <c r="F118" s="55">
        <f>D118+E118</f>
        <v>83800</v>
      </c>
      <c r="G118" s="54">
        <v>3230</v>
      </c>
      <c r="H118" s="53">
        <v>0</v>
      </c>
      <c r="I118" s="54"/>
      <c r="J118" s="54">
        <v>0</v>
      </c>
      <c r="K118" s="55">
        <f>I118+J118</f>
        <v>0</v>
      </c>
      <c r="L118" s="56">
        <v>0</v>
      </c>
      <c r="M118" s="57">
        <v>0</v>
      </c>
    </row>
    <row r="119" spans="1:13" ht="19.5" thickBot="1" x14ac:dyDescent="0.35"/>
    <row r="120" spans="1:13" s="124" customFormat="1" ht="19.5" thickBot="1" x14ac:dyDescent="0.35">
      <c r="A120" s="170" t="s">
        <v>185</v>
      </c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2"/>
    </row>
    <row r="121" spans="1:13" s="124" customFormat="1" ht="19.5" thickBot="1" x14ac:dyDescent="0.35">
      <c r="A121" s="249" t="s">
        <v>48</v>
      </c>
      <c r="B121" s="250"/>
      <c r="C121" s="250"/>
      <c r="D121" s="250"/>
      <c r="E121" s="250"/>
      <c r="F121" s="250"/>
      <c r="G121" s="250"/>
      <c r="H121" s="250"/>
      <c r="I121" s="250"/>
      <c r="J121" s="250"/>
      <c r="K121" s="250"/>
      <c r="L121" s="250"/>
      <c r="M121" s="251"/>
    </row>
    <row r="122" spans="1:13" s="124" customFormat="1" ht="188.25" thickBot="1" x14ac:dyDescent="0.3">
      <c r="A122" s="133" t="s">
        <v>5</v>
      </c>
      <c r="B122" s="144" t="s">
        <v>6</v>
      </c>
      <c r="C122" s="144" t="s">
        <v>15</v>
      </c>
      <c r="D122" s="60" t="s">
        <v>49</v>
      </c>
      <c r="E122" s="144" t="s">
        <v>50</v>
      </c>
      <c r="F122" s="144" t="s">
        <v>51</v>
      </c>
      <c r="G122" s="144" t="s">
        <v>16</v>
      </c>
      <c r="H122" s="144" t="s">
        <v>17</v>
      </c>
      <c r="I122" s="144" t="s">
        <v>18</v>
      </c>
      <c r="J122" s="144" t="s">
        <v>19</v>
      </c>
      <c r="K122" s="144" t="s">
        <v>20</v>
      </c>
      <c r="L122" s="144" t="s">
        <v>21</v>
      </c>
      <c r="M122" s="144" t="s">
        <v>10</v>
      </c>
    </row>
    <row r="123" spans="1:13" s="124" customFormat="1" ht="19.5" thickBot="1" x14ac:dyDescent="0.35">
      <c r="A123" s="153">
        <v>1</v>
      </c>
      <c r="B123" s="153">
        <v>2</v>
      </c>
      <c r="C123" s="153">
        <v>3</v>
      </c>
      <c r="D123" s="153" t="s">
        <v>22</v>
      </c>
      <c r="E123" s="153" t="s">
        <v>23</v>
      </c>
      <c r="F123" s="153" t="s">
        <v>44</v>
      </c>
      <c r="G123" s="153" t="s">
        <v>24</v>
      </c>
      <c r="H123" s="153">
        <v>4</v>
      </c>
      <c r="I123" s="22" t="s">
        <v>25</v>
      </c>
      <c r="J123" s="153" t="s">
        <v>26</v>
      </c>
      <c r="K123" s="153" t="s">
        <v>43</v>
      </c>
      <c r="L123" s="153" t="s">
        <v>27</v>
      </c>
      <c r="M123" s="153" t="s">
        <v>28</v>
      </c>
    </row>
    <row r="124" spans="1:13" s="124" customFormat="1" ht="143.25" customHeight="1" thickBot="1" x14ac:dyDescent="0.3">
      <c r="A124" s="154">
        <v>1</v>
      </c>
      <c r="B124" s="155" t="s">
        <v>192</v>
      </c>
      <c r="C124" s="156">
        <f>F124/G124</f>
        <v>74817.035110533165</v>
      </c>
      <c r="D124" s="157">
        <v>7701600</v>
      </c>
      <c r="E124" s="157">
        <v>49832700</v>
      </c>
      <c r="F124" s="158">
        <f>D124+E124</f>
        <v>57534300</v>
      </c>
      <c r="G124" s="159">
        <v>769</v>
      </c>
      <c r="H124" s="156">
        <f>K124/L124</f>
        <v>29335.027451235368</v>
      </c>
      <c r="I124" s="157">
        <v>3751334.78</v>
      </c>
      <c r="J124" s="157">
        <v>18807301.329999998</v>
      </c>
      <c r="K124" s="158">
        <f>I124+J124</f>
        <v>22558636.109999999</v>
      </c>
      <c r="L124" s="160">
        <v>769</v>
      </c>
      <c r="M124" s="161">
        <f>H124/C124*100</f>
        <v>39.209021592337088</v>
      </c>
    </row>
    <row r="125" spans="1:13" ht="19.5" thickBot="1" x14ac:dyDescent="0.35"/>
    <row r="126" spans="1:13" ht="19.5" thickBot="1" x14ac:dyDescent="0.35">
      <c r="A126" s="176" t="s">
        <v>193</v>
      </c>
      <c r="B126" s="177"/>
      <c r="C126" s="177"/>
      <c r="D126" s="177"/>
      <c r="E126" s="177"/>
      <c r="F126" s="177"/>
      <c r="G126" s="177"/>
      <c r="H126" s="177"/>
      <c r="I126" s="177"/>
      <c r="J126" s="177"/>
      <c r="K126" s="177"/>
      <c r="L126" s="177"/>
      <c r="M126" s="178"/>
    </row>
    <row r="127" spans="1:13" ht="19.5" thickBot="1" x14ac:dyDescent="0.35">
      <c r="A127" s="243" t="s">
        <v>48</v>
      </c>
      <c r="B127" s="244"/>
      <c r="C127" s="244"/>
      <c r="D127" s="244"/>
      <c r="E127" s="244"/>
      <c r="F127" s="244"/>
      <c r="G127" s="244"/>
      <c r="H127" s="244"/>
      <c r="I127" s="244"/>
      <c r="J127" s="244"/>
      <c r="K127" s="244"/>
      <c r="L127" s="244"/>
      <c r="M127" s="245"/>
    </row>
    <row r="128" spans="1:13" ht="188.25" thickBot="1" x14ac:dyDescent="0.3">
      <c r="A128" s="24" t="s">
        <v>5</v>
      </c>
      <c r="B128" s="25" t="s">
        <v>6</v>
      </c>
      <c r="C128" s="25" t="s">
        <v>15</v>
      </c>
      <c r="D128" s="60" t="s">
        <v>49</v>
      </c>
      <c r="E128" s="25" t="s">
        <v>50</v>
      </c>
      <c r="F128" s="25" t="s">
        <v>51</v>
      </c>
      <c r="G128" s="25" t="s">
        <v>16</v>
      </c>
      <c r="H128" s="25" t="s">
        <v>17</v>
      </c>
      <c r="I128" s="25" t="s">
        <v>18</v>
      </c>
      <c r="J128" s="25" t="s">
        <v>19</v>
      </c>
      <c r="K128" s="25" t="s">
        <v>20</v>
      </c>
      <c r="L128" s="25" t="s">
        <v>21</v>
      </c>
      <c r="M128" s="25" t="s">
        <v>10</v>
      </c>
    </row>
    <row r="129" spans="1:13" ht="19.5" thickBot="1" x14ac:dyDescent="0.35">
      <c r="A129" s="26">
        <v>1</v>
      </c>
      <c r="B129" s="26">
        <v>2</v>
      </c>
      <c r="C129" s="26">
        <v>3</v>
      </c>
      <c r="D129" s="26" t="s">
        <v>22</v>
      </c>
      <c r="E129" s="26" t="s">
        <v>23</v>
      </c>
      <c r="F129" s="26" t="s">
        <v>44</v>
      </c>
      <c r="G129" s="26" t="s">
        <v>24</v>
      </c>
      <c r="H129" s="26">
        <v>4</v>
      </c>
      <c r="I129" s="22" t="s">
        <v>25</v>
      </c>
      <c r="J129" s="26" t="s">
        <v>26</v>
      </c>
      <c r="K129" s="26" t="s">
        <v>43</v>
      </c>
      <c r="L129" s="26" t="s">
        <v>27</v>
      </c>
      <c r="M129" s="26" t="s">
        <v>28</v>
      </c>
    </row>
    <row r="130" spans="1:13" ht="159.75" customHeight="1" thickBot="1" x14ac:dyDescent="0.3">
      <c r="A130" s="25">
        <v>1</v>
      </c>
      <c r="B130" s="50" t="s">
        <v>201</v>
      </c>
      <c r="C130" s="53">
        <f>F130/G130</f>
        <v>112807.94297352342</v>
      </c>
      <c r="D130" s="54">
        <v>4529100</v>
      </c>
      <c r="E130" s="54">
        <v>50859600</v>
      </c>
      <c r="F130" s="55">
        <f>D130+E130</f>
        <v>55388700</v>
      </c>
      <c r="G130" s="77">
        <v>491</v>
      </c>
      <c r="H130" s="53">
        <f>K130/L130</f>
        <v>48327.750916496945</v>
      </c>
      <c r="I130" s="54">
        <v>2018511.37</v>
      </c>
      <c r="J130" s="54">
        <v>21710414.329999998</v>
      </c>
      <c r="K130" s="55">
        <f>I130+J130</f>
        <v>23728925.699999999</v>
      </c>
      <c r="L130" s="56">
        <v>491</v>
      </c>
      <c r="M130" s="57">
        <f>H130/C130*100</f>
        <v>42.840734120858585</v>
      </c>
    </row>
    <row r="131" spans="1:13" ht="62.25" customHeight="1" thickBot="1" x14ac:dyDescent="0.3">
      <c r="A131" s="25">
        <v>2</v>
      </c>
      <c r="B131" s="51" t="s">
        <v>202</v>
      </c>
      <c r="C131" s="53">
        <f>F131/G131</f>
        <v>32.118561710398446</v>
      </c>
      <c r="D131" s="54">
        <v>0</v>
      </c>
      <c r="E131" s="54">
        <v>66100</v>
      </c>
      <c r="F131" s="55">
        <f>D131+E131</f>
        <v>66100</v>
      </c>
      <c r="G131" s="78">
        <v>2058</v>
      </c>
      <c r="H131" s="53">
        <f>K131/L131</f>
        <v>29.183222958057396</v>
      </c>
      <c r="I131" s="54">
        <v>0</v>
      </c>
      <c r="J131" s="54">
        <v>66100</v>
      </c>
      <c r="K131" s="55">
        <f>I131+J131</f>
        <v>66100</v>
      </c>
      <c r="L131" s="56">
        <v>2265</v>
      </c>
      <c r="M131" s="57">
        <f>H131/C131*100</f>
        <v>90.860927152317885</v>
      </c>
    </row>
    <row r="132" spans="1:13" ht="19.5" thickBot="1" x14ac:dyDescent="0.35"/>
    <row r="133" spans="1:13" ht="19.5" thickBot="1" x14ac:dyDescent="0.35">
      <c r="A133" s="176" t="s">
        <v>203</v>
      </c>
      <c r="B133" s="177"/>
      <c r="C133" s="177"/>
      <c r="D133" s="177"/>
      <c r="E133" s="177"/>
      <c r="F133" s="177"/>
      <c r="G133" s="177"/>
      <c r="H133" s="177"/>
      <c r="I133" s="177"/>
      <c r="J133" s="177"/>
      <c r="K133" s="177"/>
      <c r="L133" s="177"/>
      <c r="M133" s="178"/>
    </row>
    <row r="134" spans="1:13" ht="19.5" thickBot="1" x14ac:dyDescent="0.35">
      <c r="A134" s="243" t="s">
        <v>48</v>
      </c>
      <c r="B134" s="244"/>
      <c r="C134" s="244"/>
      <c r="D134" s="244"/>
      <c r="E134" s="244"/>
      <c r="F134" s="244"/>
      <c r="G134" s="244"/>
      <c r="H134" s="244"/>
      <c r="I134" s="244"/>
      <c r="J134" s="244"/>
      <c r="K134" s="244"/>
      <c r="L134" s="244"/>
      <c r="M134" s="245"/>
    </row>
    <row r="135" spans="1:13" ht="188.25" thickBot="1" x14ac:dyDescent="0.3">
      <c r="A135" s="24" t="s">
        <v>5</v>
      </c>
      <c r="B135" s="25" t="s">
        <v>6</v>
      </c>
      <c r="C135" s="25" t="s">
        <v>15</v>
      </c>
      <c r="D135" s="60" t="s">
        <v>49</v>
      </c>
      <c r="E135" s="25" t="s">
        <v>50</v>
      </c>
      <c r="F135" s="25" t="s">
        <v>51</v>
      </c>
      <c r="G135" s="25" t="s">
        <v>16</v>
      </c>
      <c r="H135" s="25" t="s">
        <v>17</v>
      </c>
      <c r="I135" s="25" t="s">
        <v>18</v>
      </c>
      <c r="J135" s="25" t="s">
        <v>19</v>
      </c>
      <c r="K135" s="25" t="s">
        <v>20</v>
      </c>
      <c r="L135" s="25" t="s">
        <v>21</v>
      </c>
      <c r="M135" s="25" t="s">
        <v>10</v>
      </c>
    </row>
    <row r="136" spans="1:13" ht="19.5" thickBot="1" x14ac:dyDescent="0.35">
      <c r="A136" s="26">
        <v>1</v>
      </c>
      <c r="B136" s="26">
        <v>2</v>
      </c>
      <c r="C136" s="26">
        <v>3</v>
      </c>
      <c r="D136" s="26" t="s">
        <v>22</v>
      </c>
      <c r="E136" s="26" t="s">
        <v>23</v>
      </c>
      <c r="F136" s="26" t="s">
        <v>44</v>
      </c>
      <c r="G136" s="26" t="s">
        <v>24</v>
      </c>
      <c r="H136" s="26">
        <v>4</v>
      </c>
      <c r="I136" s="22" t="s">
        <v>25</v>
      </c>
      <c r="J136" s="26" t="s">
        <v>26</v>
      </c>
      <c r="K136" s="26" t="s">
        <v>43</v>
      </c>
      <c r="L136" s="26" t="s">
        <v>27</v>
      </c>
      <c r="M136" s="26" t="s">
        <v>28</v>
      </c>
    </row>
    <row r="137" spans="1:13" ht="120" customHeight="1" thickBot="1" x14ac:dyDescent="0.3">
      <c r="A137" s="25">
        <v>1</v>
      </c>
      <c r="B137" s="50" t="s">
        <v>209</v>
      </c>
      <c r="C137" s="53">
        <f>F137/G137</f>
        <v>78061.270983213428</v>
      </c>
      <c r="D137" s="54">
        <v>5813600</v>
      </c>
      <c r="E137" s="54">
        <v>59289500</v>
      </c>
      <c r="F137" s="55">
        <f>D137+E137</f>
        <v>65103100</v>
      </c>
      <c r="G137" s="77">
        <v>834</v>
      </c>
      <c r="H137" s="53">
        <f>K137/L137</f>
        <v>32173.334736211033</v>
      </c>
      <c r="I137" s="54">
        <v>3336961.17</v>
      </c>
      <c r="J137" s="54">
        <v>23495600</v>
      </c>
      <c r="K137" s="55">
        <f>I137+J137</f>
        <v>26832561.170000002</v>
      </c>
      <c r="L137" s="56">
        <v>834</v>
      </c>
      <c r="M137" s="57">
        <f>H137/C137*100</f>
        <v>41.215489231695571</v>
      </c>
    </row>
    <row r="138" spans="1:13" ht="69" customHeight="1" thickBot="1" x14ac:dyDescent="0.3">
      <c r="A138" s="25">
        <v>2</v>
      </c>
      <c r="B138" s="51" t="s">
        <v>210</v>
      </c>
      <c r="C138" s="53">
        <f>F138/G138</f>
        <v>41.111111111111114</v>
      </c>
      <c r="D138" s="54"/>
      <c r="E138" s="54">
        <v>177600</v>
      </c>
      <c r="F138" s="55">
        <f>D138+E138</f>
        <v>177600</v>
      </c>
      <c r="G138" s="78">
        <v>4320</v>
      </c>
      <c r="H138" s="53">
        <f>K138/L138</f>
        <v>16.203386018237083</v>
      </c>
      <c r="I138" s="54"/>
      <c r="J138" s="54">
        <v>79963.710000000006</v>
      </c>
      <c r="K138" s="55">
        <f>I138+J138</f>
        <v>79963.710000000006</v>
      </c>
      <c r="L138" s="56">
        <v>4935</v>
      </c>
      <c r="M138" s="57">
        <f>H138/C138*100</f>
        <v>39.413641665982091</v>
      </c>
    </row>
    <row r="139" spans="1:13" ht="19.5" thickBot="1" x14ac:dyDescent="0.35"/>
    <row r="140" spans="1:13" ht="19.5" thickBot="1" x14ac:dyDescent="0.35">
      <c r="A140" s="176" t="s">
        <v>211</v>
      </c>
      <c r="B140" s="177"/>
      <c r="C140" s="177"/>
      <c r="D140" s="177"/>
      <c r="E140" s="177"/>
      <c r="F140" s="177"/>
      <c r="G140" s="177"/>
      <c r="H140" s="177"/>
      <c r="I140" s="177"/>
      <c r="J140" s="177"/>
      <c r="K140" s="177"/>
      <c r="L140" s="177"/>
      <c r="M140" s="178"/>
    </row>
    <row r="141" spans="1:13" ht="19.5" thickBot="1" x14ac:dyDescent="0.35">
      <c r="A141" s="243" t="s">
        <v>48</v>
      </c>
      <c r="B141" s="244"/>
      <c r="C141" s="244"/>
      <c r="D141" s="244"/>
      <c r="E141" s="244"/>
      <c r="F141" s="244"/>
      <c r="G141" s="244"/>
      <c r="H141" s="244"/>
      <c r="I141" s="244"/>
      <c r="J141" s="244"/>
      <c r="K141" s="244"/>
      <c r="L141" s="244"/>
      <c r="M141" s="245"/>
    </row>
    <row r="142" spans="1:13" ht="188.25" thickBot="1" x14ac:dyDescent="0.3">
      <c r="A142" s="24" t="s">
        <v>5</v>
      </c>
      <c r="B142" s="25" t="s">
        <v>6</v>
      </c>
      <c r="C142" s="25" t="s">
        <v>15</v>
      </c>
      <c r="D142" s="60" t="s">
        <v>49</v>
      </c>
      <c r="E142" s="25" t="s">
        <v>50</v>
      </c>
      <c r="F142" s="25" t="s">
        <v>51</v>
      </c>
      <c r="G142" s="25" t="s">
        <v>16</v>
      </c>
      <c r="H142" s="25" t="s">
        <v>17</v>
      </c>
      <c r="I142" s="25" t="s">
        <v>18</v>
      </c>
      <c r="J142" s="25" t="s">
        <v>19</v>
      </c>
      <c r="K142" s="25" t="s">
        <v>20</v>
      </c>
      <c r="L142" s="25" t="s">
        <v>21</v>
      </c>
      <c r="M142" s="25" t="s">
        <v>10</v>
      </c>
    </row>
    <row r="143" spans="1:13" ht="19.5" thickBot="1" x14ac:dyDescent="0.35">
      <c r="A143" s="26">
        <v>1</v>
      </c>
      <c r="B143" s="26">
        <v>2</v>
      </c>
      <c r="C143" s="26">
        <v>3</v>
      </c>
      <c r="D143" s="26" t="s">
        <v>22</v>
      </c>
      <c r="E143" s="26" t="s">
        <v>23</v>
      </c>
      <c r="F143" s="26" t="s">
        <v>44</v>
      </c>
      <c r="G143" s="26" t="s">
        <v>24</v>
      </c>
      <c r="H143" s="26">
        <v>4</v>
      </c>
      <c r="I143" s="22" t="s">
        <v>25</v>
      </c>
      <c r="J143" s="26" t="s">
        <v>26</v>
      </c>
      <c r="K143" s="26" t="s">
        <v>43</v>
      </c>
      <c r="L143" s="26" t="s">
        <v>27</v>
      </c>
      <c r="M143" s="26" t="s">
        <v>28</v>
      </c>
    </row>
    <row r="144" spans="1:13" ht="150.75" thickBot="1" x14ac:dyDescent="0.3">
      <c r="A144" s="25">
        <v>1</v>
      </c>
      <c r="B144" s="50" t="s">
        <v>214</v>
      </c>
      <c r="C144" s="53">
        <f>F144/G144</f>
        <v>66129.896238651098</v>
      </c>
      <c r="D144" s="54">
        <v>12709100</v>
      </c>
      <c r="E144" s="54">
        <v>89263200</v>
      </c>
      <c r="F144" s="55">
        <f>D144+E144</f>
        <v>101972300</v>
      </c>
      <c r="G144" s="163">
        <v>1542</v>
      </c>
      <c r="H144" s="53">
        <f>K144/L144</f>
        <v>35204.057736705581</v>
      </c>
      <c r="I144" s="54">
        <v>7469657.0300000003</v>
      </c>
      <c r="J144" s="54">
        <v>46815000</v>
      </c>
      <c r="K144" s="55">
        <f>I144+J144</f>
        <v>54284657.030000001</v>
      </c>
      <c r="L144" s="56">
        <v>1542</v>
      </c>
      <c r="M144" s="57">
        <f>H144/C144*100</f>
        <v>53.234708867015854</v>
      </c>
    </row>
    <row r="145" spans="1:13" ht="57" thickBot="1" x14ac:dyDescent="0.3">
      <c r="A145" s="25">
        <v>2</v>
      </c>
      <c r="B145" s="164" t="s">
        <v>213</v>
      </c>
      <c r="C145" s="53">
        <f>F145/G145</f>
        <v>39.707792007976018</v>
      </c>
      <c r="D145" s="54"/>
      <c r="E145" s="54">
        <v>645200</v>
      </c>
      <c r="F145" s="55">
        <f>D145+E145</f>
        <v>645200</v>
      </c>
      <c r="G145" s="118">
        <v>16248.7</v>
      </c>
      <c r="H145" s="53">
        <f>K145/L145</f>
        <v>27.51502083053353</v>
      </c>
      <c r="I145" s="54"/>
      <c r="J145" s="54">
        <v>204739.27</v>
      </c>
      <c r="K145" s="55">
        <f>I145+J145</f>
        <v>204739.27</v>
      </c>
      <c r="L145" s="56">
        <v>7441</v>
      </c>
      <c r="M145" s="57">
        <f>H145/C145*100</f>
        <v>69.293756814800105</v>
      </c>
    </row>
    <row r="146" spans="1:13" ht="19.5" thickBot="1" x14ac:dyDescent="0.35"/>
    <row r="147" spans="1:13" ht="19.5" thickBot="1" x14ac:dyDescent="0.35">
      <c r="A147" s="176" t="s">
        <v>215</v>
      </c>
      <c r="B147" s="177"/>
      <c r="C147" s="177"/>
      <c r="D147" s="177"/>
      <c r="E147" s="177"/>
      <c r="F147" s="177"/>
      <c r="G147" s="177"/>
      <c r="H147" s="177"/>
      <c r="I147" s="177"/>
      <c r="J147" s="177"/>
      <c r="K147" s="177"/>
      <c r="L147" s="177"/>
      <c r="M147" s="178"/>
    </row>
    <row r="148" spans="1:13" ht="19.5" thickBot="1" x14ac:dyDescent="0.35">
      <c r="A148" s="243" t="s">
        <v>48</v>
      </c>
      <c r="B148" s="244"/>
      <c r="C148" s="244"/>
      <c r="D148" s="244"/>
      <c r="E148" s="244"/>
      <c r="F148" s="244"/>
      <c r="G148" s="244"/>
      <c r="H148" s="244"/>
      <c r="I148" s="244"/>
      <c r="J148" s="244"/>
      <c r="K148" s="244"/>
      <c r="L148" s="244"/>
      <c r="M148" s="245"/>
    </row>
    <row r="149" spans="1:13" ht="188.25" thickBot="1" x14ac:dyDescent="0.3">
      <c r="A149" s="24" t="s">
        <v>5</v>
      </c>
      <c r="B149" s="25" t="s">
        <v>6</v>
      </c>
      <c r="C149" s="25" t="s">
        <v>15</v>
      </c>
      <c r="D149" s="60" t="s">
        <v>49</v>
      </c>
      <c r="E149" s="25" t="s">
        <v>50</v>
      </c>
      <c r="F149" s="25" t="s">
        <v>51</v>
      </c>
      <c r="G149" s="25" t="s">
        <v>16</v>
      </c>
      <c r="H149" s="25" t="s">
        <v>17</v>
      </c>
      <c r="I149" s="25" t="s">
        <v>18</v>
      </c>
      <c r="J149" s="25" t="s">
        <v>19</v>
      </c>
      <c r="K149" s="25" t="s">
        <v>20</v>
      </c>
      <c r="L149" s="25" t="s">
        <v>21</v>
      </c>
      <c r="M149" s="25" t="s">
        <v>10</v>
      </c>
    </row>
    <row r="150" spans="1:13" ht="19.5" thickBot="1" x14ac:dyDescent="0.35">
      <c r="A150" s="26">
        <v>1</v>
      </c>
      <c r="B150" s="26">
        <v>2</v>
      </c>
      <c r="C150" s="26">
        <v>3</v>
      </c>
      <c r="D150" s="26" t="s">
        <v>22</v>
      </c>
      <c r="E150" s="26" t="s">
        <v>23</v>
      </c>
      <c r="F150" s="26" t="s">
        <v>44</v>
      </c>
      <c r="G150" s="26" t="s">
        <v>24</v>
      </c>
      <c r="H150" s="26">
        <v>4</v>
      </c>
      <c r="I150" s="22" t="s">
        <v>25</v>
      </c>
      <c r="J150" s="26" t="s">
        <v>26</v>
      </c>
      <c r="K150" s="26" t="s">
        <v>43</v>
      </c>
      <c r="L150" s="26" t="s">
        <v>27</v>
      </c>
      <c r="M150" s="26" t="s">
        <v>28</v>
      </c>
    </row>
    <row r="151" spans="1:13" ht="138.75" customHeight="1" thickBot="1" x14ac:dyDescent="0.3">
      <c r="A151" s="25">
        <v>1</v>
      </c>
      <c r="B151" s="50" t="s">
        <v>222</v>
      </c>
      <c r="C151" s="53">
        <f>F151/G151</f>
        <v>64786.972147349508</v>
      </c>
      <c r="D151" s="54">
        <v>6311100</v>
      </c>
      <c r="E151" s="54">
        <v>65796800</v>
      </c>
      <c r="F151" s="55">
        <f>D151+E151</f>
        <v>72107900</v>
      </c>
      <c r="G151" s="78">
        <v>1113</v>
      </c>
      <c r="H151" s="53">
        <f>K151/L151</f>
        <v>26036.229838274932</v>
      </c>
      <c r="I151" s="54">
        <v>3604563.81</v>
      </c>
      <c r="J151" s="54">
        <v>25373760</v>
      </c>
      <c r="K151" s="55">
        <f>I151+J151</f>
        <v>28978323.809999999</v>
      </c>
      <c r="L151" s="56">
        <v>1113</v>
      </c>
      <c r="M151" s="57">
        <f>H151/C151*100</f>
        <v>40.187446604324904</v>
      </c>
    </row>
    <row r="152" spans="1:13" ht="19.5" thickBot="1" x14ac:dyDescent="0.35"/>
    <row r="153" spans="1:13" ht="19.5" thickBot="1" x14ac:dyDescent="0.35">
      <c r="A153" s="176" t="s">
        <v>227</v>
      </c>
      <c r="B153" s="177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8"/>
    </row>
    <row r="154" spans="1:13" ht="19.5" thickBot="1" x14ac:dyDescent="0.35">
      <c r="A154" s="243" t="s">
        <v>48</v>
      </c>
      <c r="B154" s="244"/>
      <c r="C154" s="244"/>
      <c r="D154" s="244"/>
      <c r="E154" s="244"/>
      <c r="F154" s="244"/>
      <c r="G154" s="244"/>
      <c r="H154" s="244"/>
      <c r="I154" s="244"/>
      <c r="J154" s="244"/>
      <c r="K154" s="244"/>
      <c r="L154" s="244"/>
      <c r="M154" s="245"/>
    </row>
    <row r="155" spans="1:13" ht="188.25" thickBot="1" x14ac:dyDescent="0.3">
      <c r="A155" s="24" t="s">
        <v>5</v>
      </c>
      <c r="B155" s="25" t="s">
        <v>6</v>
      </c>
      <c r="C155" s="25" t="s">
        <v>15</v>
      </c>
      <c r="D155" s="60" t="s">
        <v>49</v>
      </c>
      <c r="E155" s="25" t="s">
        <v>50</v>
      </c>
      <c r="F155" s="25" t="s">
        <v>51</v>
      </c>
      <c r="G155" s="25" t="s">
        <v>16</v>
      </c>
      <c r="H155" s="25" t="s">
        <v>17</v>
      </c>
      <c r="I155" s="25" t="s">
        <v>18</v>
      </c>
      <c r="J155" s="25" t="s">
        <v>19</v>
      </c>
      <c r="K155" s="25" t="s">
        <v>20</v>
      </c>
      <c r="L155" s="25" t="s">
        <v>21</v>
      </c>
      <c r="M155" s="25" t="s">
        <v>10</v>
      </c>
    </row>
    <row r="156" spans="1:13" ht="19.5" thickBot="1" x14ac:dyDescent="0.35">
      <c r="A156" s="26">
        <v>1</v>
      </c>
      <c r="B156" s="26">
        <v>2</v>
      </c>
      <c r="C156" s="26">
        <v>3</v>
      </c>
      <c r="D156" s="26" t="s">
        <v>22</v>
      </c>
      <c r="E156" s="26" t="s">
        <v>23</v>
      </c>
      <c r="F156" s="26" t="s">
        <v>44</v>
      </c>
      <c r="G156" s="26" t="s">
        <v>24</v>
      </c>
      <c r="H156" s="26">
        <v>4</v>
      </c>
      <c r="I156" s="22" t="s">
        <v>25</v>
      </c>
      <c r="J156" s="26" t="s">
        <v>26</v>
      </c>
      <c r="K156" s="26" t="s">
        <v>43</v>
      </c>
      <c r="L156" s="26" t="s">
        <v>27</v>
      </c>
      <c r="M156" s="26" t="s">
        <v>28</v>
      </c>
    </row>
    <row r="157" spans="1:13" ht="115.5" customHeight="1" thickBot="1" x14ac:dyDescent="0.3">
      <c r="A157" s="25">
        <v>1</v>
      </c>
      <c r="B157" s="50" t="s">
        <v>228</v>
      </c>
      <c r="C157" s="55">
        <f>F157/G157</f>
        <v>66650.425273390036</v>
      </c>
      <c r="D157" s="54">
        <v>5998600</v>
      </c>
      <c r="E157" s="54">
        <v>48854700</v>
      </c>
      <c r="F157" s="55">
        <f>D157+E157</f>
        <v>54853300</v>
      </c>
      <c r="G157" s="77">
        <v>823</v>
      </c>
      <c r="H157" s="53">
        <f>K157/L157</f>
        <v>28638.090765492107</v>
      </c>
      <c r="I157" s="54">
        <v>3514252.85</v>
      </c>
      <c r="J157" s="54">
        <v>20054895.850000001</v>
      </c>
      <c r="K157" s="55">
        <f>I157+J157</f>
        <v>23569148.700000003</v>
      </c>
      <c r="L157" s="56">
        <v>823</v>
      </c>
      <c r="M157" s="57">
        <f>H157/C157*100</f>
        <v>42.967603954547869</v>
      </c>
    </row>
    <row r="158" spans="1:13" ht="48.75" customHeight="1" thickBot="1" x14ac:dyDescent="0.3">
      <c r="A158" s="25">
        <v>2</v>
      </c>
      <c r="B158" s="51" t="s">
        <v>229</v>
      </c>
      <c r="C158" s="53">
        <f>F158/G158</f>
        <v>53.128078817733993</v>
      </c>
      <c r="D158" s="54"/>
      <c r="E158" s="54">
        <v>215700</v>
      </c>
      <c r="F158" s="55">
        <f>D158+E158</f>
        <v>215700</v>
      </c>
      <c r="G158" s="78">
        <v>4060</v>
      </c>
      <c r="H158" s="53">
        <f>K158/L158</f>
        <v>40.978144329896907</v>
      </c>
      <c r="I158" s="54"/>
      <c r="J158" s="54">
        <v>87447.360000000001</v>
      </c>
      <c r="K158" s="55">
        <f>I158+J158</f>
        <v>87447.360000000001</v>
      </c>
      <c r="L158" s="56">
        <v>2134</v>
      </c>
      <c r="M158" s="57">
        <f>H158/C158*100</f>
        <v>77.13086044477582</v>
      </c>
    </row>
    <row r="159" spans="1:13" ht="19.5" thickBot="1" x14ac:dyDescent="0.35"/>
    <row r="160" spans="1:13" ht="19.5" thickBot="1" x14ac:dyDescent="0.35">
      <c r="A160" s="176" t="s">
        <v>230</v>
      </c>
      <c r="B160" s="177"/>
      <c r="C160" s="177"/>
      <c r="D160" s="177"/>
      <c r="E160" s="177"/>
      <c r="F160" s="177"/>
      <c r="G160" s="177"/>
      <c r="H160" s="177"/>
      <c r="I160" s="177"/>
      <c r="J160" s="177"/>
      <c r="K160" s="177"/>
      <c r="L160" s="177"/>
      <c r="M160" s="178"/>
    </row>
    <row r="161" spans="1:13" ht="19.5" thickBot="1" x14ac:dyDescent="0.35">
      <c r="A161" s="243" t="s">
        <v>48</v>
      </c>
      <c r="B161" s="244"/>
      <c r="C161" s="244"/>
      <c r="D161" s="244"/>
      <c r="E161" s="244"/>
      <c r="F161" s="244"/>
      <c r="G161" s="244"/>
      <c r="H161" s="244"/>
      <c r="I161" s="244"/>
      <c r="J161" s="244"/>
      <c r="K161" s="244"/>
      <c r="L161" s="244"/>
      <c r="M161" s="245"/>
    </row>
    <row r="162" spans="1:13" ht="188.25" thickBot="1" x14ac:dyDescent="0.3">
      <c r="A162" s="24" t="s">
        <v>5</v>
      </c>
      <c r="B162" s="25" t="s">
        <v>6</v>
      </c>
      <c r="C162" s="25" t="s">
        <v>15</v>
      </c>
      <c r="D162" s="60" t="s">
        <v>49</v>
      </c>
      <c r="E162" s="25" t="s">
        <v>50</v>
      </c>
      <c r="F162" s="25" t="s">
        <v>51</v>
      </c>
      <c r="G162" s="25" t="s">
        <v>16</v>
      </c>
      <c r="H162" s="25" t="s">
        <v>17</v>
      </c>
      <c r="I162" s="25" t="s">
        <v>18</v>
      </c>
      <c r="J162" s="25" t="s">
        <v>19</v>
      </c>
      <c r="K162" s="25" t="s">
        <v>20</v>
      </c>
      <c r="L162" s="25" t="s">
        <v>21</v>
      </c>
      <c r="M162" s="25" t="s">
        <v>10</v>
      </c>
    </row>
    <row r="163" spans="1:13" ht="19.5" thickBot="1" x14ac:dyDescent="0.35">
      <c r="A163" s="26">
        <v>1</v>
      </c>
      <c r="B163" s="26">
        <v>2</v>
      </c>
      <c r="C163" s="26">
        <v>3</v>
      </c>
      <c r="D163" s="26" t="s">
        <v>22</v>
      </c>
      <c r="E163" s="26" t="s">
        <v>23</v>
      </c>
      <c r="F163" s="26" t="s">
        <v>44</v>
      </c>
      <c r="G163" s="26" t="s">
        <v>24</v>
      </c>
      <c r="H163" s="26">
        <v>4</v>
      </c>
      <c r="I163" s="22" t="s">
        <v>25</v>
      </c>
      <c r="J163" s="26" t="s">
        <v>26</v>
      </c>
      <c r="K163" s="26" t="s">
        <v>43</v>
      </c>
      <c r="L163" s="26" t="s">
        <v>27</v>
      </c>
      <c r="M163" s="26" t="s">
        <v>28</v>
      </c>
    </row>
    <row r="164" spans="1:13" ht="150.75" customHeight="1" thickBot="1" x14ac:dyDescent="0.3">
      <c r="A164" s="25">
        <v>1</v>
      </c>
      <c r="B164" s="50" t="s">
        <v>234</v>
      </c>
      <c r="C164" s="53">
        <f>F164/G164</f>
        <v>83639.84375</v>
      </c>
      <c r="D164" s="54">
        <v>6254700</v>
      </c>
      <c r="E164" s="54">
        <v>36568900</v>
      </c>
      <c r="F164" s="55">
        <f>D164+E164</f>
        <v>42823600</v>
      </c>
      <c r="G164" s="122">
        <v>512</v>
      </c>
      <c r="H164" s="53">
        <f>K164/L164</f>
        <v>43212.945234375002</v>
      </c>
      <c r="I164" s="54">
        <v>3714857.96</v>
      </c>
      <c r="J164" s="54">
        <v>18410170</v>
      </c>
      <c r="K164" s="55">
        <f>I164+J164</f>
        <v>22125027.960000001</v>
      </c>
      <c r="L164" s="56">
        <v>512</v>
      </c>
      <c r="M164" s="57">
        <f>H164/C164*100</f>
        <v>51.665502106315209</v>
      </c>
    </row>
    <row r="165" spans="1:13" ht="57" thickBot="1" x14ac:dyDescent="0.3">
      <c r="A165" s="25">
        <v>2</v>
      </c>
      <c r="B165" s="51" t="s">
        <v>235</v>
      </c>
      <c r="C165" s="53">
        <f>F165/G165</f>
        <v>72.803163580246903</v>
      </c>
      <c r="D165" s="54">
        <v>0</v>
      </c>
      <c r="E165" s="54">
        <v>47176.45</v>
      </c>
      <c r="F165" s="55">
        <f>D165+E165</f>
        <v>47176.45</v>
      </c>
      <c r="G165" s="54">
        <v>648</v>
      </c>
      <c r="H165" s="53">
        <f>K165/L165</f>
        <v>73.141782945736423</v>
      </c>
      <c r="I165" s="54">
        <v>0</v>
      </c>
      <c r="J165" s="54">
        <v>47176.45</v>
      </c>
      <c r="K165" s="55">
        <f>I165+J165</f>
        <v>47176.45</v>
      </c>
      <c r="L165" s="56">
        <v>645</v>
      </c>
      <c r="M165" s="57">
        <f>H165/C165*100</f>
        <v>100.46511627906978</v>
      </c>
    </row>
    <row r="166" spans="1:13" ht="19.5" thickBot="1" x14ac:dyDescent="0.35"/>
    <row r="167" spans="1:13" ht="19.5" thickBot="1" x14ac:dyDescent="0.35">
      <c r="A167" s="176" t="s">
        <v>236</v>
      </c>
      <c r="B167" s="177"/>
      <c r="C167" s="177"/>
      <c r="D167" s="177"/>
      <c r="E167" s="177"/>
      <c r="F167" s="177"/>
      <c r="G167" s="177"/>
      <c r="H167" s="177"/>
      <c r="I167" s="177"/>
      <c r="J167" s="177"/>
      <c r="K167" s="177"/>
      <c r="L167" s="177"/>
      <c r="M167" s="178"/>
    </row>
    <row r="168" spans="1:13" ht="19.5" thickBot="1" x14ac:dyDescent="0.35">
      <c r="A168" s="243" t="s">
        <v>48</v>
      </c>
      <c r="B168" s="244"/>
      <c r="C168" s="244"/>
      <c r="D168" s="244"/>
      <c r="E168" s="244"/>
      <c r="F168" s="244"/>
      <c r="G168" s="244"/>
      <c r="H168" s="244"/>
      <c r="I168" s="244"/>
      <c r="J168" s="244"/>
      <c r="K168" s="244"/>
      <c r="L168" s="244"/>
      <c r="M168" s="245"/>
    </row>
    <row r="169" spans="1:13" ht="188.25" thickBot="1" x14ac:dyDescent="0.3">
      <c r="A169" s="24" t="s">
        <v>5</v>
      </c>
      <c r="B169" s="25" t="s">
        <v>6</v>
      </c>
      <c r="C169" s="25" t="s">
        <v>15</v>
      </c>
      <c r="D169" s="60" t="s">
        <v>49</v>
      </c>
      <c r="E169" s="25" t="s">
        <v>50</v>
      </c>
      <c r="F169" s="25" t="s">
        <v>51</v>
      </c>
      <c r="G169" s="25" t="s">
        <v>16</v>
      </c>
      <c r="H169" s="25" t="s">
        <v>17</v>
      </c>
      <c r="I169" s="25" t="s">
        <v>18</v>
      </c>
      <c r="J169" s="25" t="s">
        <v>19</v>
      </c>
      <c r="K169" s="25" t="s">
        <v>20</v>
      </c>
      <c r="L169" s="25" t="s">
        <v>21</v>
      </c>
      <c r="M169" s="25" t="s">
        <v>10</v>
      </c>
    </row>
    <row r="170" spans="1:13" ht="19.5" thickBot="1" x14ac:dyDescent="0.35">
      <c r="A170" s="26">
        <v>1</v>
      </c>
      <c r="B170" s="26">
        <v>2</v>
      </c>
      <c r="C170" s="26">
        <v>3</v>
      </c>
      <c r="D170" s="26" t="s">
        <v>22</v>
      </c>
      <c r="E170" s="26" t="s">
        <v>23</v>
      </c>
      <c r="F170" s="26" t="s">
        <v>44</v>
      </c>
      <c r="G170" s="26" t="s">
        <v>24</v>
      </c>
      <c r="H170" s="26">
        <v>4</v>
      </c>
      <c r="I170" s="22" t="s">
        <v>25</v>
      </c>
      <c r="J170" s="26" t="s">
        <v>26</v>
      </c>
      <c r="K170" s="26" t="s">
        <v>43</v>
      </c>
      <c r="L170" s="26" t="s">
        <v>27</v>
      </c>
      <c r="M170" s="26" t="s">
        <v>28</v>
      </c>
    </row>
    <row r="171" spans="1:13" ht="146.25" customHeight="1" thickBot="1" x14ac:dyDescent="0.3">
      <c r="A171" s="25">
        <v>1</v>
      </c>
      <c r="B171" s="50" t="s">
        <v>242</v>
      </c>
      <c r="C171" s="53">
        <f>F171/G171</f>
        <v>64448.401162790695</v>
      </c>
      <c r="D171" s="54">
        <v>9849300</v>
      </c>
      <c r="E171" s="54">
        <v>78831700</v>
      </c>
      <c r="F171" s="55">
        <f>D171+E171</f>
        <v>88681000</v>
      </c>
      <c r="G171" s="63">
        <v>1376</v>
      </c>
      <c r="H171" s="53">
        <f>K171/L171</f>
        <v>24976.820995639533</v>
      </c>
      <c r="I171" s="54">
        <v>5180320.25</v>
      </c>
      <c r="J171" s="54">
        <v>29187785.440000001</v>
      </c>
      <c r="K171" s="55">
        <f>I171+J171</f>
        <v>34368105.689999998</v>
      </c>
      <c r="L171" s="56">
        <v>1376</v>
      </c>
      <c r="M171" s="57">
        <f>H171/C171*100</f>
        <v>38.754756588220701</v>
      </c>
    </row>
    <row r="172" spans="1:13" ht="19.5" thickBot="1" x14ac:dyDescent="0.35"/>
    <row r="173" spans="1:13" ht="19.5" thickBot="1" x14ac:dyDescent="0.35">
      <c r="A173" s="176" t="s">
        <v>247</v>
      </c>
      <c r="B173" s="177"/>
      <c r="C173" s="177"/>
      <c r="D173" s="177"/>
      <c r="E173" s="177"/>
      <c r="F173" s="177"/>
      <c r="G173" s="177"/>
      <c r="H173" s="177"/>
      <c r="I173" s="177"/>
      <c r="J173" s="177"/>
      <c r="K173" s="177"/>
      <c r="L173" s="177"/>
      <c r="M173" s="178"/>
    </row>
    <row r="174" spans="1:13" ht="19.5" thickBot="1" x14ac:dyDescent="0.35">
      <c r="A174" s="243" t="s">
        <v>48</v>
      </c>
      <c r="B174" s="244"/>
      <c r="C174" s="244"/>
      <c r="D174" s="244"/>
      <c r="E174" s="244"/>
      <c r="F174" s="244"/>
      <c r="G174" s="244"/>
      <c r="H174" s="244"/>
      <c r="I174" s="244"/>
      <c r="J174" s="244"/>
      <c r="K174" s="244"/>
      <c r="L174" s="244"/>
      <c r="M174" s="245"/>
    </row>
    <row r="175" spans="1:13" ht="188.25" thickBot="1" x14ac:dyDescent="0.3">
      <c r="A175" s="24" t="s">
        <v>5</v>
      </c>
      <c r="B175" s="25" t="s">
        <v>6</v>
      </c>
      <c r="C175" s="25" t="s">
        <v>15</v>
      </c>
      <c r="D175" s="60" t="s">
        <v>49</v>
      </c>
      <c r="E175" s="25" t="s">
        <v>50</v>
      </c>
      <c r="F175" s="25" t="s">
        <v>51</v>
      </c>
      <c r="G175" s="25" t="s">
        <v>16</v>
      </c>
      <c r="H175" s="25" t="s">
        <v>17</v>
      </c>
      <c r="I175" s="25" t="s">
        <v>18</v>
      </c>
      <c r="J175" s="25" t="s">
        <v>19</v>
      </c>
      <c r="K175" s="25" t="s">
        <v>20</v>
      </c>
      <c r="L175" s="25" t="s">
        <v>21</v>
      </c>
      <c r="M175" s="25" t="s">
        <v>10</v>
      </c>
    </row>
    <row r="176" spans="1:13" ht="19.5" thickBot="1" x14ac:dyDescent="0.35">
      <c r="A176" s="26">
        <v>1</v>
      </c>
      <c r="B176" s="26">
        <v>2</v>
      </c>
      <c r="C176" s="26">
        <v>3</v>
      </c>
      <c r="D176" s="26" t="s">
        <v>22</v>
      </c>
      <c r="E176" s="26" t="s">
        <v>23</v>
      </c>
      <c r="F176" s="26" t="s">
        <v>44</v>
      </c>
      <c r="G176" s="26" t="s">
        <v>24</v>
      </c>
      <c r="H176" s="26">
        <v>4</v>
      </c>
      <c r="I176" s="22" t="s">
        <v>25</v>
      </c>
      <c r="J176" s="26" t="s">
        <v>26</v>
      </c>
      <c r="K176" s="26" t="s">
        <v>43</v>
      </c>
      <c r="L176" s="26" t="s">
        <v>27</v>
      </c>
      <c r="M176" s="26" t="s">
        <v>28</v>
      </c>
    </row>
    <row r="177" spans="1:13" ht="133.5" customHeight="1" thickBot="1" x14ac:dyDescent="0.3">
      <c r="A177" s="25">
        <v>1</v>
      </c>
      <c r="B177" s="50" t="s">
        <v>248</v>
      </c>
      <c r="C177" s="53">
        <f>F177/G177</f>
        <v>74656.212121212127</v>
      </c>
      <c r="D177" s="54">
        <v>6894500</v>
      </c>
      <c r="E177" s="54">
        <v>42378600</v>
      </c>
      <c r="F177" s="55">
        <f>D177+E177</f>
        <v>49273100</v>
      </c>
      <c r="G177" s="63">
        <v>660</v>
      </c>
      <c r="H177" s="53">
        <f>K177/L177</f>
        <v>32961.24451515152</v>
      </c>
      <c r="I177" s="54">
        <v>3847534.49</v>
      </c>
      <c r="J177" s="54">
        <v>17906886.890000001</v>
      </c>
      <c r="K177" s="55">
        <f>I177+J177</f>
        <v>21754421.380000003</v>
      </c>
      <c r="L177" s="56">
        <v>660</v>
      </c>
      <c r="M177" s="57">
        <f>H177/C177*100</f>
        <v>44.150705719753788</v>
      </c>
    </row>
    <row r="178" spans="1:13" ht="19.5" thickBot="1" x14ac:dyDescent="0.35"/>
    <row r="179" spans="1:13" ht="19.5" thickBot="1" x14ac:dyDescent="0.35">
      <c r="A179" s="176" t="s">
        <v>249</v>
      </c>
      <c r="B179" s="177"/>
      <c r="C179" s="177"/>
      <c r="D179" s="177"/>
      <c r="E179" s="177"/>
      <c r="F179" s="177"/>
      <c r="G179" s="177"/>
      <c r="H179" s="177"/>
      <c r="I179" s="177"/>
      <c r="J179" s="177"/>
      <c r="K179" s="177"/>
      <c r="L179" s="177"/>
      <c r="M179" s="178"/>
    </row>
    <row r="180" spans="1:13" ht="19.5" thickBot="1" x14ac:dyDescent="0.35">
      <c r="A180" s="243" t="s">
        <v>48</v>
      </c>
      <c r="B180" s="244"/>
      <c r="C180" s="244"/>
      <c r="D180" s="244"/>
      <c r="E180" s="244"/>
      <c r="F180" s="244"/>
      <c r="G180" s="244"/>
      <c r="H180" s="244"/>
      <c r="I180" s="244"/>
      <c r="J180" s="244"/>
      <c r="K180" s="244"/>
      <c r="L180" s="244"/>
      <c r="M180" s="245"/>
    </row>
    <row r="181" spans="1:13" ht="188.25" thickBot="1" x14ac:dyDescent="0.3">
      <c r="A181" s="24" t="s">
        <v>5</v>
      </c>
      <c r="B181" s="25" t="s">
        <v>6</v>
      </c>
      <c r="C181" s="25" t="s">
        <v>15</v>
      </c>
      <c r="D181" s="60" t="s">
        <v>49</v>
      </c>
      <c r="E181" s="25" t="s">
        <v>50</v>
      </c>
      <c r="F181" s="25" t="s">
        <v>51</v>
      </c>
      <c r="G181" s="25" t="s">
        <v>16</v>
      </c>
      <c r="H181" s="25" t="s">
        <v>17</v>
      </c>
      <c r="I181" s="25" t="s">
        <v>18</v>
      </c>
      <c r="J181" s="25" t="s">
        <v>19</v>
      </c>
      <c r="K181" s="25" t="s">
        <v>20</v>
      </c>
      <c r="L181" s="25" t="s">
        <v>21</v>
      </c>
      <c r="M181" s="25" t="s">
        <v>10</v>
      </c>
    </row>
    <row r="182" spans="1:13" ht="19.5" thickBot="1" x14ac:dyDescent="0.35">
      <c r="A182" s="26">
        <v>1</v>
      </c>
      <c r="B182" s="26">
        <v>2</v>
      </c>
      <c r="C182" s="26">
        <v>3</v>
      </c>
      <c r="D182" s="26" t="s">
        <v>22</v>
      </c>
      <c r="E182" s="26" t="s">
        <v>23</v>
      </c>
      <c r="F182" s="26" t="s">
        <v>44</v>
      </c>
      <c r="G182" s="26" t="s">
        <v>24</v>
      </c>
      <c r="H182" s="26">
        <v>4</v>
      </c>
      <c r="I182" s="22" t="s">
        <v>25</v>
      </c>
      <c r="J182" s="26" t="s">
        <v>26</v>
      </c>
      <c r="K182" s="26" t="s">
        <v>43</v>
      </c>
      <c r="L182" s="26" t="s">
        <v>27</v>
      </c>
      <c r="M182" s="26" t="s">
        <v>28</v>
      </c>
    </row>
    <row r="183" spans="1:13" ht="177" customHeight="1" thickBot="1" x14ac:dyDescent="0.3">
      <c r="A183" s="25">
        <v>1</v>
      </c>
      <c r="B183" s="50" t="s">
        <v>253</v>
      </c>
      <c r="C183" s="53">
        <f>F183/G183</f>
        <v>64401.563610518831</v>
      </c>
      <c r="D183" s="54">
        <v>8581500</v>
      </c>
      <c r="E183" s="54">
        <v>82031500</v>
      </c>
      <c r="F183" s="55">
        <f>D183+E183</f>
        <v>90613000</v>
      </c>
      <c r="G183" s="63">
        <v>1407</v>
      </c>
      <c r="H183" s="53">
        <f>K183/L183</f>
        <v>27478.34331201137</v>
      </c>
      <c r="I183" s="54">
        <v>5659834.1799999997</v>
      </c>
      <c r="J183" s="54">
        <v>33002194.859999999</v>
      </c>
      <c r="K183" s="55">
        <f>I183+J183</f>
        <v>38662029.039999999</v>
      </c>
      <c r="L183" s="56">
        <v>1407</v>
      </c>
      <c r="M183" s="57">
        <f>H183/C183*100</f>
        <v>42.667199011179406</v>
      </c>
    </row>
    <row r="184" spans="1:13" ht="19.5" thickBot="1" x14ac:dyDescent="0.35"/>
    <row r="185" spans="1:13" ht="19.5" thickBot="1" x14ac:dyDescent="0.35">
      <c r="A185" s="176" t="s">
        <v>260</v>
      </c>
      <c r="B185" s="177"/>
      <c r="C185" s="177"/>
      <c r="D185" s="177"/>
      <c r="E185" s="177"/>
      <c r="F185" s="177"/>
      <c r="G185" s="177"/>
      <c r="H185" s="177"/>
      <c r="I185" s="177"/>
      <c r="J185" s="177"/>
      <c r="K185" s="177"/>
      <c r="L185" s="177"/>
      <c r="M185" s="178"/>
    </row>
    <row r="186" spans="1:13" ht="19.5" thickBot="1" x14ac:dyDescent="0.35">
      <c r="A186" s="243" t="s">
        <v>48</v>
      </c>
      <c r="B186" s="244"/>
      <c r="C186" s="244"/>
      <c r="D186" s="244"/>
      <c r="E186" s="244"/>
      <c r="F186" s="244"/>
      <c r="G186" s="244"/>
      <c r="H186" s="244"/>
      <c r="I186" s="244"/>
      <c r="J186" s="244"/>
      <c r="K186" s="244"/>
      <c r="L186" s="244"/>
      <c r="M186" s="245"/>
    </row>
    <row r="187" spans="1:13" ht="188.25" thickBot="1" x14ac:dyDescent="0.3">
      <c r="A187" s="24" t="s">
        <v>5</v>
      </c>
      <c r="B187" s="25" t="s">
        <v>6</v>
      </c>
      <c r="C187" s="25" t="s">
        <v>15</v>
      </c>
      <c r="D187" s="60" t="s">
        <v>49</v>
      </c>
      <c r="E187" s="25" t="s">
        <v>50</v>
      </c>
      <c r="F187" s="25" t="s">
        <v>51</v>
      </c>
      <c r="G187" s="25" t="s">
        <v>16</v>
      </c>
      <c r="H187" s="25" t="s">
        <v>17</v>
      </c>
      <c r="I187" s="25" t="s">
        <v>18</v>
      </c>
      <c r="J187" s="25" t="s">
        <v>19</v>
      </c>
      <c r="K187" s="25" t="s">
        <v>20</v>
      </c>
      <c r="L187" s="25" t="s">
        <v>21</v>
      </c>
      <c r="M187" s="25" t="s">
        <v>10</v>
      </c>
    </row>
    <row r="188" spans="1:13" ht="19.5" thickBot="1" x14ac:dyDescent="0.35">
      <c r="A188" s="26">
        <v>1</v>
      </c>
      <c r="B188" s="26">
        <v>2</v>
      </c>
      <c r="C188" s="26">
        <v>3</v>
      </c>
      <c r="D188" s="26" t="s">
        <v>22</v>
      </c>
      <c r="E188" s="26" t="s">
        <v>23</v>
      </c>
      <c r="F188" s="26" t="s">
        <v>44</v>
      </c>
      <c r="G188" s="26" t="s">
        <v>24</v>
      </c>
      <c r="H188" s="26">
        <v>4</v>
      </c>
      <c r="I188" s="22" t="s">
        <v>25</v>
      </c>
      <c r="J188" s="26" t="s">
        <v>26</v>
      </c>
      <c r="K188" s="26" t="s">
        <v>43</v>
      </c>
      <c r="L188" s="26" t="s">
        <v>27</v>
      </c>
      <c r="M188" s="26" t="s">
        <v>28</v>
      </c>
    </row>
    <row r="189" spans="1:13" ht="142.5" customHeight="1" thickBot="1" x14ac:dyDescent="0.3">
      <c r="A189" s="25">
        <v>1</v>
      </c>
      <c r="B189" s="50" t="s">
        <v>261</v>
      </c>
      <c r="C189" s="53">
        <f>F189/G189</f>
        <v>69361.644888547278</v>
      </c>
      <c r="D189" s="54">
        <v>8180900</v>
      </c>
      <c r="E189" s="54">
        <v>82058600</v>
      </c>
      <c r="F189" s="55">
        <f>D189+E189</f>
        <v>90239500</v>
      </c>
      <c r="G189" s="77">
        <v>1301</v>
      </c>
      <c r="H189" s="53">
        <f>K189/L189</f>
        <v>27980.545803228288</v>
      </c>
      <c r="I189" s="54">
        <v>4233821.1500000004</v>
      </c>
      <c r="J189" s="54">
        <v>32168868.940000001</v>
      </c>
      <c r="K189" s="55">
        <f>I189+J189</f>
        <v>36402690.090000004</v>
      </c>
      <c r="L189" s="56">
        <v>1301</v>
      </c>
      <c r="M189" s="57">
        <f>H189/C189*100</f>
        <v>40.340083987610747</v>
      </c>
    </row>
    <row r="190" spans="1:13" ht="61.5" customHeight="1" thickBot="1" x14ac:dyDescent="0.3">
      <c r="A190" s="25">
        <v>2</v>
      </c>
      <c r="B190" s="51" t="s">
        <v>262</v>
      </c>
      <c r="C190" s="53">
        <f>F190/G190</f>
        <v>44.038865546218489</v>
      </c>
      <c r="D190" s="54"/>
      <c r="E190" s="54">
        <v>167700</v>
      </c>
      <c r="F190" s="55">
        <f>D190+E190</f>
        <v>167700</v>
      </c>
      <c r="G190" s="78">
        <v>3808</v>
      </c>
      <c r="H190" s="53">
        <f>K190/L190</f>
        <v>11.70194718985101</v>
      </c>
      <c r="I190" s="54"/>
      <c r="J190" s="54">
        <v>79327.5</v>
      </c>
      <c r="K190" s="55">
        <f>I190+J190</f>
        <v>79327.5</v>
      </c>
      <c r="L190" s="56">
        <v>6779</v>
      </c>
      <c r="M190" s="57">
        <f>H190/C190*100</f>
        <v>26.571863386376055</v>
      </c>
    </row>
    <row r="191" spans="1:13" ht="19.5" thickBot="1" x14ac:dyDescent="0.35"/>
    <row r="192" spans="1:13" ht="19.5" thickBot="1" x14ac:dyDescent="0.35">
      <c r="A192" s="176" t="s">
        <v>263</v>
      </c>
      <c r="B192" s="177"/>
      <c r="C192" s="177"/>
      <c r="D192" s="177"/>
      <c r="E192" s="177"/>
      <c r="F192" s="177"/>
      <c r="G192" s="177"/>
      <c r="H192" s="177"/>
      <c r="I192" s="177"/>
      <c r="J192" s="177"/>
      <c r="K192" s="177"/>
      <c r="L192" s="177"/>
      <c r="M192" s="178"/>
    </row>
    <row r="193" spans="1:13" ht="19.5" thickBot="1" x14ac:dyDescent="0.35">
      <c r="A193" s="243" t="s">
        <v>48</v>
      </c>
      <c r="B193" s="244"/>
      <c r="C193" s="244"/>
      <c r="D193" s="244"/>
      <c r="E193" s="244"/>
      <c r="F193" s="244"/>
      <c r="G193" s="244"/>
      <c r="H193" s="244"/>
      <c r="I193" s="244"/>
      <c r="J193" s="244"/>
      <c r="K193" s="244"/>
      <c r="L193" s="244"/>
      <c r="M193" s="245"/>
    </row>
    <row r="194" spans="1:13" ht="188.25" thickBot="1" x14ac:dyDescent="0.3">
      <c r="A194" s="24" t="s">
        <v>5</v>
      </c>
      <c r="B194" s="25" t="s">
        <v>6</v>
      </c>
      <c r="C194" s="25" t="s">
        <v>15</v>
      </c>
      <c r="D194" s="60" t="s">
        <v>49</v>
      </c>
      <c r="E194" s="25" t="s">
        <v>50</v>
      </c>
      <c r="F194" s="25" t="s">
        <v>51</v>
      </c>
      <c r="G194" s="25" t="s">
        <v>16</v>
      </c>
      <c r="H194" s="25" t="s">
        <v>17</v>
      </c>
      <c r="I194" s="25" t="s">
        <v>18</v>
      </c>
      <c r="J194" s="25" t="s">
        <v>19</v>
      </c>
      <c r="K194" s="25" t="s">
        <v>20</v>
      </c>
      <c r="L194" s="25" t="s">
        <v>21</v>
      </c>
      <c r="M194" s="25" t="s">
        <v>10</v>
      </c>
    </row>
    <row r="195" spans="1:13" ht="19.5" thickBot="1" x14ac:dyDescent="0.35">
      <c r="A195" s="26">
        <v>1</v>
      </c>
      <c r="B195" s="26">
        <v>2</v>
      </c>
      <c r="C195" s="26">
        <v>3</v>
      </c>
      <c r="D195" s="26" t="s">
        <v>22</v>
      </c>
      <c r="E195" s="26" t="s">
        <v>23</v>
      </c>
      <c r="F195" s="26" t="s">
        <v>44</v>
      </c>
      <c r="G195" s="26" t="s">
        <v>24</v>
      </c>
      <c r="H195" s="26">
        <v>4</v>
      </c>
      <c r="I195" s="22" t="s">
        <v>25</v>
      </c>
      <c r="J195" s="26" t="s">
        <v>26</v>
      </c>
      <c r="K195" s="26" t="s">
        <v>43</v>
      </c>
      <c r="L195" s="26" t="s">
        <v>27</v>
      </c>
      <c r="M195" s="26" t="s">
        <v>28</v>
      </c>
    </row>
    <row r="196" spans="1:13" ht="113.25" thickBot="1" x14ac:dyDescent="0.3">
      <c r="A196" s="25">
        <v>1</v>
      </c>
      <c r="B196" s="50" t="s">
        <v>267</v>
      </c>
      <c r="C196" s="53">
        <f>F196/G196</f>
        <v>57956.763285024157</v>
      </c>
      <c r="D196" s="54">
        <v>9561400</v>
      </c>
      <c r="E196" s="54">
        <v>62420900</v>
      </c>
      <c r="F196" s="55">
        <f>D196+E196</f>
        <v>71982300</v>
      </c>
      <c r="G196" s="63">
        <v>1242</v>
      </c>
      <c r="H196" s="53">
        <f>K196/L196</f>
        <v>23913.428711755234</v>
      </c>
      <c r="I196" s="54">
        <v>5187849.3499999996</v>
      </c>
      <c r="J196" s="54">
        <v>24512629.109999999</v>
      </c>
      <c r="K196" s="55">
        <f>I196+J196</f>
        <v>29700478.460000001</v>
      </c>
      <c r="L196" s="56">
        <v>1242</v>
      </c>
      <c r="M196" s="57">
        <f>H196/C196*100</f>
        <v>41.26080780969766</v>
      </c>
    </row>
    <row r="197" spans="1:13" ht="19.5" thickBot="1" x14ac:dyDescent="0.35"/>
    <row r="198" spans="1:13" s="124" customFormat="1" ht="19.5" thickBot="1" x14ac:dyDescent="0.35">
      <c r="A198" s="246" t="s">
        <v>270</v>
      </c>
      <c r="B198" s="247"/>
      <c r="C198" s="247"/>
      <c r="D198" s="247"/>
      <c r="E198" s="247"/>
      <c r="F198" s="247"/>
      <c r="G198" s="247"/>
      <c r="H198" s="247"/>
      <c r="I198" s="247"/>
      <c r="J198" s="247"/>
      <c r="K198" s="247"/>
      <c r="L198" s="247"/>
      <c r="M198" s="248"/>
    </row>
    <row r="199" spans="1:13" s="124" customFormat="1" ht="19.5" thickBot="1" x14ac:dyDescent="0.35">
      <c r="A199" s="249" t="s">
        <v>48</v>
      </c>
      <c r="B199" s="250"/>
      <c r="C199" s="250"/>
      <c r="D199" s="250"/>
      <c r="E199" s="250"/>
      <c r="F199" s="250"/>
      <c r="G199" s="250"/>
      <c r="H199" s="250"/>
      <c r="I199" s="250"/>
      <c r="J199" s="250"/>
      <c r="K199" s="250"/>
      <c r="L199" s="250"/>
      <c r="M199" s="251"/>
    </row>
    <row r="200" spans="1:13" s="124" customFormat="1" ht="188.25" thickBot="1" x14ac:dyDescent="0.3">
      <c r="A200" s="133" t="s">
        <v>5</v>
      </c>
      <c r="B200" s="144" t="s">
        <v>6</v>
      </c>
      <c r="C200" s="144" t="s">
        <v>15</v>
      </c>
      <c r="D200" s="60" t="s">
        <v>49</v>
      </c>
      <c r="E200" s="144" t="s">
        <v>50</v>
      </c>
      <c r="F200" s="144" t="s">
        <v>51</v>
      </c>
      <c r="G200" s="144" t="s">
        <v>16</v>
      </c>
      <c r="H200" s="144" t="s">
        <v>17</v>
      </c>
      <c r="I200" s="144" t="s">
        <v>18</v>
      </c>
      <c r="J200" s="144" t="s">
        <v>19</v>
      </c>
      <c r="K200" s="144" t="s">
        <v>20</v>
      </c>
      <c r="L200" s="144" t="s">
        <v>21</v>
      </c>
      <c r="M200" s="144" t="s">
        <v>10</v>
      </c>
    </row>
    <row r="201" spans="1:13" s="124" customFormat="1" ht="19.5" thickBot="1" x14ac:dyDescent="0.35">
      <c r="A201" s="153">
        <v>1</v>
      </c>
      <c r="B201" s="153">
        <v>2</v>
      </c>
      <c r="C201" s="153">
        <v>3</v>
      </c>
      <c r="D201" s="153" t="s">
        <v>22</v>
      </c>
      <c r="E201" s="153" t="s">
        <v>23</v>
      </c>
      <c r="F201" s="153" t="s">
        <v>44</v>
      </c>
      <c r="G201" s="153" t="s">
        <v>24</v>
      </c>
      <c r="H201" s="153">
        <v>4</v>
      </c>
      <c r="I201" s="22" t="s">
        <v>25</v>
      </c>
      <c r="J201" s="153" t="s">
        <v>26</v>
      </c>
      <c r="K201" s="153" t="s">
        <v>43</v>
      </c>
      <c r="L201" s="153" t="s">
        <v>27</v>
      </c>
      <c r="M201" s="153" t="s">
        <v>28</v>
      </c>
    </row>
    <row r="202" spans="1:13" s="124" customFormat="1" ht="146.25" customHeight="1" thickBot="1" x14ac:dyDescent="0.3">
      <c r="A202" s="154">
        <v>1</v>
      </c>
      <c r="B202" s="155" t="s">
        <v>271</v>
      </c>
      <c r="C202" s="156">
        <f>F202/G202</f>
        <v>60878.741865509764</v>
      </c>
      <c r="D202" s="157">
        <v>9270600</v>
      </c>
      <c r="E202" s="157">
        <v>74924700</v>
      </c>
      <c r="F202" s="158">
        <f>D202+E202</f>
        <v>84195300</v>
      </c>
      <c r="G202" s="159">
        <v>1383</v>
      </c>
      <c r="H202" s="156">
        <f>K202/L202</f>
        <v>26394.777274041939</v>
      </c>
      <c r="I202" s="157">
        <v>4784646.67</v>
      </c>
      <c r="J202" s="157">
        <v>31719330.300000001</v>
      </c>
      <c r="K202" s="158">
        <f>I202+J202</f>
        <v>36503976.969999999</v>
      </c>
      <c r="L202" s="160">
        <v>1383</v>
      </c>
      <c r="M202" s="161">
        <f>H202/C202*100</f>
        <v>43.356312015041219</v>
      </c>
    </row>
    <row r="203" spans="1:13" ht="19.5" thickBot="1" x14ac:dyDescent="0.35"/>
    <row r="204" spans="1:13" ht="19.5" thickBot="1" x14ac:dyDescent="0.35">
      <c r="A204" s="176" t="s">
        <v>272</v>
      </c>
      <c r="B204" s="177"/>
      <c r="C204" s="177"/>
      <c r="D204" s="177"/>
      <c r="E204" s="177"/>
      <c r="F204" s="177"/>
      <c r="G204" s="177"/>
      <c r="H204" s="177"/>
      <c r="I204" s="177"/>
      <c r="J204" s="177"/>
      <c r="K204" s="177"/>
      <c r="L204" s="177"/>
      <c r="M204" s="178"/>
    </row>
    <row r="205" spans="1:13" ht="19.5" thickBot="1" x14ac:dyDescent="0.35">
      <c r="A205" s="243" t="s">
        <v>48</v>
      </c>
      <c r="B205" s="244"/>
      <c r="C205" s="244"/>
      <c r="D205" s="244"/>
      <c r="E205" s="244"/>
      <c r="F205" s="244"/>
      <c r="G205" s="244"/>
      <c r="H205" s="244"/>
      <c r="I205" s="244"/>
      <c r="J205" s="244"/>
      <c r="K205" s="244"/>
      <c r="L205" s="244"/>
      <c r="M205" s="245"/>
    </row>
    <row r="206" spans="1:13" ht="188.25" thickBot="1" x14ac:dyDescent="0.3">
      <c r="A206" s="24" t="s">
        <v>5</v>
      </c>
      <c r="B206" s="25" t="s">
        <v>6</v>
      </c>
      <c r="C206" s="25" t="s">
        <v>15</v>
      </c>
      <c r="D206" s="60" t="s">
        <v>49</v>
      </c>
      <c r="E206" s="25" t="s">
        <v>50</v>
      </c>
      <c r="F206" s="25" t="s">
        <v>51</v>
      </c>
      <c r="G206" s="25" t="s">
        <v>16</v>
      </c>
      <c r="H206" s="25" t="s">
        <v>17</v>
      </c>
      <c r="I206" s="25" t="s">
        <v>18</v>
      </c>
      <c r="J206" s="25" t="s">
        <v>19</v>
      </c>
      <c r="K206" s="25" t="s">
        <v>20</v>
      </c>
      <c r="L206" s="25" t="s">
        <v>21</v>
      </c>
      <c r="M206" s="25" t="s">
        <v>10</v>
      </c>
    </row>
    <row r="207" spans="1:13" ht="19.5" thickBot="1" x14ac:dyDescent="0.35">
      <c r="A207" s="26">
        <v>1</v>
      </c>
      <c r="B207" s="26">
        <v>2</v>
      </c>
      <c r="C207" s="26">
        <v>3</v>
      </c>
      <c r="D207" s="26" t="s">
        <v>22</v>
      </c>
      <c r="E207" s="26" t="s">
        <v>23</v>
      </c>
      <c r="F207" s="26" t="s">
        <v>44</v>
      </c>
      <c r="G207" s="26" t="s">
        <v>24</v>
      </c>
      <c r="H207" s="26">
        <v>4</v>
      </c>
      <c r="I207" s="22" t="s">
        <v>25</v>
      </c>
      <c r="J207" s="26" t="s">
        <v>26</v>
      </c>
      <c r="K207" s="26" t="s">
        <v>43</v>
      </c>
      <c r="L207" s="26" t="s">
        <v>27</v>
      </c>
      <c r="M207" s="26" t="s">
        <v>28</v>
      </c>
    </row>
    <row r="208" spans="1:13" ht="126" customHeight="1" thickBot="1" x14ac:dyDescent="0.3">
      <c r="A208" s="25">
        <v>1</v>
      </c>
      <c r="B208" s="50" t="s">
        <v>279</v>
      </c>
      <c r="C208" s="53">
        <f>F208/G208</f>
        <v>93363.688524590165</v>
      </c>
      <c r="D208" s="54">
        <v>40945900</v>
      </c>
      <c r="E208" s="54">
        <v>72957800</v>
      </c>
      <c r="F208" s="55">
        <f>D208+E208</f>
        <v>113903700</v>
      </c>
      <c r="G208" s="77">
        <v>1220</v>
      </c>
      <c r="H208" s="53">
        <f>K208/L208</f>
        <v>44348.489262295079</v>
      </c>
      <c r="I208" s="54">
        <v>22252964.899999999</v>
      </c>
      <c r="J208" s="54">
        <v>31852192</v>
      </c>
      <c r="K208" s="55">
        <f>I208+J208</f>
        <v>54105156.899999999</v>
      </c>
      <c r="L208" s="56">
        <v>1220</v>
      </c>
      <c r="M208" s="57">
        <f>H208/C208*100</f>
        <v>47.500789614384779</v>
      </c>
    </row>
    <row r="209" spans="1:13" ht="91.5" customHeight="1" thickBot="1" x14ac:dyDescent="0.3">
      <c r="A209" s="25">
        <v>2</v>
      </c>
      <c r="B209" s="51" t="s">
        <v>276</v>
      </c>
      <c r="C209" s="53">
        <f>F209/G209</f>
        <v>38.861920172599781</v>
      </c>
      <c r="D209" s="54"/>
      <c r="E209" s="54">
        <v>1152800</v>
      </c>
      <c r="F209" s="55">
        <f>D209+E209</f>
        <v>1152800</v>
      </c>
      <c r="G209" s="78">
        <v>29664</v>
      </c>
      <c r="H209" s="53">
        <f>K209/L209</f>
        <v>52.20759602728252</v>
      </c>
      <c r="I209" s="54"/>
      <c r="J209" s="54">
        <v>436298.88</v>
      </c>
      <c r="K209" s="55">
        <f>I209+J209</f>
        <v>436298.88</v>
      </c>
      <c r="L209" s="56">
        <v>8357</v>
      </c>
      <c r="M209" s="57">
        <f>H209/C209*100</f>
        <v>134.34126722356947</v>
      </c>
    </row>
  </sheetData>
  <mergeCells count="65">
    <mergeCell ref="A21:M21"/>
    <mergeCell ref="A2:M2"/>
    <mergeCell ref="A3:M3"/>
    <mergeCell ref="A4:M4"/>
    <mergeCell ref="A6:M6"/>
    <mergeCell ref="A7:M7"/>
    <mergeCell ref="A15:M15"/>
    <mergeCell ref="A16:M16"/>
    <mergeCell ref="A22:M22"/>
    <mergeCell ref="A28:M28"/>
    <mergeCell ref="A29:M29"/>
    <mergeCell ref="A35:M35"/>
    <mergeCell ref="A36:M36"/>
    <mergeCell ref="A42:M42"/>
    <mergeCell ref="A43:M43"/>
    <mergeCell ref="A49:M49"/>
    <mergeCell ref="A50:M50"/>
    <mergeCell ref="A55:M55"/>
    <mergeCell ref="A56:M56"/>
    <mergeCell ref="A62:M62"/>
    <mergeCell ref="A63:M63"/>
    <mergeCell ref="A68:M68"/>
    <mergeCell ref="A69:M69"/>
    <mergeCell ref="A74:M74"/>
    <mergeCell ref="A75:M75"/>
    <mergeCell ref="A80:M80"/>
    <mergeCell ref="A81:M81"/>
    <mergeCell ref="A87:M87"/>
    <mergeCell ref="A88:M88"/>
    <mergeCell ref="A93:M93"/>
    <mergeCell ref="A94:M94"/>
    <mergeCell ref="A100:M100"/>
    <mergeCell ref="A101:M101"/>
    <mergeCell ref="A106:M106"/>
    <mergeCell ref="A107:M107"/>
    <mergeCell ref="A113:M113"/>
    <mergeCell ref="A114:M114"/>
    <mergeCell ref="A120:M120"/>
    <mergeCell ref="A121:M121"/>
    <mergeCell ref="A126:M126"/>
    <mergeCell ref="A127:M127"/>
    <mergeCell ref="A133:M133"/>
    <mergeCell ref="A134:M134"/>
    <mergeCell ref="A140:M140"/>
    <mergeCell ref="A141:M141"/>
    <mergeCell ref="A147:M147"/>
    <mergeCell ref="A148:M148"/>
    <mergeCell ref="A153:M153"/>
    <mergeCell ref="A154:M154"/>
    <mergeCell ref="A160:M160"/>
    <mergeCell ref="A161:M161"/>
    <mergeCell ref="A167:M167"/>
    <mergeCell ref="A168:M168"/>
    <mergeCell ref="A173:M173"/>
    <mergeCell ref="A174:M174"/>
    <mergeCell ref="A179:M179"/>
    <mergeCell ref="A180:M180"/>
    <mergeCell ref="A185:M185"/>
    <mergeCell ref="A204:M204"/>
    <mergeCell ref="A205:M205"/>
    <mergeCell ref="A186:M186"/>
    <mergeCell ref="A192:M192"/>
    <mergeCell ref="A193:M193"/>
    <mergeCell ref="A198:M198"/>
    <mergeCell ref="A199:M199"/>
  </mergeCells>
  <pageMargins left="0.31496062992125984" right="0" top="0.35433070866141736" bottom="0.35433070866141736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форма 1 школы</vt:lpstr>
      <vt:lpstr>форма 3 школы</vt:lpstr>
      <vt:lpstr>форма 4 школы</vt:lpstr>
      <vt:lpstr>'форма 1 школы'!Область_печати</vt:lpstr>
      <vt:lpstr>'форма 3 школы'!Область_печати</vt:lpstr>
      <vt:lpstr>'форма 4 школы'!Область_печати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Никифорова Т.А.</dc:creator>
  <cp:lastModifiedBy>Ign</cp:lastModifiedBy>
  <cp:lastPrinted>2026-06-04T11:38:24Z</cp:lastPrinted>
  <dcterms:created xsi:type="dcterms:W3CDTF">2016-05-24T14:23:29Z</dcterms:created>
  <dcterms:modified xsi:type="dcterms:W3CDTF">2026-07-15T08:36:13Z</dcterms:modified>
</cp:coreProperties>
</file>