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obmen\2 ЭКОНОМИСТЫ\!!! 1. ОБЩИЕ ДОКУМЕНТЫ ЭКОНОМИСТОВ =\2.МУНИЦИПАЛЬНОЕ ЗАДАНИЕ\Мониторинги по МЗ\2025\01.10.2025\Публикация на сайте\"/>
    </mc:Choice>
  </mc:AlternateContent>
  <xr:revisionPtr revIDLastSave="0" documentId="13_ncr:1_{F5E42501-03ED-4D57-BE79-7B2FD6A82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школы" sheetId="3" r:id="rId1"/>
    <sheet name="форма 3 школы" sheetId="1" r:id="rId2"/>
    <sheet name="форма 4 школы" sheetId="2" r:id="rId3"/>
  </sheets>
  <definedNames>
    <definedName name="_xlnm.Print_Area" localSheetId="0">'форма 1 школы'!$A$1:$F$62</definedName>
    <definedName name="_xlnm.Print_Area" localSheetId="1">'форма 3 школы'!$A$1:$F$128</definedName>
    <definedName name="_xlnm.Print_Area" localSheetId="2">'форма 4 школы'!$A$1:$M$49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2" i="2" l="1"/>
  <c r="H212" i="2"/>
  <c r="F212" i="2"/>
  <c r="C212" i="2"/>
  <c r="K211" i="2"/>
  <c r="H211" i="2"/>
  <c r="F211" i="2"/>
  <c r="C211" i="2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273" i="3"/>
  <c r="F272" i="3"/>
  <c r="F271" i="3"/>
  <c r="F270" i="3"/>
  <c r="M211" i="2" l="1"/>
  <c r="M212" i="2"/>
  <c r="K205" i="2"/>
  <c r="H205" i="2"/>
  <c r="F205" i="2"/>
  <c r="C205" i="2"/>
  <c r="F571" i="1"/>
  <c r="F570" i="1"/>
  <c r="F569" i="1"/>
  <c r="F568" i="1"/>
  <c r="F567" i="1"/>
  <c r="F566" i="1"/>
  <c r="F565" i="1"/>
  <c r="F564" i="1"/>
  <c r="F563" i="1"/>
  <c r="F562" i="1"/>
  <c r="F561" i="1"/>
  <c r="F560" i="1"/>
  <c r="F264" i="3"/>
  <c r="F263" i="3"/>
  <c r="F262" i="3"/>
  <c r="M205" i="2" l="1"/>
  <c r="K199" i="2" l="1"/>
  <c r="H199" i="2"/>
  <c r="F199" i="2"/>
  <c r="C199" i="2"/>
  <c r="F554" i="1"/>
  <c r="F553" i="1"/>
  <c r="F552" i="1"/>
  <c r="F551" i="1"/>
  <c r="F550" i="1"/>
  <c r="F549" i="1"/>
  <c r="F548" i="1"/>
  <c r="F547" i="1"/>
  <c r="F546" i="1"/>
  <c r="F545" i="1"/>
  <c r="F544" i="1"/>
  <c r="F543" i="1"/>
  <c r="F256" i="3"/>
  <c r="F255" i="3"/>
  <c r="F254" i="3"/>
  <c r="M199" i="2" l="1"/>
  <c r="K193" i="2" l="1"/>
  <c r="H193" i="2"/>
  <c r="F193" i="2"/>
  <c r="C193" i="2"/>
  <c r="K192" i="2"/>
  <c r="H192" i="2"/>
  <c r="F192" i="2"/>
  <c r="C192" i="2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248" i="3"/>
  <c r="F247" i="3"/>
  <c r="F246" i="3"/>
  <c r="F245" i="3"/>
  <c r="K186" i="2"/>
  <c r="H186" i="2"/>
  <c r="F186" i="2"/>
  <c r="C186" i="2"/>
  <c r="F517" i="1"/>
  <c r="F516" i="1"/>
  <c r="F515" i="1"/>
  <c r="F514" i="1"/>
  <c r="F513" i="1"/>
  <c r="F512" i="1"/>
  <c r="F511" i="1"/>
  <c r="F510" i="1"/>
  <c r="F509" i="1"/>
  <c r="F508" i="1"/>
  <c r="F507" i="1"/>
  <c r="F506" i="1"/>
  <c r="F239" i="3"/>
  <c r="F238" i="3"/>
  <c r="F237" i="3"/>
  <c r="M192" i="2" l="1"/>
  <c r="M193" i="2"/>
  <c r="M186" i="2"/>
  <c r="K180" i="2" l="1"/>
  <c r="H180" i="2"/>
  <c r="F180" i="2"/>
  <c r="C180" i="2"/>
  <c r="F500" i="1"/>
  <c r="F499" i="1"/>
  <c r="F498" i="1"/>
  <c r="F497" i="1"/>
  <c r="F496" i="1"/>
  <c r="F495" i="1"/>
  <c r="F494" i="1"/>
  <c r="F493" i="1"/>
  <c r="F492" i="1"/>
  <c r="F491" i="1"/>
  <c r="F490" i="1"/>
  <c r="F489" i="1"/>
  <c r="F231" i="3"/>
  <c r="F230" i="3"/>
  <c r="F229" i="3"/>
  <c r="M180" i="2" l="1"/>
  <c r="K174" i="2" l="1"/>
  <c r="H174" i="2"/>
  <c r="F174" i="2"/>
  <c r="C174" i="2"/>
  <c r="K173" i="2"/>
  <c r="H173" i="2"/>
  <c r="F173" i="2"/>
  <c r="C173" i="2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223" i="3"/>
  <c r="F222" i="3"/>
  <c r="F221" i="3"/>
  <c r="F220" i="3"/>
  <c r="M173" i="2" l="1"/>
  <c r="M174" i="2"/>
  <c r="K167" i="2" l="1"/>
  <c r="H167" i="2"/>
  <c r="F167" i="2"/>
  <c r="C167" i="2"/>
  <c r="K166" i="2"/>
  <c r="H166" i="2"/>
  <c r="F166" i="2"/>
  <c r="C166" i="2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214" i="3"/>
  <c r="F213" i="3"/>
  <c r="F212" i="3"/>
  <c r="F211" i="3"/>
  <c r="M166" i="2" l="1"/>
  <c r="M167" i="2"/>
  <c r="K160" i="2" l="1"/>
  <c r="H160" i="2"/>
  <c r="F160" i="2"/>
  <c r="C160" i="2"/>
  <c r="K159" i="2"/>
  <c r="H159" i="2"/>
  <c r="F159" i="2"/>
  <c r="C159" i="2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205" i="3"/>
  <c r="F204" i="3"/>
  <c r="F203" i="3"/>
  <c r="F202" i="3"/>
  <c r="M159" i="2" l="1"/>
  <c r="M160" i="2"/>
  <c r="K153" i="2" l="1"/>
  <c r="H153" i="2"/>
  <c r="F153" i="2"/>
  <c r="C153" i="2"/>
  <c r="F423" i="1"/>
  <c r="F422" i="1"/>
  <c r="F421" i="1"/>
  <c r="F420" i="1"/>
  <c r="F419" i="1"/>
  <c r="F418" i="1"/>
  <c r="F417" i="1"/>
  <c r="F416" i="1"/>
  <c r="F415" i="1"/>
  <c r="F414" i="1"/>
  <c r="F413" i="1"/>
  <c r="F412" i="1"/>
  <c r="F196" i="3"/>
  <c r="F195" i="3"/>
  <c r="F194" i="3"/>
  <c r="M153" i="2" l="1"/>
  <c r="K147" i="2" l="1"/>
  <c r="H147" i="2"/>
  <c r="F147" i="2"/>
  <c r="C147" i="2"/>
  <c r="K146" i="2"/>
  <c r="H146" i="2"/>
  <c r="F146" i="2"/>
  <c r="C146" i="2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188" i="3"/>
  <c r="F187" i="3"/>
  <c r="F186" i="3"/>
  <c r="F185" i="3"/>
  <c r="M146" i="2" l="1"/>
  <c r="M147" i="2"/>
  <c r="K140" i="2" l="1"/>
  <c r="H140" i="2"/>
  <c r="F140" i="2"/>
  <c r="C140" i="2"/>
  <c r="K139" i="2"/>
  <c r="H139" i="2"/>
  <c r="F139" i="2"/>
  <c r="C139" i="2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179" i="3"/>
  <c r="F178" i="3"/>
  <c r="F177" i="3"/>
  <c r="F176" i="3"/>
  <c r="M139" i="2" l="1"/>
  <c r="M140" i="2"/>
  <c r="K133" i="2" l="1"/>
  <c r="H133" i="2"/>
  <c r="F133" i="2"/>
  <c r="C133" i="2"/>
  <c r="K132" i="2"/>
  <c r="H132" i="2"/>
  <c r="F132" i="2"/>
  <c r="C132" i="2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170" i="3"/>
  <c r="F169" i="3"/>
  <c r="F168" i="3"/>
  <c r="F167" i="3"/>
  <c r="M132" i="2" l="1"/>
  <c r="M133" i="2"/>
  <c r="K126" i="2" l="1"/>
  <c r="H126" i="2"/>
  <c r="F126" i="2"/>
  <c r="C126" i="2"/>
  <c r="F346" i="1"/>
  <c r="F345" i="1"/>
  <c r="F344" i="1"/>
  <c r="F343" i="1"/>
  <c r="F342" i="1"/>
  <c r="F341" i="1"/>
  <c r="F340" i="1"/>
  <c r="F339" i="1"/>
  <c r="F338" i="1"/>
  <c r="F337" i="1"/>
  <c r="F336" i="1"/>
  <c r="F335" i="1"/>
  <c r="F161" i="3"/>
  <c r="F160" i="3"/>
  <c r="F159" i="3"/>
  <c r="M126" i="2" l="1"/>
  <c r="K120" i="2"/>
  <c r="H120" i="2"/>
  <c r="F120" i="2"/>
  <c r="C120" i="2"/>
  <c r="F329" i="1"/>
  <c r="F328" i="1"/>
  <c r="F327" i="1"/>
  <c r="F326" i="1"/>
  <c r="F325" i="1"/>
  <c r="F324" i="1"/>
  <c r="F323" i="1"/>
  <c r="F322" i="1"/>
  <c r="F321" i="1"/>
  <c r="F320" i="1"/>
  <c r="F319" i="1"/>
  <c r="F318" i="1"/>
  <c r="F153" i="3"/>
  <c r="F152" i="3"/>
  <c r="F151" i="3"/>
  <c r="M120" i="2" l="1"/>
  <c r="K114" i="2" l="1"/>
  <c r="H114" i="2"/>
  <c r="F114" i="2"/>
  <c r="C114" i="2"/>
  <c r="K113" i="2"/>
  <c r="H113" i="2"/>
  <c r="F113" i="2"/>
  <c r="C113" i="2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145" i="3"/>
  <c r="F144" i="3"/>
  <c r="F143" i="3"/>
  <c r="F142" i="3"/>
  <c r="M113" i="2" l="1"/>
  <c r="M114" i="2"/>
  <c r="K107" i="2" l="1"/>
  <c r="H107" i="2"/>
  <c r="F107" i="2"/>
  <c r="C107" i="2"/>
  <c r="F292" i="1"/>
  <c r="F291" i="1"/>
  <c r="F290" i="1"/>
  <c r="F289" i="1"/>
  <c r="F288" i="1"/>
  <c r="F287" i="1"/>
  <c r="F286" i="1"/>
  <c r="F285" i="1"/>
  <c r="F284" i="1"/>
  <c r="F283" i="1"/>
  <c r="F282" i="1"/>
  <c r="F281" i="1"/>
  <c r="F136" i="3"/>
  <c r="F135" i="3"/>
  <c r="F134" i="3"/>
  <c r="M107" i="2" l="1"/>
  <c r="K101" i="2" l="1"/>
  <c r="H101" i="2"/>
  <c r="F101" i="2"/>
  <c r="C101" i="2"/>
  <c r="K100" i="2"/>
  <c r="H100" i="2"/>
  <c r="F100" i="2"/>
  <c r="C100" i="2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128" i="3"/>
  <c r="F127" i="3"/>
  <c r="F126" i="3"/>
  <c r="F125" i="3"/>
  <c r="M100" i="2" l="1"/>
  <c r="M101" i="2"/>
  <c r="K94" i="2" l="1"/>
  <c r="H94" i="2"/>
  <c r="F94" i="2"/>
  <c r="C94" i="2"/>
  <c r="F255" i="1"/>
  <c r="F254" i="1"/>
  <c r="F253" i="1"/>
  <c r="F252" i="1"/>
  <c r="F251" i="1"/>
  <c r="F250" i="1"/>
  <c r="F249" i="1"/>
  <c r="F248" i="1"/>
  <c r="F247" i="1"/>
  <c r="F246" i="1"/>
  <c r="F245" i="1"/>
  <c r="F244" i="1"/>
  <c r="F119" i="3"/>
  <c r="F118" i="3"/>
  <c r="F117" i="3"/>
  <c r="M94" i="2" l="1"/>
  <c r="M88" i="2" l="1"/>
  <c r="K88" i="2"/>
  <c r="F88" i="2"/>
  <c r="M87" i="2"/>
  <c r="F87" i="2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111" i="3"/>
  <c r="F110" i="3"/>
  <c r="F109" i="3"/>
  <c r="F108" i="3"/>
  <c r="K81" i="2" l="1"/>
  <c r="H81" i="2"/>
  <c r="F81" i="2"/>
  <c r="C81" i="2"/>
  <c r="M81" i="2" l="1"/>
  <c r="F218" i="1" l="1"/>
  <c r="F217" i="1"/>
  <c r="F216" i="1"/>
  <c r="F215" i="1"/>
  <c r="F214" i="1"/>
  <c r="F213" i="1"/>
  <c r="F212" i="1"/>
  <c r="F211" i="1"/>
  <c r="F210" i="1"/>
  <c r="F209" i="1"/>
  <c r="F208" i="1"/>
  <c r="F207" i="1"/>
  <c r="F102" i="3"/>
  <c r="F101" i="3"/>
  <c r="F100" i="3"/>
  <c r="K75" i="2" l="1"/>
  <c r="H75" i="2"/>
  <c r="F75" i="2"/>
  <c r="C75" i="2"/>
  <c r="F201" i="1"/>
  <c r="F200" i="1"/>
  <c r="F199" i="1"/>
  <c r="F198" i="1"/>
  <c r="F197" i="1"/>
  <c r="F196" i="1"/>
  <c r="F195" i="1"/>
  <c r="F194" i="1"/>
  <c r="F193" i="1"/>
  <c r="F192" i="1"/>
  <c r="F191" i="1"/>
  <c r="F190" i="1"/>
  <c r="F94" i="3"/>
  <c r="F93" i="3"/>
  <c r="F92" i="3"/>
  <c r="M75" i="2" l="1"/>
  <c r="K69" i="2" l="1"/>
  <c r="H69" i="2"/>
  <c r="F69" i="2"/>
  <c r="C69" i="2"/>
  <c r="F184" i="1"/>
  <c r="F183" i="1"/>
  <c r="F182" i="1"/>
  <c r="F181" i="1"/>
  <c r="F180" i="1"/>
  <c r="F179" i="1"/>
  <c r="F178" i="1"/>
  <c r="F177" i="1"/>
  <c r="F176" i="1"/>
  <c r="F175" i="1"/>
  <c r="F174" i="1"/>
  <c r="F173" i="1"/>
  <c r="F86" i="3"/>
  <c r="F85" i="3"/>
  <c r="F84" i="3"/>
  <c r="M69" i="2" l="1"/>
  <c r="K63" i="2"/>
  <c r="H63" i="2"/>
  <c r="F63" i="2"/>
  <c r="C63" i="2"/>
  <c r="K62" i="2"/>
  <c r="H62" i="2"/>
  <c r="F62" i="2"/>
  <c r="C62" i="2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78" i="3"/>
  <c r="F77" i="3"/>
  <c r="F76" i="3"/>
  <c r="F75" i="3"/>
  <c r="M62" i="2" l="1"/>
  <c r="M63" i="2"/>
  <c r="K54" i="2"/>
  <c r="H54" i="2"/>
  <c r="F54" i="2"/>
  <c r="C54" i="2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69" i="3"/>
  <c r="F68" i="3"/>
  <c r="F67" i="3"/>
  <c r="M54" i="2" l="1"/>
  <c r="K48" i="2" l="1"/>
  <c r="H48" i="2"/>
  <c r="F48" i="2"/>
  <c r="C48" i="2"/>
  <c r="K47" i="2"/>
  <c r="H47" i="2"/>
  <c r="F47" i="2"/>
  <c r="C47" i="2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60" i="3"/>
  <c r="F59" i="3"/>
  <c r="F58" i="3"/>
  <c r="F57" i="3"/>
  <c r="M47" i="2" l="1"/>
  <c r="M48" i="2"/>
  <c r="K41" i="2" l="1"/>
  <c r="H41" i="2"/>
  <c r="F41" i="2"/>
  <c r="C41" i="2"/>
  <c r="K40" i="2"/>
  <c r="H40" i="2"/>
  <c r="F40" i="2"/>
  <c r="C40" i="2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51" i="3"/>
  <c r="F50" i="3"/>
  <c r="F49" i="3"/>
  <c r="F48" i="3"/>
  <c r="M40" i="2" l="1"/>
  <c r="M41" i="2"/>
  <c r="K34" i="2" l="1"/>
  <c r="H34" i="2"/>
  <c r="F34" i="2"/>
  <c r="C34" i="2"/>
  <c r="K33" i="2"/>
  <c r="H33" i="2"/>
  <c r="F33" i="2"/>
  <c r="C3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42" i="3"/>
  <c r="F41" i="3"/>
  <c r="F40" i="3"/>
  <c r="F39" i="3"/>
  <c r="M33" i="2" l="1"/>
  <c r="M34" i="2"/>
  <c r="K27" i="2" l="1"/>
  <c r="H27" i="2"/>
  <c r="F27" i="2"/>
  <c r="C27" i="2"/>
  <c r="K26" i="2"/>
  <c r="H26" i="2"/>
  <c r="F26" i="2"/>
  <c r="C26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33" i="3"/>
  <c r="F32" i="3"/>
  <c r="F31" i="3"/>
  <c r="F30" i="3"/>
  <c r="M26" i="2" l="1"/>
  <c r="M27" i="2"/>
  <c r="K20" i="2" l="1"/>
  <c r="H20" i="2"/>
  <c r="F20" i="2"/>
  <c r="C20" i="2"/>
  <c r="I19" i="2"/>
  <c r="K19" i="2" s="1"/>
  <c r="H19" i="2"/>
  <c r="D19" i="2"/>
  <c r="F19" i="2" s="1"/>
  <c r="C19" i="2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4" i="3"/>
  <c r="F23" i="3"/>
  <c r="F22" i="3"/>
  <c r="F21" i="3"/>
  <c r="M19" i="2" l="1"/>
  <c r="M20" i="2"/>
  <c r="F24" i="1" l="1"/>
  <c r="F20" i="1"/>
  <c r="F16" i="1"/>
  <c r="F12" i="1"/>
  <c r="F23" i="1"/>
  <c r="F18" i="1"/>
  <c r="F19" i="1"/>
  <c r="F21" i="1"/>
  <c r="F13" i="3" l="1"/>
  <c r="F12" i="3"/>
  <c r="K13" i="2" l="1"/>
  <c r="F13" i="2"/>
  <c r="F22" i="1"/>
  <c r="K11" i="2"/>
  <c r="H11" i="2" s="1"/>
  <c r="F11" i="2"/>
  <c r="C11" i="2" s="1"/>
  <c r="M11" i="2" l="1"/>
  <c r="F15" i="3"/>
  <c r="F14" i="3"/>
  <c r="F11" i="3"/>
  <c r="F10" i="3"/>
  <c r="H13" i="2"/>
  <c r="C13" i="2"/>
  <c r="K12" i="2"/>
  <c r="H12" i="2" s="1"/>
  <c r="F12" i="2"/>
  <c r="C12" i="2" s="1"/>
  <c r="K10" i="2"/>
  <c r="H10" i="2" s="1"/>
  <c r="F10" i="2"/>
  <c r="C10" i="2" s="1"/>
  <c r="F27" i="1"/>
  <c r="F26" i="1"/>
  <c r="F25" i="1"/>
  <c r="F17" i="1"/>
  <c r="F15" i="1"/>
  <c r="F14" i="1"/>
  <c r="F13" i="1"/>
  <c r="F11" i="1"/>
  <c r="F10" i="1"/>
  <c r="M13" i="2" l="1"/>
  <c r="M12" i="2"/>
  <c r="M10" i="2"/>
</calcChain>
</file>

<file path=xl/sharedStrings.xml><?xml version="1.0" encoding="utf-8"?>
<sst xmlns="http://schemas.openxmlformats.org/spreadsheetml/2006/main" count="2134" uniqueCount="279">
  <si>
    <t>СООТВЕТСТВИЕ</t>
  </si>
  <si>
    <t xml:space="preserve">качества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</si>
  <si>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</si>
  <si>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</si>
  <si>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</si>
  <si>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</si>
  <si>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</si>
  <si>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</si>
  <si>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Отклонение</t>
  </si>
  <si>
    <t>6=(5/4)*100%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</si>
  <si>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</si>
  <si>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</si>
  <si>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</si>
  <si>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Объем муниципальной услуги за отчетный период, установленный муниципальным заданием</t>
  </si>
  <si>
    <t>Фактическая стоимость, руб.</t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</si>
  <si>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</si>
  <si>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</si>
  <si>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профинансировано расходов за отчетный период, руб.</t>
  </si>
  <si>
    <t>Фактический объем оказанной муниципальной услуги</t>
  </si>
  <si>
    <t>3а</t>
  </si>
  <si>
    <t>3б</t>
  </si>
  <si>
    <t>3г</t>
  </si>
  <si>
    <t>4а</t>
  </si>
  <si>
    <t>4б</t>
  </si>
  <si>
    <t>4г</t>
  </si>
  <si>
    <t>5=(4/3)*100%</t>
  </si>
  <si>
    <t xml:space="preserve">объема предоставленных муниципальных услуг </t>
  </si>
  <si>
    <t>Единица измерения</t>
  </si>
  <si>
    <t>человек</t>
  </si>
  <si>
    <t>801011О.99.0.БВ24ДП02000,  801011О.99.0.БВ24ДН82000, реализация основных общеобразовательных программ дошкольного образования</t>
  </si>
  <si>
    <t>человеко-час</t>
  </si>
  <si>
    <t>853211О.99.0.БВ19АА26000,  853211О.99.0.БВ19АГ20000, 853211О.99.0.БВ19АА68000,  853211О.99.0.БВ19АА98000, 853211О.99.0.БВ19АА14000, 853211О.99.0.БВ19АГ08000, 853211О.99.0.БВ19АА56000, присмотр и уход</t>
  </si>
  <si>
    <t xml:space="preserve">доля обучающихся, освоивших все предметы учебного года и переведенных в следующий класс </t>
  </si>
  <si>
    <t xml:space="preserve">доля обучающихся, освоивших основную образовательную программу начального общего образования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</si>
  <si>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</si>
  <si>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 xml:space="preserve">укомплектованность педагогическими кадрами </t>
  </si>
  <si>
    <t>доля обучающихся, освоивших основную образовательную программу основного общего образования и получивших аттестат об основном общем образовании</t>
  </si>
  <si>
    <t xml:space="preserve">доля обучающихся, освоивших основную образовательную программу среднего общего образования и получивших аттестат о среднем общем образовании  </t>
  </si>
  <si>
    <t xml:space="preserve">доля обучающихся, участвовавших в муниципальных и региональных конкурсах и выставках </t>
  </si>
  <si>
    <t>4в</t>
  </si>
  <si>
    <t>3в</t>
  </si>
  <si>
    <t>804200О.99.0.ББ52АЖ72000, 804200О.99.0.ББ52АЖ96000, 804200О.99.0.ББ52АЗ20000, 804200О.99.0.ББ52АЗ44000, 804200О.99.0.ББ52АЗ68000, 804200О.99.0.ББ52АЗ92000, реализация дополнительных общеразвивающих программ</t>
  </si>
  <si>
    <t>801012О.99.0.БА81АЭ92001,    801012О.99.0.БА81АА00001,  801012О.99.0.БА81АЮ16001, 801012О.99.0.БА81АШ04001,     802111О.99.0.БА96АЮ58001,   802111О.99.0.БА96АА00001,  802111О.99.0.БА96АЮ83001, 802111О.99.0.БА96АШ58001, 802111О.99.0.БА96АЮ62001,  802112О.99.0.ББ11АЮ58001,  802112О.99.0.ББ11АЮ83001,  802112О.99.0.ББ11АШ58001,   802112О.99.0.ББ11АЮ62001                                        реализация дополнительных общеразвивающих программ</t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</si>
  <si>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</si>
  <si>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</si>
  <si>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Итого плановые ассигнования на 2025 год с учетом изменений на конец отчетного периода, руб.</t>
  </si>
  <si>
    <t>Отчетный период:  9 месяцев 2025 года</t>
  </si>
  <si>
    <t>Отчетный период: 9  месяцев  2025 года</t>
  </si>
  <si>
    <t>801012О.99.0.БА81АЭ92001,     801012О.99.0.БА81АЮ16001, реализация основных общеобразовательных программ начального общего образования</t>
  </si>
  <si>
    <t>802111О.99.0.БА96АЮ58001,     802111О.99.0.БА96АЮ83001,  реализация основных общеобразовательных программ основного общего образования</t>
  </si>
  <si>
    <t>802111О.99.0.БА96АЮ58001            реализация основных общеобразовательных программ среднего общего образования</t>
  </si>
  <si>
    <t xml:space="preserve">                                                                       МАОУ гимназия имени А.П. Чехова</t>
  </si>
  <si>
    <t>МАОУ гимназия имени А.П. Чехова</t>
  </si>
  <si>
    <t>801012О.99.0.БА81АЭ92001,     801012О.99.0.БА81АЮ16001,   802111О.99.0.БА96АЮ58001,     802111О.99.0.БА96АЮ83001,   802111О.99.0.БА96АЮ58001  реализация основных общеобразовательных программ начального общего, основного общего,  среднего общего образования.</t>
  </si>
  <si>
    <t>МОБУ СОШ №3</t>
  </si>
  <si>
    <t>801012О.99.0.БА81АЭ92001, 801012О.99.0.БА81АЮ16001,  801012О.99.0.БА81АШ04001    реализация основных общеобразовательных программ начального общего образования</t>
  </si>
  <si>
    <t xml:space="preserve"> 802111О.99.0.БА96АЮ58001, 802111О.99.0.БА96АЮ83001 реализация основных общеобразовательных программ основного общего образования</t>
  </si>
  <si>
    <t>802112О.99.0.ББ11АШ58001,                                      реализация основных общеобразовательных программ среднего общего образования</t>
  </si>
  <si>
    <t>804200О.99.0.ББ52АЖ72000, 804200О.99.0.ББ52А320000, 804200О.99.0.ББ52А368000, 854100О.99.0.ББ52БР20000                                 реализация дополнительных общеразвивающих программ</t>
  </si>
  <si>
    <t>802111О.99.0.БА96АЮ58001, 802111О.99.0.БА96АЮ83001 реализация основных общеобразовательных программ основного общего образования</t>
  </si>
  <si>
    <t>801012О.99.0.БА81АЭ92001, 801012О.99.0.БА81АЮ16001,  801012О.99.0.БА81АШ04001,   802111О.99.0.БА96АЮ58001, 802111О.99.0.БА96АЮ83001 , 802112О.99.0.ББ11АШ58001 реализация основных общеобразовательных программ начального общего, основного общего,  среднего общего образования.</t>
  </si>
  <si>
    <t>804200О.99.0.ББ52АЖ72000, 804200О.99.0.ББ52А320000, 804200О.99.0.ББ52А368000, 854100О.99.0.ББ52БР20000 реализация дополнительных общеразвивающих программ</t>
  </si>
  <si>
    <t>Муниципальное автономное общеобразовательное учреждение лицей № 4 (ТМОЛ)</t>
  </si>
  <si>
    <t>801012О.99.0.БА81АЭ92001, реализация основных общеобразовательных программ начального общего образования</t>
  </si>
  <si>
    <t>802111О.99.0.БА96АЮ58001,  802111О.99.0.БА96АЮ83001, реализация основных общеобразовательных программ основного общего образования</t>
  </si>
  <si>
    <t>802112О.99.0.ББ11АЮ58001, реализация основных общеобразовательных программ среднего общего образования</t>
  </si>
  <si>
    <t>804200О.99.0.ББ52АЗ44000, реализация дополнительных общеразвивающих программ</t>
  </si>
  <si>
    <t>801012О.99.0.БА81АЭ92001,   802111О.99.0.БА96АЮ58001,  802111О.99.0.БА96АЮ83001, 802112О.99.0.ББ11АЮ58001  реализация основных общеобразовательных программ начального общего, основного общего,  среднего общего образования.</t>
  </si>
  <si>
    <t>МОБУ СОШ №5</t>
  </si>
  <si>
    <t>801012О.99.0.БА81АЭ92001,    801012О.99.0.БА81АА00001,  801012О.99.0.БА81АЮ16001, 801012О.99.0.БА81АШ04001   реализация основных общеобразовательных программ начального общего образования</t>
  </si>
  <si>
    <t xml:space="preserve">  802111О.99.0.БА96АЮ58001 реализация основных общеобразовательных программ основного общего образования</t>
  </si>
  <si>
    <t xml:space="preserve">  802112О.99.0.ББ11АЮ58001  реализация основных общеобразовательных программ среднего общего образования</t>
  </si>
  <si>
    <t>804200О.99.0.ББ52АЗ20000,    804200О.99.0.ББ52АЗ44000,  854100О.99.0.ББ52БР20000  реализация дополнительных общеразвивающих программ</t>
  </si>
  <si>
    <t>801012О.99.0.БА81АЭ92001,    801012О.99.0.БА81АА00001,  801012О.99.0.БА81АЮ16001, 801012О.99.0.БА81АШ04001     реализация основных общеобразовательных программ начального общего образования</t>
  </si>
  <si>
    <t xml:space="preserve"> 802111О.99.0.БА96АЮ58001 реализация основных общеобразовательных программ основного общего образования</t>
  </si>
  <si>
    <t>804200О.99.0.ББАЗ20000,    804200О.99.0.ББ52АЗ44000,  854100О.99.0.ББ52БР20000  реализация дополнительных общеразвивающих программ</t>
  </si>
  <si>
    <t>801012О.99.0.БА81АЭ92001,   801012О.99.0.БА81АА00001,  801012О.99.0.БА81АЮ16001, 801012О.99.0.БА81АШ04001, 802111О.99.0.БА96АЮ58001,  802112О.99.0.ББ11АЮ58001 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</si>
  <si>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804200О.99.0.ББ52АЗ20000, 804200О.99.0.ББ52АЗ44000, 854100О.99.0.ББ52БР20000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</si>
  <si>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6</t>
  </si>
  <si>
    <t>801012О.99.0.БА81АЭ92001,    801012О.99.0.БА81АЮ16001, 801012О.99.0.БА81АШ04001       реализация основных общеобразовательных программ начального общего образования</t>
  </si>
  <si>
    <t>802111О.99.0.БА96АЮ58001,   802111О.99.0.БА96АЮ83001, 802111О.99.0.БА96АШ58001,  реализация основных общеобразовательных программ основного общего образования</t>
  </si>
  <si>
    <t>802112О.99.0.ББ11АЮ58001,  802112О.99.0.ББ11АЮ83001,                                           реализация основных общеобразовательных программ среднего общего образования</t>
  </si>
  <si>
    <t>804200О.99.0.ББ52АЖ72000,      804200О.99.0.ББ52АЖ96000,     804200О.99.0.ББ52АЗ20000,    804200О.99.0.ББ52АЗ44000,      804200О.99.0.ББ52АЗ68000,       804200О.99.0.ББ52АЗ92000                                       реализация дополнительных общеразвивающих программ</t>
  </si>
  <si>
    <t>801012О.99.0.БА81АЭ92001,    801012О.99.0.БА81АЮ16001, 801012О.99.0.БА81АШ04001,       реализация основных общеобразовательных программ начального общего образования</t>
  </si>
  <si>
    <t>801012О.99.0.БА81АЭ92001,  801012О.99.0.БА81АЮ16001, 801012О.99.0.БА81АШ04001,  802111О.99.0.БА96АЮ58001,   802111О.99.0.БА96АЮ83001, 802111О.99.0.БА96АШ58001,802112О.99.0.ББ11АЮ58001,  802112О.99.0.ББ11АЮ83001  реализация основных общеобразовательных программ начального общего, основного общего,  среднего общего образования.</t>
  </si>
  <si>
    <t>МОБУ СОШ №7</t>
  </si>
  <si>
    <t>801012О.99.0.БА81АЭ92001,  реализация основных общеобразовательных программ начального общего образования</t>
  </si>
  <si>
    <t>802111О.99.0.БА96АЮ58001,    802111О.99.0.БА96АЮ83001, реализация основных общеобразовательных программ основного общего образования</t>
  </si>
  <si>
    <t>802112О.99.0.ББ11АЮ58001,  реализация основных общеобразовательных программ среднего общего образования</t>
  </si>
  <si>
    <t>804200О.99.0.ББ52А344000,    854100О.99.0.ББ52БР20000,                                          реализация дополнительных общеразвивающих программ</t>
  </si>
  <si>
    <t>801012О.99.0.БА81АЭ92001,       802111О.99.0.БА96АЮ58001,   802111О.99.0.БА96АЮ83001, 802112О.99.0.ББ11АЮ58001,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</si>
  <si>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804200О.99.0.ББ52А344000, 854100О.99.0.ББ52БР20000, реализация дополнительных общеразвивающих программ</t>
  </si>
  <si>
    <t>МОБУ СОШ №8 им. А.Г. Ломакина</t>
  </si>
  <si>
    <t>801012О.99.0.БА81АЭ92001,    801012О.99.0.БА81АЮ16001,  реализация основных общеобразовательных программ начального общего образования</t>
  </si>
  <si>
    <t>802111О.99.0.БА96АЮ58001,  802111О.99.0.БА96АЮ83001 реализация основных общеобразовательных программ основного общего образования</t>
  </si>
  <si>
    <t xml:space="preserve"> 802112О.99.0.ББ11АЮ58001,  802112О.99.0.ББ11АЮ83001,   реализация основных общеобразовательных программ среднего общего образования</t>
  </si>
  <si>
    <t>МОБУ СОШ № 8 им.А.Г.Ломакина</t>
  </si>
  <si>
    <t>801012О.99.0.БА81АЭ92001,    801012О.99.0.БА81АЮ16001,  802111О.99.0.БА96АЮ58001,    802111О.99.0.БА96АЮ83001,   802112О.99.0.ББ11АЮ58001,  802112О.99.0.ББ11АЮ83001, реализация основных общеобразовательных программ начального общего, основного общего,  среднего общего образования.</t>
  </si>
  <si>
    <t>МОБУ СОШ № 9 с углубленным изучением английского языка</t>
  </si>
  <si>
    <t>801012О.99.0.БА81АЭ92001, 801012О.99.0.БА81АЮ16001, 801012О.99.0.БА81АШ04001 реализация основных общеобразовательных программ начального общего образования</t>
  </si>
  <si>
    <t>802111О.99.0.БА96АЮ58001, 802111О.99.0.БА96АЮ83001, 802111О.99.0.БА96АШ58001 реализация основных общеобразовательных программ основного общего образования</t>
  </si>
  <si>
    <t>802112О.99.0.ББ11АЮ58001, 802112О.99.0.ББ11АЮ83001, 802112О.99.0.ББ11АШ58001 реализация основных общеобразовательных программ среднего общего образования</t>
  </si>
  <si>
    <t>804200О.99.0.ББ52АЖ96000, 804200О.99.0.ББ52АЗ20000, 804200О.99.0.ББ52АЗ44000, 854100О.99.0.ББ52БР20000  реализация дополнительных общеразвивающих программ</t>
  </si>
  <si>
    <r>
      <rPr>
        <sz val="14"/>
        <color theme="1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</si>
  <si>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Плановые ассигнования на 2025 год с учетом изменений на конец отчетного периода, руб. 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</si>
  <si>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(местный бюджет)</t>
    </r>
  </si>
  <si>
    <r>
      <rPr>
        <sz val="14"/>
        <color theme="1"/>
        <rFont val="Times New Roman"/>
        <family val="1"/>
        <charset val="204"/>
      </rPr>
      <t xml:space="preserve">Профинансировано расходов за отчетный период, руб. </t>
    </r>
    <r>
      <rPr>
        <b/>
        <sz val="14"/>
        <color theme="1"/>
        <rFont val="Times New Roman"/>
        <family val="1"/>
        <charset val="204"/>
      </rPr>
      <t>(областной бюджет)</t>
    </r>
  </si>
  <si>
    <t>801012О.99.0.БА81АЭ92001, 801012О.99.0.БА81АЮ16001, 801012О.99.0.БА81АШ04001, 802111О.99.0.БА96АЮ58001, 802111О.99.0.БА96АЮ83001, 802111О.99.0.БА96АШ58001, 802112О.99.0.ББ11АЮ58001, 802112О.99.0.ББ11АЮ83001, 802112О.99.0.ББ11АШ58001   реализация основных общеобразовательных программ начального общего, основного общего,  среднего общего образования.</t>
  </si>
  <si>
    <t>804200О.99.0.ББ52АЖ96000, 804200О.99.0.ББ52АЗ20000, 804200О.99.0.ББ52АЗ44000, 854100О.99.0.ББ52БР20000 реализация дополнительных общеразвивающих программ</t>
  </si>
  <si>
    <t>муниципальное автономное общеобразовательное  учреждение средняя общеобразовательная школа №10</t>
  </si>
  <si>
    <t>801012О.99.0.БА81АЭ92001                                                          реализация основных общеобразовательных программ начального общего образования</t>
  </si>
  <si>
    <t xml:space="preserve"> 802111О.99.0.БА96АЮ58001                                    реализация основных общеобразовательных программ основного общего образования</t>
  </si>
  <si>
    <t xml:space="preserve">   802112О.99.0.ББ11АЮ83001                                         реализация основных общеобразовательных программ среднего общего образования</t>
  </si>
  <si>
    <t xml:space="preserve">муниципальное автономное общеобразовательное учреждение средняя общеобразовательная школа №10 </t>
  </si>
  <si>
    <t>801012О.99.0.БА81АЭ92001                                       реализация основных общеобразовательных программ начального общего образования</t>
  </si>
  <si>
    <t xml:space="preserve">   802111О.99.0.БА96АЮ58001                                             реализация основных общеобразовательных программ основного общего образования</t>
  </si>
  <si>
    <t xml:space="preserve"> 802112О.99.0.ББ11АЮ58001                                        реализация основных общеобразовательных программ среднего общего образования</t>
  </si>
  <si>
    <r>
      <rPr>
        <b/>
        <sz val="14"/>
        <color theme="1"/>
        <rFont val="Times New Roman"/>
        <family val="1"/>
        <charset val="204"/>
      </rPr>
      <t>муниципальное автономное общеобразовательное учреждение средняя общеобразовательная школа №10</t>
    </r>
  </si>
  <si>
    <t>801012О.99.0.БА81АЭ92001,        802111О.99.0.БА96АЮ58001,    802112О.99.0.ББ11АЮ58001,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</si>
  <si>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средняя общеобразовательная школа № 12</t>
  </si>
  <si>
    <t>801012О.99.0.БА81АЭ92001, 801012О.99.0.БА81АА00001,  801012О.99.0.БА81АЮ16001, 801012О.99.0.БА81АШ04001, реализация основных общеобразовательных программ начального общего образования</t>
  </si>
  <si>
    <t>802111О.99.0.БА96АЮ58001,   802111О.99.0.БА96АА00001,  802111О.99.0.БА96АШ58001, реализация основных общеобразовательных программ основного общего образования</t>
  </si>
  <si>
    <t xml:space="preserve"> 802112О.99.0.ББ11АЮ58001,  802112О.99.0.ББ11АЮ83001,  802112О.99.0.ББ11АШ58001                                        реализация основных общеобразовательных программ среднего общего образования</t>
  </si>
  <si>
    <t>муниципальное автономное общеобразовательное учреждение средняя общеобразовательная школа  №12</t>
  </si>
  <si>
    <t>801012О.99.0.БА81АЭ92001,   801012О.99.0.БА81АА00001,  801012О.99.0.БА81АЮ16001, 801012О.99.0.БА81АШ04001,     802111О.99.0.БА96АЮ58001,   802111О.99.0.БА96АА00001,   802111О.99.0.БА96АШ58001,   802112О.99.0.ББ11АЮ58001,  802112О.99.0.ББ11АЮ83001,  802112О.99.0.ББ11АШ58001,                                 реализация основных общеобразовательных программ начального общего, основного общего,  среднего общего образования.</t>
  </si>
  <si>
    <t>МАОУ гимназия Мариинская</t>
  </si>
  <si>
    <t>801012О.99.0.БА81АЭ92001  реализация основных общеобразовательных программ начального общего образования</t>
  </si>
  <si>
    <t>802112О.99.0.ББ11АЮ58001 реализация основных общеобразовательных программ среднего общего образования</t>
  </si>
  <si>
    <t>801012О.99.0.БА81АЭ92001,802111О.99.0.БА96АЮ58001, 802111О.99.0.БА96АЮ83001, 802112О.99.0.ББ11АЮ58001 реализация основных общеобразовательных программ начального общего, основного общего,  среднего общего образования.</t>
  </si>
  <si>
    <t>801012О.99.0.БА81АЭ92001,    801012О.99.0.БА81АА00001,  801012О.99.0.БА81АЮ16001, 801012О.99.0.БА81АШ04001,     802111О.99.0.БА96АЮ58001,   802111О.99.0.БА96АА00001,  802111О.99.0.БА96АЮ83001, 802111О.99.0.БА96АШ58001, 802111О.99.0.БА96АЮ62001,  802112О.99.0.ББ11АЮ58001,  802112О.99.0.ББ11АЮ83001,  802112О.99.0.ББ11АШ58001,   802112О.99.0.ББ11АЮ62001  реализация основных общеобразовательных программ начального общего образования</t>
  </si>
  <si>
    <t>802111О.99.0.БА96АА00001,     802112О.99.0.ББ11АЮ62001 реализация основных общеобразовательных программ основного общего образования</t>
  </si>
  <si>
    <t xml:space="preserve">  802112О.99.0.ББ11АЮ62001                                         реализация основных общеобразовательных программ среднего общего образования</t>
  </si>
  <si>
    <t>804200О.99.0.ББ52АЖ72000, 804200О.99.0.ББ52А344000,  804200О.99.0.ББ52А392000,                                     реализация дополнительных общеразвивающих программ</t>
  </si>
  <si>
    <t xml:space="preserve"> МОБУ СОШ № 16  </t>
  </si>
  <si>
    <t>802111О.99.0.БА96АА00001,   802111О.99.0.БА96АЮ62001,  реализация основных общеобразовательных программ основного общего образования</t>
  </si>
  <si>
    <t xml:space="preserve"> 802112О.99.0.ББ11АЮ62001                                         реализация основных общеобразовательных программ среднего общего образования</t>
  </si>
  <si>
    <t>802111О.99.0БА96АА00001, 802111О.99.0.БА96АЮ62001,  802112О.99.0.ББ11АЮ62001                                  реализация основных общеобразовательных программ основного общего,  среднего общего образования.</t>
  </si>
  <si>
    <t>МОБУ СОШ № 20</t>
  </si>
  <si>
    <t>801012О.99.0.БА81АЭ92001,    801012О.99.0.БА81АА00001,  801012О.99.0.БА81АЮ16001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</si>
  <si>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  реализация основных общеобразовательных программ основного общего образования</t>
  </si>
  <si>
    <t>802112О.99.0.ББ11АЮ58001,  802112О.99.0.ББ11АЮ83001  реализация основных общеобразовательных программ среднего общего образования</t>
  </si>
  <si>
    <t>801012О.99.0.БА81АЭ92001,    801012О.99.0.БА81АА00001,  801012О.99.0.БА81АЮ16001, 802111О.99.0.БА96АЮ58001,   802111О.99.0.БА96АА00001,  802111О.99.0.БА96АЮ83001, 802111О.99.0.БА96АШ58001 ,  802112О.99.0.ББ11АЮ58001,  802112О.99.0.ББ11АЮ83001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</si>
  <si>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21</t>
  </si>
  <si>
    <t>801012О.99.0.БА81АЭ92001,    801012О.99.0.БА81АА00001,  801012О.99.0.БА81АЮ16001, 801012О.99.0.БА81АШ04001  реализация основных общеобразовательных программ начального общего образования</t>
  </si>
  <si>
    <t xml:space="preserve"> 802112О.99.0.ББ11АЮ58001                                               реализация основных общеобразовательных программ среднего общего образования</t>
  </si>
  <si>
    <t>804200О.99.0.ББ52АЗ20000, 804200О.99.0.ББ52АЗ44000                                        реализация дополнительных общеразвивающих программ</t>
  </si>
  <si>
    <t>804200О.99.0.ББ52АЗ20000, 804200О.99.0.ББ52АЗ44000                                       реализация дополнительных общеразвивающих программ</t>
  </si>
  <si>
    <t xml:space="preserve">   </t>
  </si>
  <si>
    <t>801012О.99.0.БА81АЭ92001,    801012О.99.0.БА81АА00001,  801012О.99.0.БА81АЮ16001, 801012О.99.0.БА81АШ04001, 802111О.99.0.БА96АЮ58001,  802111О.99.0.БА96АА00001,  802111О.99.0.БА96АЮ83001, 802111О.99.0.БА96АШ58001,  802111О.99.0.БА96АЮ58001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</si>
  <si>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 реализация дополнительных общеразвивающих программ</t>
  </si>
  <si>
    <t>МАОУ СОШ №22</t>
  </si>
  <si>
    <t>801012О.99.0.БА81АЭ92001,     801012О.99.0.БА81АЮ16001, 801012О.99.0.БА81АШ04001,     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</si>
  <si>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802111О.99.0.БА96АШ58001,  реализация основных общеобразовательных программ основного общего образования</t>
  </si>
  <si>
    <t>802112О.99.0.ББ11АЮ58001,                                        реализация основных общеобразовательных программ среднего общего образования</t>
  </si>
  <si>
    <t>801012О.99.0.БА81АЭ92001,     801012О.99.0.БА81АЮ16001, 801012О.99.0.БА81АШ04001, 802111О.99.0.БА96АЮ58001,   802111О.99.0.БА96АА00001,  802111О.99.0.БА96АЮ83001, 802111О.99.0.БА96АШ58001,802112О.99.0.ББ11АЮ58001,  общеобразовательных программ начального общего, основного общего,  среднего общего образования.</t>
  </si>
  <si>
    <t>МОБУ СОШ № 23</t>
  </si>
  <si>
    <t>801012О.99.0.БА81АЭ92001,      801012О.99.0.БА81АЮ16001, 801012О.99.0.БА81АШ04001,       реализация основных общеобразовательных программ начального общего образования</t>
  </si>
  <si>
    <t>802112О.99.0.ББ11АЮ58001        реализация основных общеобразовательных программ среднего общего образования</t>
  </si>
  <si>
    <t>804200О.99.0.ББ52АЗ44000      реализация дополнительных общеразвивающих программ</t>
  </si>
  <si>
    <t>801012О.99.0.БА81АЭ92001,   801012О.99.0.БА81АЮ16001, 801012О.99.0.БА81АШ04001        реализация основных общеобразовательных программ начального общего образования</t>
  </si>
  <si>
    <t xml:space="preserve"> 802111О.99.0.БА96АА00001,  802111О.99.0.БА96АЮ58001,    802111О.99.0.БА96АЮ83001,        реализация  общеобразовательных программ основного общего образования</t>
  </si>
  <si>
    <t>804200О.99.0.ББ52АЗ44000                 реализация дополнительных общеразвивающих программ</t>
  </si>
  <si>
    <t>801012О.99.0.БА81АЭ92001,    801012О.99.0.БА81АЮ16001, 801012О.99.0.БА81АШ04001,     802111О.99.0.БА96АЮ58001,   802111О.99.0.БА96АА00001,  802111О.99.0.БА96АЮ83001,802112О.99.0.ББ11АЮ58001 реализация основных общеобразовательных программ начального общего, основного общего,  среднего общего образования.</t>
  </si>
  <si>
    <t xml:space="preserve"> 804200О.99.0.ББ52АЗ44000  реализация дополнительных общеразвивающих программ</t>
  </si>
  <si>
    <t>МОБУ СОШ № 24</t>
  </si>
  <si>
    <t>801012О.99.0.БА81АЭ92001,     801012О.99.0.БА81АШ04001   реализация основных общеобразовательных программ начального общего образования</t>
  </si>
  <si>
    <t>802111О.99.0.БА96АЮ58001,  802111О.99.0.БА96АЮ83001     реализация основных общеобразовательных программ основного общего образования</t>
  </si>
  <si>
    <t xml:space="preserve">  802112О.99.0.ББ11АЮ58001                                         реализация основных общеобразовательных программ среднего общего образования</t>
  </si>
  <si>
    <t>801012О.99.0.БА81АЭ92001,   , 801012О.99.0.БА81АШ04001,     802111О.99.0.БА96АЮ58001,     802111О.99.0.БА96АЮ83001,  802112О.99.0.ББ11АЮ58001,  802112О.99.0.ББ11АЮ83001,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</si>
  <si>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>МАОУ СОШ 25/11</t>
  </si>
  <si>
    <r>
      <rPr>
        <sz val="14"/>
        <color theme="1"/>
        <rFont val="Times New Roman"/>
        <family val="1"/>
        <charset val="204"/>
      </rPr>
      <t>801012О.99.0.БА81АЭ92001,    801012О.99.0.БА81АА00001,  801012О.99.0.БА81АЮ16001</t>
    </r>
    <r>
      <rPr>
        <sz val="14"/>
        <rFont val="Times New Roman"/>
        <family val="1"/>
        <charset val="204"/>
      </rPr>
      <t xml:space="preserve">  реализация основных общеобразовательных программ начального общего образования</t>
    </r>
  </si>
  <si>
    <r>
      <rPr>
        <sz val="14"/>
        <rFont val="Times New Roman"/>
        <family val="1"/>
        <charset val="204"/>
      </rPr>
      <t>802111О.99.0.БА96АЮ58001,    802111О.99.0.БА96АЮ83001</t>
    </r>
    <r>
      <rPr>
        <sz val="14"/>
        <rFont val="Times New Roman"/>
        <family val="1"/>
        <charset val="204"/>
      </rPr>
      <t xml:space="preserve"> реализация основных общеобразовательных программ основного общего образования</t>
    </r>
  </si>
  <si>
    <r>
      <rPr>
        <sz val="14"/>
        <color theme="1"/>
        <rFont val="Times New Roman"/>
        <family val="1"/>
        <charset val="204"/>
      </rPr>
      <t xml:space="preserve">802112О.99.0.ББ11АЮ58001       </t>
    </r>
    <r>
      <rPr>
        <sz val="14"/>
        <rFont val="Times New Roman"/>
        <family val="1"/>
        <charset val="204"/>
      </rPr>
      <t xml:space="preserve">                                  реализация основных общеобразовательных программ среднего общего образования</t>
    </r>
  </si>
  <si>
    <t>801012О.99.0.БА81АЭ92001,    801012О.99.0.БА81АА00001,  801012О.99.0.БА81АЮ16001  реализация основных общеобразовательных программ начального общего образования</t>
  </si>
  <si>
    <t>802111О.99.0.БА96АЮ58001,    802111О.99.0.БА96АЮ83001 реализация основных общеобразовательных программ основного общего образования</t>
  </si>
  <si>
    <t>802112О.99.0.ББ11АЮ58001                                         реализация основных общеобразовательных программ среднего общего образования</t>
  </si>
  <si>
    <t>801012О.99.0.БА81АЭ92001,    801012О.99.0.БА81АА00001,  801012О.99.0.БА81АЮ16001    802111О.99.0.БА96АЮ58001,    802111О.99.0.БА96АЮ83001    802112О.99.0.ББ11АЮ58001   реализация основных общеобразовательных программ начального общего, основного общего,  среднего общего образования.</t>
  </si>
  <si>
    <t>Муниципальное общеобразовательное бюджетное учреждение средняя общеобразовательная школа № 26</t>
  </si>
  <si>
    <t>802111О.99.0.БА96АЮ58001,   802111О.99.0.БА96АА00001,  802111О.99.0.БА96АЮ83001, 802111О.99.0.БА96АШ58001 реализация основных общеобразовательных программ основного общего образования</t>
  </si>
  <si>
    <t xml:space="preserve">802112О.99.0.ББ11АЮ58001                                         реализация основных общеобразовательных программ среднего общего образования                              </t>
  </si>
  <si>
    <t xml:space="preserve">804200О.99.0.ББ52А344000, 804200О.99.0.ББ52А368000                                   реализация дополнительных общеразвивающих программ                                   </t>
  </si>
  <si>
    <t xml:space="preserve">801012О.99.0.БА81АЭ92001,    801012О.99.0.БА81АА00001,  801012О.99.0.БА81АЮ16001, 801012О.99.0.БА81АШ04001   реализация основных общеобразовательных программ начального общего образования </t>
  </si>
  <si>
    <t xml:space="preserve">802112О.99.0.ББ11АЮ58001                                         реализация основных общеобразовательных программ среднего общего образования    </t>
  </si>
  <si>
    <t xml:space="preserve">804200О.99.0.ББ52А344000, 804200О.99.0.ББ52А368000                                   реализация дополнительных общеразвивающих программ       </t>
  </si>
  <si>
    <t>801012О.99.0.БА81АЭ92001,    801012О.99.0.БА81АА00001,  801012О.99.0.БА81АЮ16001, 801012О.99.0.БА81АШ04001    
802111О.99.0.БА96АЮ58001,   802111О.99.0.БА96АА00001,  802111О.99.0.БА96АЮ83001, 802111О.99.0.БА96АШ58001                
802112О.99.0.ББ11АЮ58001      реализация основных общеобразовательных программ начального общего, основного общего,  среднего общего образования.</t>
  </si>
  <si>
    <t xml:space="preserve">804200О.99.0.ББ52А344000, 804200О.99.0.ББ52А368000                                   реализация дополнительных общеразвивающих программ    </t>
  </si>
  <si>
    <t>МАОУ СОШ №27</t>
  </si>
  <si>
    <t>801012О.99.0.БА81АЭ92001,  801012О.99.0.БА81АЮ16001 реализация основных общеобразовательных программ начального общего образования</t>
  </si>
  <si>
    <t>804200О.99.0.ББ52АЗ44000, 804200О.99.0.ББ52АЗ68000  реализация дополнительных общеразвивающих программ</t>
  </si>
  <si>
    <t>801012О.99.0.БА81АЭ92001,  801012О.99.0.БА81АЮ16001, 802111О.99.0.БА96АЮ58001, 802111О.99.0.БА96АЮ83001, 802112О.99.0.ББ11АЮ58001  реализация основных общеобразовательных программ начального общего, основного общего,  среднего общего образования.</t>
  </si>
  <si>
    <t>муниципальное автономное общеобразовательное учреждение лицей №28</t>
  </si>
  <si>
    <t>801012О.99.0.БА81АЭ92001,    801012О.99.0.БА81АЮ16001, 801012О.99.0.БА81АШ04001  реализация основных общеобразовательных программ начального общего образования</t>
  </si>
  <si>
    <t>801012О.99.0.БА81АЭ92001,    801012О.99.0.БА81АЮ16001 реализация основных общеобразовательных программ основного общего образования</t>
  </si>
  <si>
    <t>802112О.99.0.ББ11АЮ58001,  802112О.99.0.ББ11АЮ83001                                        реализация основных общеобразовательных программ среднего общего образования</t>
  </si>
  <si>
    <t>804200О.99.0.ББ52АЖ72000,  804200О.99.0.ББ52АЖ96000,   804200О.99.0.ББ52АЗ44000                                        реализация дополнительных общеразвивающих программ</t>
  </si>
  <si>
    <t>МУНИЦИПАЛЬНОЕ АВТОНОМНОЕ ОБЩЕОБРАЗОВАТЕЛЬНОЕ УЧРЕЖДЕНИЕ ЛИЦЕЙ №28</t>
  </si>
  <si>
    <t>801012О.99.0.БА81АЭ92001,  801012О.99.0.БА81АЮ16001, 801012О.99.0.БА81АШ04001, 802111О.99.0.БА96АЮ58001, 802111О.99.0.БА96АЮ58001,   802111О.99.0.БА96АЮ83001   реализация основных общеобразовательных программ начального общего, основного общего,  среднего общего образования.</t>
  </si>
  <si>
    <t>804200О.99.0.ББ52АЖ72000,  804200О.99.0.ББ52АЖ96000,  804200О.99.0.ББ52АЗ44000  реализация дополнительных общеразвивающих программ</t>
  </si>
  <si>
    <t>муниципальное общеобразовательное бюджетное учреждение средняя общеобразовательная школа № 30</t>
  </si>
  <si>
    <t>801012О.99.0.БА81АЭ92001,  801012О.99.0.БА81АЮ16001, 801012О.99.0.БА81АШ04001,    реализация основных общеобразовательных программ начального общего образования</t>
  </si>
  <si>
    <t xml:space="preserve"> 802111О.99.0.БА96АЮ58001,   802111О.99.0.БА96АА00001,  802111О.99.0.БА96АЮ83001, 802111О.99.0.БА96АШ58001реализация основных общеобразовательных программ основного общего образования</t>
  </si>
  <si>
    <t xml:space="preserve">  802112О.99.0.ББ11АЮ58001                                     реализация основных общеобразовательных программ среднего общего образования</t>
  </si>
  <si>
    <t>Муниципальное общеобразовательное бюджетное учреждение средняя общеобразовательная школа № 30</t>
  </si>
  <si>
    <t>801012О.99.0.БА81АЭ92001,     801012О.99.0.БА81АЮ16001, 801012О.99.0.БА81АШ04001,    реализация основных общеобразовательных программ начального общего образования</t>
  </si>
  <si>
    <t xml:space="preserve">  802111О.99.0.БА96АЮ58001,    реализация основных общеобразовательных программ среднего общего образования</t>
  </si>
  <si>
    <t>801012О.99.0.БА81АЭ92001, 801012О.99.0.БА81АЮ16001, 801012О.99.0.БА81АШ04001, 802111О.99.0.БА96АЮ58001,   802111О.99.0.БА96АА00001,  802111О.99.0.БА96АЮ83001, 802111О.99.0.БА96АШ58001, 802111О.99.0.БА96АЮ58001 реализация основных общеобразовательных программ начального общего, основного общего,  среднего общего образования.</t>
  </si>
  <si>
    <t>МОБУ СОШ № 31</t>
  </si>
  <si>
    <t>801012О.99.0.БА81АЭ92001,     801012О.99.0.БА81АЮ16001, 801012О.99.0.БА81АШ04001   реализация основных общеобразовательных программ начального общего образования</t>
  </si>
  <si>
    <t>802111О.99.0.БА96АЮ58001,     802111О.99.0.БА96АЮ83001, 802111О.99.0.БА96АШ58001  реализация основных общеобразовательных программ основного общего образования</t>
  </si>
  <si>
    <t xml:space="preserve">  802112О.99.0.ББ11АЮ58001               реализация основных общеобразовательных программ среднего общего образования</t>
  </si>
  <si>
    <t xml:space="preserve">   804200О.99.0.ББ52АЗ44000                   реализация дополнительных общеразвивающих программ</t>
  </si>
  <si>
    <t>801012О.99.0.БА81АЭ92001, 801012О.99.0.БА81АЮ16001, 801012О.99.0.БА81АШ04001,  802111О.99.0.БА96АЮ58001, 802111О.99.0.БА96АЮ83001, 802111О.99.0.БА96АШ58001, 802112О.99.0.ББ11АЮ58001  реализация основных общеобразовательных программ начального общего, основного общего,  среднего общего образования.</t>
  </si>
  <si>
    <t>804200О.99.0.ББ52АЗ44000 реализация дополнительных общеразвивающих программ</t>
  </si>
  <si>
    <t>МОБУ СОШ №32</t>
  </si>
  <si>
    <t>801012О.99.0.БА81АЭ92001 ,801012О.99.0.БА81АА00001, 801012О.99.0.БА81АЮ16001, 801012О.99.0.БА81АШ04001 реализация основных общеобразовательных программ начального общего образования</t>
  </si>
  <si>
    <t>802111О.99.0.БА96АЮ58001, 802111О.99.0.БА96АА00001, 802111О.99.0.БА96АЮ83001, 802111О.99.0.БА96АШ58001  реализация основных общеобразовательных программ основного общего образования</t>
  </si>
  <si>
    <t>802112О.99.0.ББ11АЮ58001, 802112О.99.0.ББ11АЮ83001 реализация основных общеобразовательных программ среднего общего образования</t>
  </si>
  <si>
    <t>801012О.99.0.БА81АЭ92001 ,801012О.99.0.БА81АА00001, 801012О.99.0.БА81АЮ16001, 801012О.99.0.БА81АШ04001, 802111О.99.0.БА96АЮ58001, 802111О.99.0.БА96АА00001, 802111О.99.0.БА96АЮ83001, 802111О.99.0.БА96АШ58001,  802112О.99.0.ББ11АЮ58001, 802112О.99.0.ББ11АЮ83001 реализация основных общеобразовательных программ начального общего, основного общего,  среднего общего образования.</t>
  </si>
  <si>
    <t>МОБУ лицей № 33</t>
  </si>
  <si>
    <t>801012О.99.0.БА81АЭ92001,   801012О.99.0.БА81АЮ16001,  реализация основных общеобразовательных программ начального общего образования</t>
  </si>
  <si>
    <t xml:space="preserve">    802111О.99.0.БА96АЮ58001,  802111О.99.0.БА96АЮ83001, 802111О.99.0.БА96АШ58001 реализация основных общеобразовательных программ основного общего образования</t>
  </si>
  <si>
    <t xml:space="preserve">  802112О.99.0.ББ11АЮ58001,  802112О.99.0.ББ11АЮ83001                           реализация основных общеобразовательных программ среднего общего образования</t>
  </si>
  <si>
    <t xml:space="preserve"> 804200О.99.0.ББ52АЗ20000, 804200О.99.0.ББ52АЗ44000, 804200О.99.0.ББ52АЖ96000  реализация дополнительных общеразвивающих программ</t>
  </si>
  <si>
    <t xml:space="preserve">  802111О.99.0.БА96АЮ58001,  802111О.99.0.БА96АЮ83001, 802111О.99.0.БА96АШ58001 реализация основных общеобразовательных программ основного общего образования</t>
  </si>
  <si>
    <t xml:space="preserve"> 802112О.99.0.ББ11АЮ58001,  802112О.99.0.ББ11АЮ83001                           реализация основных общеобразовательных программ среднего общего образования</t>
  </si>
  <si>
    <t>801012О.99.0.БА81АЭ92001,     801012О.99.0.БА81АЮ16001,   802111О.99.0.БА96АЮ58001,   802111О.99.0.БА96АЮ83001, 802111О.99.0.БА96АШ58001,   802112О.99.0.ББ11АЮ58001,  802112О.99.0.ББ11АЮ83001                                реализация основных общеобразовательных программ начального общего, основного общего,  среднего общего образования.</t>
  </si>
  <si>
    <t xml:space="preserve">          Муниципальное общеобразовательное бюджетное учрежедние средняя общеобразовательная школа №34</t>
  </si>
  <si>
    <t>801012О.99.0.БА81АЭ92001,    801012О.99.0.БА81АА00001,  801012О.99.0.БА81АЮ16001, 801012О.99.0.БА81АШ04001      реализация основных общеобразовательных программ начального общего образования</t>
  </si>
  <si>
    <t>802111О.99.0.БА96АЮ58001,  802112О.99.0.ББ11АШ58001 реализация основных общеобразовательных программ основного общего образования</t>
  </si>
  <si>
    <t>802111О.99.0.БА96АЮ58001 реализация основных общеобразовательных программ среднего общего образования</t>
  </si>
  <si>
    <t xml:space="preserve">                            Муниципальное общеобразовательное бюджетное учрежедние средняя общеобразовательная школа №34</t>
  </si>
  <si>
    <t>801012О.99.0.БА81АЭ92001, 801012О.99.0.БА81АА00001,  801012О.99.0.БА81АЮ16001, 801012О.99.0.БА81АШ04001 реализация основных общеобразовательных программ начального общего образования</t>
  </si>
  <si>
    <t>802111О.99.0.БА96АЮ58001, 802112О.99.0.ББ11АШ58001 реализация основных общеобразовательных программ основного общего образования</t>
  </si>
  <si>
    <t>МОБУ СОШ №34</t>
  </si>
  <si>
    <t>801012О.99.0.БА81АЭ92001,  801012О.99.0.БА81АА00001,  801012О.99.0.БА81АЮ16001, 801012О.99.0.БА81АШ04001,  802111О.99.0.БА96АЮ58001,  802112О.99.0.ББ11АШ58001, 802111О.99.0.БА96АЮ58001 реализация основных общеобразовательных программ начального общего, основного общего,  среднего общего образования.</t>
  </si>
  <si>
    <t>МОБУ СОШ №35</t>
  </si>
  <si>
    <t>801012О.99.0.БА81АЭ92001,     801012О.99.0.БА81АЮ16001, 801012О.99.0.БА81АШ04001,     реализация основных общеобразовательных программ начального общего образования</t>
  </si>
  <si>
    <t>802111О.99.0.БА96АЮ58001,  802111О.99.0.БА96АЮ83001, 802111О.99.0.БА96АШ58001 реализация основных общеобразовательных программ основного общего образования</t>
  </si>
  <si>
    <t>802111О.99.0.БА96АЮ58001   реализация основных общеобразовательных программ среднего общего образования</t>
  </si>
  <si>
    <t>801012О.99.0.БА81АЭ92001, 801012О.99.0.БА81АЮ16001, 801012О.99.0.БА81АШ04001  реализация основных общеобразовательных программ начального общего образования</t>
  </si>
  <si>
    <t>802111О.99.0.БА96АЮ58001  реализация основных общеобразовательных программ среднего общего образования</t>
  </si>
  <si>
    <t>801012О.99.0.БА81АЭ92001,  801012О.99.0.БА81АЮ16001, 801012О.99.0.БА81АШ04001,     802111О.99.0.БА96АЮ58001,  802111О.99.0.БА96АЮ83001, 802111О.99.0.БА96АШ58001,  802112О.99.0.ББ11АЮ58001      реализация основных общеобразовательных программ начального общего, основного общего,  среднего общего образования.</t>
  </si>
  <si>
    <t>МОБУ СОШ №36</t>
  </si>
  <si>
    <t>801012О.99.0.БА81АЭ92001,    801012О.99.0.БА81АА00001,  801012О.99.0.БА81АЮ16001, 801012О.99.0.БА81АШ04001    реализация основных общеобразовательных программ начального общего образования</t>
  </si>
  <si>
    <t>802111О.99.0.БА96АЮ58001,   802111О.99.0.БА96АА00001,  802111О.99.0.БА96АЮ83001, 802111О.99.0.БА96АШ58001   реализация основных общеобразовательных программ основного общего образования</t>
  </si>
  <si>
    <t>802112О.99.0.ББ11АШ58001                                         реализация основных общеобразовательных программ среднего общего образования</t>
  </si>
  <si>
    <t xml:space="preserve">  804200О.99.0.ББ52АЗ20000,   804200О.99.0.ББ52АЗ44000                                      реализация дополнительных общеразвивающих программ</t>
  </si>
  <si>
    <t>802111О.99.0.БА96АЮ58001                                            реализация основных общеобразовательных программ среднего общего образования</t>
  </si>
  <si>
    <t>804200О.99.0.ББ52АЗ20000,   804200О.99.0.ББ52АЗ44000                     реализация дополнительных общеразвивающих программ</t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</si>
  <si>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indexed="8"/>
        <rFont val="Times New Roman"/>
        <family val="1"/>
        <charset val="204"/>
      </rPr>
      <t>(местный бюджет)</t>
    </r>
  </si>
  <si>
    <r>
      <t xml:space="preserve">Плановые ассигнования на 2025 год с учетом изменений на конец отчетного периода, руб.  </t>
    </r>
    <r>
      <rPr>
        <b/>
        <sz val="14"/>
        <color indexed="8"/>
        <rFont val="Times New Roman"/>
        <family val="1"/>
        <charset val="204"/>
      </rPr>
      <t>(областной бюджет)</t>
    </r>
  </si>
  <si>
    <r>
      <t xml:space="preserve">Профинансировано расходов за отчетный период, руб. </t>
    </r>
    <r>
      <rPr>
        <b/>
        <sz val="14"/>
        <color indexed="8"/>
        <rFont val="Times New Roman"/>
        <family val="1"/>
        <charset val="204"/>
      </rPr>
      <t>(местный бюджет)</t>
    </r>
  </si>
  <si>
    <r>
      <t xml:space="preserve">Профинансировано расходов за отчетный период, руб. </t>
    </r>
    <r>
      <rPr>
        <b/>
        <sz val="14"/>
        <color indexed="8"/>
        <rFont val="Times New Roman"/>
        <family val="1"/>
        <charset val="204"/>
      </rPr>
      <t>(областной бюджет)</t>
    </r>
  </si>
  <si>
    <t>801012О.99.0.БА81АЭ92001,   801012О.99.0.БА81АА00001,  801012О.99.0.БА81АЮ16001, 801012О.99.0.БА81АШ04001, 802111О.99.0.БА96АЮ58001,   802111О.99.0.БА96АА00001,  802111О.99.0.БА96АЮ83001, 802111О.99.0.БА96АШ58001, 802112О.99.0.ББ11АЮ58001,                          реализация основных общеобразовательных программ начального общего, основного общего,  среднего общего образования.</t>
  </si>
  <si>
    <t>804200О.99.0.ББ52АЗ20000, 804200О.99.0.ББ52АЗ44000, реализация дополнительных общеразвивающих программ</t>
  </si>
  <si>
    <t>МАОУ СОШ №37</t>
  </si>
  <si>
    <t>801012О.99.0.БА81АЭ92001 реализация основных общеобразовательных программ начального общего образования</t>
  </si>
  <si>
    <t>802112О.99.0.ББ11АЮ58001  реализация основных общеобразовательных программ основного общего образования</t>
  </si>
  <si>
    <t xml:space="preserve"> 802111О.99.0.БА96АЮ58001                                        реализация основных общеобразовательных программ среднего общего образования</t>
  </si>
  <si>
    <t>802112О.99.0.ББ11АЮ58001     реализация основных общеобразовательных программ среднего общего образования</t>
  </si>
  <si>
    <t>801012О.99.0.БА81АЭ92001,    802111О.99.0.БА96АЮ58001,     802112О.99.0.ББ11АЮ58001,                                    реализация основных общеобразовательных программ начального общего, основного общего,  среднего общего образования.</t>
  </si>
  <si>
    <t xml:space="preserve">муниципальное общеобразовательное бюджетное учреждение средняя общеобразовательная школа №38 </t>
  </si>
  <si>
    <t>801012О.99.0.БА81АЭ92001,     801012О.99.0.БА81АЮ16001   реализация основных общеобразовательных программ начального общего образования</t>
  </si>
  <si>
    <t xml:space="preserve">    802111О.99.0.БА96АЮ58001 реализация основных общеобразовательных программ основного общего образования</t>
  </si>
  <si>
    <t xml:space="preserve">   802111О.99.0.БА11АЮ58001                                        реализация основных общеобразовательных программ среднего общего образования</t>
  </si>
  <si>
    <t>801012О.99.0.БА81АЭ92001,  801012О.99.0.БА81АЮ16001  реализация основных общеобразовательных программ начального общего образования</t>
  </si>
  <si>
    <t xml:space="preserve">  802112О.99.0.ББ11АЮ58001,  802112О.99.0.ББ11АЮ83001                                          реализация основных общеобразовательных программ среднего общего образования</t>
  </si>
  <si>
    <t>МОБУ СОШ №38</t>
  </si>
  <si>
    <t>801012О.99.0.БА81АЭ92001,  801012О.99.0.БА81АЮ16001, 802111О.99.0.БА96АЮ58001, 802112О.99.0.ББ11АЮ58001,  802112О.99.0.ББ11АЮ83001 реализация основных общеобразовательных программ начального общего, основного общего,  среднего общего образования.</t>
  </si>
  <si>
    <t>МАОУ СОШ № 39</t>
  </si>
  <si>
    <t>801012О.99.0.БА81АЭ92001, 801012О.99.0.БА81АА00001,  801012О.99.0.БА81АЮ16001, реализация основных общеобразовательных программ начального общего образования</t>
  </si>
  <si>
    <t>802111О.99.0.БА96АЮ58001 реализация основных общеобразовательных программ основного общего образования</t>
  </si>
  <si>
    <t>804200О.99.0.ББ52АЖ72000 реализация дополнительных общеразвивающих программ</t>
  </si>
  <si>
    <t>801012О.99.0.БА81АЭ92001, 801012О.99.0.БА81АА00001,  801012О.99.0.БА81АЮ16001,  реализация основных общеобразовательных программ начального общего образования</t>
  </si>
  <si>
    <t>802111О.99.0.БА96АЮ58001  реализация основных общеобразовательных программ основного общего образования</t>
  </si>
  <si>
    <t>802112О.99.0.ББ11АЮ58001      реализация основных общеобразовательных программ среднего общего образования</t>
  </si>
  <si>
    <t>804200О.99.0.ББ52АЖ72000      реализация дополнительных общеразвивающих программ</t>
  </si>
  <si>
    <t>801012О.99.0.БА81АЭ92001, 801012О.99.0.БА81АА00001,  801012О.99.0.БА81АЮ16001,802112О.99.0.ББ11АЮ58001, 802111О.99.0.БА96АЮ58001  реализация основных общеобразовательных программ начального общего образования</t>
  </si>
  <si>
    <t>802111О.99.0.БА96АЮ58001,   802111О.99.0.БА96АА00001,  802111О.99.0.БА96АЮ83001  реализация основных общеобразовательных программ основного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</si>
</sst>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0;[Red]0"/>
    <numFmt numFmtId="167" formatCode="#\ ##0;[Red]#\ ##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rgb="FF002060"/>
      <name val="Times New Roman"/>
      <family val="1"/>
      <charset val="204"/>
    </font>
    <font>
      <sz val="20"/>
      <color rgb="FF00206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sz val="14"/>
      <name val="Times New Roman"/>
      <charset val="204"/>
    </font>
    <font>
      <sz val="14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CE6F1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/>
    <xf numFmtId="0" fontId="3" fillId="0" borderId="4" xfId="1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4" fontId="1" fillId="2" borderId="4" xfId="0" applyNumberFormat="1" applyFont="1" applyFill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4" fontId="1" fillId="2" borderId="4" xfId="0" applyNumberFormat="1" applyFont="1" applyFill="1" applyBorder="1"/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/>
    <xf numFmtId="0" fontId="1" fillId="3" borderId="4" xfId="0" applyFont="1" applyFill="1" applyBorder="1"/>
    <xf numFmtId="0" fontId="1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/>
    </xf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3" fillId="0" borderId="7" xfId="1" applyFont="1" applyBorder="1" applyAlignment="1">
      <alignment vertical="top" wrapText="1"/>
    </xf>
    <xf numFmtId="1" fontId="1" fillId="3" borderId="7" xfId="0" applyNumberFormat="1" applyFont="1" applyFill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0" fontId="3" fillId="0" borderId="6" xfId="1" applyFont="1" applyBorder="1" applyAlignment="1">
      <alignment vertical="top" wrapText="1"/>
    </xf>
    <xf numFmtId="1" fontId="1" fillId="3" borderId="6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vertical="top" wrapText="1"/>
    </xf>
    <xf numFmtId="0" fontId="5" fillId="0" borderId="0" xfId="0" applyFont="1"/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6" xfId="1" applyFont="1" applyBorder="1" applyAlignment="1">
      <alignment vertical="top" wrapText="1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vertical="top" wrapText="1"/>
    </xf>
    <xf numFmtId="0" fontId="1" fillId="0" borderId="6" xfId="0" applyFont="1" applyBorder="1" applyAlignment="1">
      <alignment vertical="top" wrapText="1"/>
    </xf>
    <xf numFmtId="1" fontId="1" fillId="0" borderId="0" xfId="0" applyNumberFormat="1" applyFont="1" applyAlignment="1">
      <alignment horizontal="center" vertical="center"/>
    </xf>
    <xf numFmtId="1" fontId="1" fillId="0" borderId="7" xfId="0" applyNumberFormat="1" applyFont="1" applyBorder="1" applyAlignment="1">
      <alignment horizontal="center" vertical="top"/>
    </xf>
    <xf numFmtId="2" fontId="3" fillId="0" borderId="6" xfId="1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/>
    </xf>
    <xf numFmtId="4" fontId="1" fillId="2" borderId="7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top"/>
    </xf>
    <xf numFmtId="3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3" fillId="0" borderId="7" xfId="1" applyNumberFormat="1" applyFont="1" applyBorder="1" applyAlignment="1">
      <alignment horizontal="center" vertical="top" wrapText="1"/>
    </xf>
    <xf numFmtId="49" fontId="3" fillId="0" borderId="4" xfId="1" applyNumberFormat="1" applyFont="1" applyBorder="1" applyAlignment="1">
      <alignment horizontal="center" vertical="top" wrapText="1"/>
    </xf>
    <xf numFmtId="2" fontId="3" fillId="0" borderId="17" xfId="1" applyNumberFormat="1" applyFont="1" applyBorder="1" applyAlignment="1">
      <alignment horizontal="left" vertical="top" wrapText="1"/>
    </xf>
    <xf numFmtId="2" fontId="3" fillId="0" borderId="18" xfId="1" applyNumberFormat="1" applyFont="1" applyBorder="1" applyAlignment="1">
      <alignment horizontal="left" vertical="top" wrapText="1"/>
    </xf>
    <xf numFmtId="2" fontId="3" fillId="0" borderId="19" xfId="1" applyNumberFormat="1" applyFont="1" applyBorder="1" applyAlignment="1">
      <alignment horizontal="left" vertical="top" wrapText="1"/>
    </xf>
    <xf numFmtId="2" fontId="3" fillId="0" borderId="21" xfId="1" applyNumberFormat="1" applyFont="1" applyBorder="1" applyAlignment="1">
      <alignment horizontal="left" vertical="top" wrapText="1"/>
    </xf>
    <xf numFmtId="2" fontId="3" fillId="0" borderId="22" xfId="1" applyNumberFormat="1" applyFont="1" applyBorder="1" applyAlignment="1">
      <alignment horizontal="left" vertical="top" wrapText="1"/>
    </xf>
    <xf numFmtId="2" fontId="3" fillId="0" borderId="16" xfId="1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left" vertical="top" wrapText="1"/>
    </xf>
    <xf numFmtId="0" fontId="7" fillId="0" borderId="0" xfId="0" applyFont="1" applyFill="1"/>
    <xf numFmtId="0" fontId="6" fillId="0" borderId="0" xfId="0" applyFont="1" applyFill="1"/>
    <xf numFmtId="1" fontId="1" fillId="3" borderId="0" xfId="0" applyNumberFormat="1" applyFont="1" applyFill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 wrapText="1"/>
    </xf>
    <xf numFmtId="0" fontId="1" fillId="0" borderId="22" xfId="1" applyFont="1" applyBorder="1" applyAlignment="1">
      <alignment vertical="top" wrapText="1"/>
    </xf>
    <xf numFmtId="1" fontId="0" fillId="0" borderId="0" xfId="0" applyNumberFormat="1"/>
    <xf numFmtId="2" fontId="1" fillId="0" borderId="6" xfId="1" applyNumberFormat="1" applyFont="1" applyBorder="1" applyAlignment="1">
      <alignment horizontal="left" vertical="top" wrapText="1"/>
    </xf>
    <xf numFmtId="0" fontId="5" fillId="5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21" xfId="1" applyFont="1" applyBorder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3" fillId="0" borderId="22" xfId="1" applyFont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/>
    </xf>
    <xf numFmtId="0" fontId="3" fillId="0" borderId="16" xfId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4" fontId="1" fillId="7" borderId="6" xfId="0" applyNumberFormat="1" applyFont="1" applyFill="1" applyBorder="1" applyAlignment="1">
      <alignment horizontal="center" vertical="center" wrapText="1"/>
    </xf>
    <xf numFmtId="3" fontId="1" fillId="7" borderId="0" xfId="0" applyNumberFormat="1" applyFont="1" applyFill="1" applyAlignment="1">
      <alignment horizontal="center" vertical="center" wrapText="1"/>
    </xf>
    <xf numFmtId="1" fontId="1" fillId="7" borderId="6" xfId="0" applyNumberFormat="1" applyFont="1" applyFill="1" applyBorder="1" applyAlignment="1">
      <alignment horizontal="center" vertical="center" wrapText="1"/>
    </xf>
    <xf numFmtId="3" fontId="1" fillId="7" borderId="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11" fillId="0" borderId="0" xfId="0" applyFont="1"/>
    <xf numFmtId="0" fontId="5" fillId="9" borderId="25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1" fontId="1" fillId="8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left" vertical="top" wrapText="1"/>
    </xf>
    <xf numFmtId="0" fontId="4" fillId="0" borderId="25" xfId="0" applyFont="1" applyBorder="1" applyAlignment="1">
      <alignment vertical="top" wrapText="1"/>
    </xf>
    <xf numFmtId="0" fontId="1" fillId="8" borderId="0" xfId="0" applyFont="1" applyFill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left" vertical="top" wrapText="1"/>
    </xf>
    <xf numFmtId="0" fontId="1" fillId="8" borderId="2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" fontId="1" fillId="8" borderId="35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1" fillId="0" borderId="28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left" vertical="top" wrapText="1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3" fillId="0" borderId="25" xfId="0" applyNumberFormat="1" applyFont="1" applyBorder="1" applyAlignment="1">
      <alignment horizontal="left" vertical="top" wrapText="1"/>
    </xf>
    <xf numFmtId="2" fontId="1" fillId="0" borderId="25" xfId="0" applyNumberFormat="1" applyFont="1" applyBorder="1" applyAlignment="1">
      <alignment horizontal="center" vertical="center" wrapText="1"/>
    </xf>
    <xf numFmtId="4" fontId="1" fillId="10" borderId="25" xfId="0" applyNumberFormat="1" applyFont="1" applyFill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1" fontId="1" fillId="10" borderId="25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3" fontId="1" fillId="10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1" fillId="3" borderId="16" xfId="0" applyNumberFormat="1" applyFont="1" applyFill="1" applyBorder="1" applyAlignment="1">
      <alignment horizontal="center" vertical="center"/>
    </xf>
    <xf numFmtId="2" fontId="1" fillId="0" borderId="17" xfId="1" applyNumberFormat="1" applyFont="1" applyBorder="1" applyAlignment="1">
      <alignment horizontal="left" vertical="top" wrapText="1"/>
    </xf>
    <xf numFmtId="2" fontId="1" fillId="0" borderId="18" xfId="1" applyNumberFormat="1" applyFont="1" applyBorder="1" applyAlignment="1">
      <alignment horizontal="left" vertical="top" wrapText="1"/>
    </xf>
    <xf numFmtId="2" fontId="1" fillId="0" borderId="19" xfId="1" applyNumberFormat="1" applyFont="1" applyBorder="1" applyAlignment="1">
      <alignment horizontal="left" vertical="top" wrapText="1"/>
    </xf>
    <xf numFmtId="1" fontId="1" fillId="8" borderId="34" xfId="0" applyNumberFormat="1" applyFont="1" applyFill="1" applyBorder="1" applyAlignment="1">
      <alignment horizontal="center" vertical="center"/>
    </xf>
    <xf numFmtId="1" fontId="1" fillId="8" borderId="6" xfId="0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top" wrapText="1"/>
    </xf>
    <xf numFmtId="0" fontId="1" fillId="8" borderId="27" xfId="0" applyFont="1" applyFill="1" applyBorder="1" applyAlignment="1">
      <alignment horizontal="center" vertical="center"/>
    </xf>
    <xf numFmtId="2" fontId="3" fillId="0" borderId="6" xfId="1" applyNumberFormat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164" fontId="1" fillId="0" borderId="16" xfId="0" applyNumberFormat="1" applyFont="1" applyBorder="1" applyAlignment="1">
      <alignment horizontal="center" vertical="center"/>
    </xf>
    <xf numFmtId="0" fontId="5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2" fontId="3" fillId="0" borderId="38" xfId="1" applyNumberFormat="1" applyFont="1" applyBorder="1" applyAlignment="1">
      <alignment horizontal="left" vertical="top" wrapText="1"/>
    </xf>
    <xf numFmtId="2" fontId="3" fillId="0" borderId="39" xfId="1" applyNumberFormat="1" applyFont="1" applyBorder="1" applyAlignment="1">
      <alignment horizontal="left" vertical="top" wrapText="1"/>
    </xf>
    <xf numFmtId="164" fontId="1" fillId="0" borderId="21" xfId="0" applyNumberFormat="1" applyFont="1" applyBorder="1" applyAlignment="1">
      <alignment horizontal="center" vertical="center"/>
    </xf>
    <xf numFmtId="2" fontId="3" fillId="0" borderId="40" xfId="1" applyNumberFormat="1" applyFont="1" applyBorder="1" applyAlignment="1">
      <alignment horizontal="left" vertical="top" wrapText="1"/>
    </xf>
    <xf numFmtId="1" fontId="1" fillId="3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2" fontId="3" fillId="0" borderId="41" xfId="1" applyNumberFormat="1" applyFont="1" applyBorder="1" applyAlignment="1">
      <alignment horizontal="left" vertical="top" wrapText="1"/>
    </xf>
    <xf numFmtId="2" fontId="3" fillId="0" borderId="42" xfId="1" applyNumberFormat="1" applyFont="1" applyBorder="1" applyAlignment="1">
      <alignment horizontal="left" vertical="top" wrapText="1"/>
    </xf>
    <xf numFmtId="2" fontId="3" fillId="0" borderId="43" xfId="1" applyNumberFormat="1" applyFont="1" applyBorder="1" applyAlignment="1">
      <alignment horizontal="left" vertical="top" wrapText="1"/>
    </xf>
    <xf numFmtId="0" fontId="14" fillId="11" borderId="8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166" fontId="15" fillId="11" borderId="6" xfId="0" applyNumberFormat="1" applyFont="1" applyFill="1" applyBorder="1" applyAlignment="1">
      <alignment horizontal="center" vertical="center" wrapText="1"/>
    </xf>
    <xf numFmtId="167" fontId="15" fillId="11" borderId="6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/>
    </xf>
    <xf numFmtId="166" fontId="15" fillId="11" borderId="8" xfId="0" applyNumberFormat="1" applyFont="1" applyFill="1" applyBorder="1" applyAlignment="1">
      <alignment horizontal="center" vertical="center" wrapText="1"/>
    </xf>
    <xf numFmtId="166" fontId="15" fillId="11" borderId="6" xfId="0" applyNumberFormat="1" applyFont="1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" fontId="15" fillId="11" borderId="6" xfId="0" applyNumberFormat="1" applyFont="1" applyFill="1" applyBorder="1" applyAlignment="1">
      <alignment horizontal="center" vertical="center"/>
    </xf>
    <xf numFmtId="1" fontId="15" fillId="11" borderId="0" xfId="0" applyNumberFormat="1" applyFont="1" applyFill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6" xfId="1" applyFont="1" applyBorder="1" applyAlignment="1">
      <alignment vertical="top" wrapText="1"/>
    </xf>
    <xf numFmtId="0" fontId="15" fillId="11" borderId="0" xfId="0" applyFont="1" applyFill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2" fontId="17" fillId="0" borderId="18" xfId="1" applyNumberFormat="1" applyFont="1" applyBorder="1" applyAlignment="1">
      <alignment horizontal="left" vertical="top" wrapText="1"/>
    </xf>
    <xf numFmtId="0" fontId="15" fillId="11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2" fontId="17" fillId="0" borderId="19" xfId="1" applyNumberFormat="1" applyFont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/>
    </xf>
    <xf numFmtId="0" fontId="16" fillId="0" borderId="0" xfId="1" applyFont="1" applyAlignment="1">
      <alignment vertical="top" wrapText="1"/>
    </xf>
    <xf numFmtId="0" fontId="15" fillId="0" borderId="20" xfId="0" applyFont="1" applyBorder="1" applyAlignment="1">
      <alignment horizontal="center" vertical="center" wrapText="1"/>
    </xf>
    <xf numFmtId="0" fontId="15" fillId="0" borderId="6" xfId="1" applyFont="1" applyBorder="1" applyAlignment="1">
      <alignment vertical="top" wrapText="1"/>
    </xf>
    <xf numFmtId="1" fontId="15" fillId="0" borderId="6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vertical="top" wrapText="1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/>
    </xf>
    <xf numFmtId="4" fontId="1" fillId="12" borderId="6" xfId="0" applyNumberFormat="1" applyFont="1" applyFill="1" applyBorder="1" applyAlignment="1">
      <alignment horizontal="center" vertical="center" wrapText="1"/>
    </xf>
    <xf numFmtId="3" fontId="18" fillId="13" borderId="0" xfId="0" applyNumberFormat="1" applyFont="1" applyFill="1" applyAlignment="1">
      <alignment horizontal="center" vertical="center" wrapText="1"/>
    </xf>
    <xf numFmtId="3" fontId="1" fillId="12" borderId="6" xfId="0" applyNumberFormat="1" applyFont="1" applyFill="1" applyBorder="1" applyAlignment="1">
      <alignment horizontal="center" vertical="center" wrapText="1"/>
    </xf>
    <xf numFmtId="3" fontId="18" fillId="13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G273"/>
  <sheetViews>
    <sheetView tabSelected="1" zoomScale="70" zoomScaleNormal="70" zoomScaleSheetLayoutView="100" workbookViewId="0">
      <selection activeCell="O4" sqref="O4"/>
    </sheetView>
  </sheetViews>
  <sheetFormatPr defaultRowHeight="18.75" x14ac:dyDescent="0.3"/>
  <cols>
    <col min="1" max="1" width="7.7109375" style="1" customWidth="1"/>
    <col min="2" max="2" width="66.85546875" style="1" customWidth="1"/>
    <col min="3" max="3" width="14.28515625" style="1" customWidth="1"/>
    <col min="4" max="4" width="21" style="1" customWidth="1"/>
    <col min="5" max="5" width="14.140625" style="1" customWidth="1"/>
    <col min="6" max="6" width="18" style="1" customWidth="1"/>
  </cols>
  <sheetData>
    <row r="2" spans="1:6" x14ac:dyDescent="0.3">
      <c r="A2" s="64" t="s">
        <v>0</v>
      </c>
      <c r="B2" s="64"/>
      <c r="C2" s="64"/>
      <c r="D2" s="64"/>
      <c r="E2" s="64"/>
      <c r="F2" s="64"/>
    </row>
    <row r="3" spans="1:6" x14ac:dyDescent="0.3">
      <c r="A3" s="64" t="s">
        <v>26</v>
      </c>
      <c r="B3" s="64"/>
      <c r="C3" s="64"/>
      <c r="D3" s="64"/>
      <c r="E3" s="64"/>
      <c r="F3" s="64"/>
    </row>
    <row r="4" spans="1:6" x14ac:dyDescent="0.3">
      <c r="A4" s="64" t="s">
        <v>2</v>
      </c>
      <c r="B4" s="64"/>
      <c r="C4" s="64"/>
      <c r="D4" s="64"/>
      <c r="E4" s="64"/>
      <c r="F4" s="64"/>
    </row>
    <row r="5" spans="1:6" ht="19.5" thickBot="1" x14ac:dyDescent="0.35"/>
    <row r="6" spans="1:6" ht="19.5" thickBot="1" x14ac:dyDescent="0.35">
      <c r="A6" s="65" t="s">
        <v>51</v>
      </c>
      <c r="B6" s="66"/>
      <c r="C6" s="66"/>
      <c r="D6" s="66"/>
      <c r="E6" s="66"/>
      <c r="F6" s="67"/>
    </row>
    <row r="7" spans="1:6" ht="19.5" thickBot="1" x14ac:dyDescent="0.35">
      <c r="A7" s="68" t="s">
        <v>46</v>
      </c>
      <c r="B7" s="69"/>
      <c r="C7" s="69"/>
      <c r="D7" s="69"/>
      <c r="E7" s="69"/>
      <c r="F7" s="70"/>
    </row>
    <row r="8" spans="1:6" ht="148.5" customHeight="1" thickBot="1" x14ac:dyDescent="0.3">
      <c r="A8" s="26" t="s">
        <v>3</v>
      </c>
      <c r="B8" s="27" t="s">
        <v>4</v>
      </c>
      <c r="C8" s="27" t="s">
        <v>27</v>
      </c>
      <c r="D8" s="27" t="s">
        <v>13</v>
      </c>
      <c r="E8" s="27" t="s">
        <v>18</v>
      </c>
      <c r="F8" s="27" t="s">
        <v>8</v>
      </c>
    </row>
    <row r="9" spans="1:6" ht="19.5" thickBot="1" x14ac:dyDescent="0.35">
      <c r="A9" s="28">
        <v>1</v>
      </c>
      <c r="B9" s="28">
        <v>2</v>
      </c>
      <c r="C9" s="24">
        <v>3</v>
      </c>
      <c r="D9" s="28">
        <v>4</v>
      </c>
      <c r="E9" s="28">
        <v>5</v>
      </c>
      <c r="F9" s="28" t="s">
        <v>9</v>
      </c>
    </row>
    <row r="10" spans="1:6" ht="96.75" customHeight="1" thickBot="1" x14ac:dyDescent="0.3">
      <c r="A10" s="26">
        <v>1</v>
      </c>
      <c r="B10" s="32" t="s">
        <v>48</v>
      </c>
      <c r="C10" s="26" t="s">
        <v>28</v>
      </c>
      <c r="D10" s="33">
        <v>235</v>
      </c>
      <c r="E10" s="33">
        <v>234</v>
      </c>
      <c r="F10" s="35">
        <f>E10/D10*100</f>
        <v>99.574468085106389</v>
      </c>
    </row>
    <row r="11" spans="1:6" ht="75.75" thickBot="1" x14ac:dyDescent="0.3">
      <c r="A11" s="26">
        <v>2</v>
      </c>
      <c r="B11" s="32" t="s">
        <v>49</v>
      </c>
      <c r="C11" s="26" t="s">
        <v>28</v>
      </c>
      <c r="D11" s="33">
        <v>291</v>
      </c>
      <c r="E11" s="33">
        <v>290</v>
      </c>
      <c r="F11" s="35">
        <f t="shared" ref="F11" si="0">E11/D11*100</f>
        <v>99.656357388316152</v>
      </c>
    </row>
    <row r="12" spans="1:6" ht="120" customHeight="1" thickBot="1" x14ac:dyDescent="0.3">
      <c r="A12" s="26">
        <v>3</v>
      </c>
      <c r="B12" s="32" t="s">
        <v>50</v>
      </c>
      <c r="C12" s="26" t="s">
        <v>28</v>
      </c>
      <c r="D12" s="33">
        <v>73</v>
      </c>
      <c r="E12" s="33">
        <v>73</v>
      </c>
      <c r="F12" s="35">
        <f>E12/D12*100</f>
        <v>100</v>
      </c>
    </row>
    <row r="13" spans="1:6" ht="282" hidden="1" thickBot="1" x14ac:dyDescent="0.3">
      <c r="A13" s="26">
        <v>4</v>
      </c>
      <c r="B13" s="32" t="s">
        <v>42</v>
      </c>
      <c r="C13" s="27" t="s">
        <v>30</v>
      </c>
      <c r="D13" s="33"/>
      <c r="E13" s="33"/>
      <c r="F13" s="35" t="e">
        <f>E13/D13*100</f>
        <v>#DIV/0!</v>
      </c>
    </row>
    <row r="14" spans="1:6" ht="85.5" hidden="1" customHeight="1" x14ac:dyDescent="0.25">
      <c r="A14" s="25">
        <v>5</v>
      </c>
      <c r="B14" s="36" t="s">
        <v>29</v>
      </c>
      <c r="C14" s="25" t="s">
        <v>28</v>
      </c>
      <c r="D14" s="30"/>
      <c r="E14" s="30"/>
      <c r="F14" s="31" t="e">
        <f>E14/D14*100</f>
        <v>#DIV/0!</v>
      </c>
    </row>
    <row r="15" spans="1:6" ht="131.25" hidden="1" x14ac:dyDescent="0.25">
      <c r="A15" s="2">
        <v>6</v>
      </c>
      <c r="B15" s="6" t="s">
        <v>31</v>
      </c>
      <c r="C15" s="2" t="s">
        <v>28</v>
      </c>
      <c r="D15" s="18"/>
      <c r="E15" s="18"/>
      <c r="F15" s="5" t="e">
        <f>E15/D15*100</f>
        <v>#DIV/0!</v>
      </c>
    </row>
    <row r="16" spans="1:6" ht="19.5" thickBot="1" x14ac:dyDescent="0.35"/>
    <row r="17" spans="1:6" ht="19.5" thickBot="1" x14ac:dyDescent="0.35">
      <c r="A17" s="71" t="s">
        <v>54</v>
      </c>
      <c r="B17" s="72"/>
      <c r="C17" s="72"/>
      <c r="D17" s="72"/>
      <c r="E17" s="72"/>
      <c r="F17" s="73"/>
    </row>
    <row r="18" spans="1:6" ht="19.5" thickBot="1" x14ac:dyDescent="0.35">
      <c r="A18" s="68" t="s">
        <v>46</v>
      </c>
      <c r="B18" s="69"/>
      <c r="C18" s="69"/>
      <c r="D18" s="69"/>
      <c r="E18" s="69"/>
      <c r="F18" s="70"/>
    </row>
    <row r="19" spans="1:6" ht="150.75" thickBot="1" x14ac:dyDescent="0.3">
      <c r="A19" s="26" t="s">
        <v>3</v>
      </c>
      <c r="B19" s="27" t="s">
        <v>4</v>
      </c>
      <c r="C19" s="27" t="s">
        <v>27</v>
      </c>
      <c r="D19" s="27" t="s">
        <v>13</v>
      </c>
      <c r="E19" s="27" t="s">
        <v>18</v>
      </c>
      <c r="F19" s="27" t="s">
        <v>8</v>
      </c>
    </row>
    <row r="20" spans="1:6" ht="19.5" thickBot="1" x14ac:dyDescent="0.35">
      <c r="A20" s="28">
        <v>1</v>
      </c>
      <c r="B20" s="28">
        <v>2</v>
      </c>
      <c r="C20" s="24">
        <v>3</v>
      </c>
      <c r="D20" s="28">
        <v>4</v>
      </c>
      <c r="E20" s="28">
        <v>5</v>
      </c>
      <c r="F20" s="28" t="s">
        <v>9</v>
      </c>
    </row>
    <row r="21" spans="1:6" ht="94.5" thickBot="1" x14ac:dyDescent="0.3">
      <c r="A21" s="26">
        <v>1</v>
      </c>
      <c r="B21" s="32" t="s">
        <v>55</v>
      </c>
      <c r="C21" s="26" t="s">
        <v>28</v>
      </c>
      <c r="D21" s="33">
        <v>490</v>
      </c>
      <c r="E21" s="33">
        <v>488</v>
      </c>
      <c r="F21" s="35">
        <f>E21/D21*100</f>
        <v>99.591836734693871</v>
      </c>
    </row>
    <row r="22" spans="1:6" ht="75.75" thickBot="1" x14ac:dyDescent="0.3">
      <c r="A22" s="26">
        <v>2</v>
      </c>
      <c r="B22" s="32" t="s">
        <v>56</v>
      </c>
      <c r="C22" s="26" t="s">
        <v>28</v>
      </c>
      <c r="D22" s="33">
        <v>533</v>
      </c>
      <c r="E22" s="33">
        <v>533</v>
      </c>
      <c r="F22" s="35">
        <f t="shared" ref="F22" si="1">E22/D22*100</f>
        <v>100</v>
      </c>
    </row>
    <row r="23" spans="1:6" ht="57" thickBot="1" x14ac:dyDescent="0.3">
      <c r="A23" s="26">
        <v>3</v>
      </c>
      <c r="B23" s="32" t="s">
        <v>57</v>
      </c>
      <c r="C23" s="26" t="s">
        <v>28</v>
      </c>
      <c r="D23" s="33">
        <v>88</v>
      </c>
      <c r="E23" s="100">
        <v>88</v>
      </c>
      <c r="F23" s="35">
        <f>E23/D23*100</f>
        <v>100</v>
      </c>
    </row>
    <row r="24" spans="1:6" ht="94.5" thickBot="1" x14ac:dyDescent="0.3">
      <c r="A24" s="26">
        <v>4</v>
      </c>
      <c r="B24" s="32" t="s">
        <v>58</v>
      </c>
      <c r="C24" s="27" t="s">
        <v>30</v>
      </c>
      <c r="D24" s="33">
        <v>9648</v>
      </c>
      <c r="E24" s="33">
        <v>5122</v>
      </c>
      <c r="F24" s="35">
        <f>E24/D24*100</f>
        <v>53.088723051409616</v>
      </c>
    </row>
    <row r="25" spans="1:6" ht="19.5" thickBot="1" x14ac:dyDescent="0.35">
      <c r="B25" s="37"/>
      <c r="C25" s="94"/>
      <c r="D25" s="94"/>
      <c r="E25"/>
      <c r="F25"/>
    </row>
    <row r="26" spans="1:6" ht="19.5" thickBot="1" x14ac:dyDescent="0.35">
      <c r="A26" s="71" t="s">
        <v>62</v>
      </c>
      <c r="B26" s="72"/>
      <c r="C26" s="72"/>
      <c r="D26" s="72"/>
      <c r="E26" s="72"/>
      <c r="F26" s="73"/>
    </row>
    <row r="27" spans="1:6" ht="19.5" thickBot="1" x14ac:dyDescent="0.35">
      <c r="A27" s="68" t="s">
        <v>46</v>
      </c>
      <c r="B27" s="69"/>
      <c r="C27" s="69"/>
      <c r="D27" s="69"/>
      <c r="E27" s="69"/>
      <c r="F27" s="70"/>
    </row>
    <row r="28" spans="1:6" ht="148.5" customHeight="1" thickBot="1" x14ac:dyDescent="0.3">
      <c r="A28" s="26" t="s">
        <v>3</v>
      </c>
      <c r="B28" s="27" t="s">
        <v>4</v>
      </c>
      <c r="C28" s="27" t="s">
        <v>27</v>
      </c>
      <c r="D28" s="27" t="s">
        <v>13</v>
      </c>
      <c r="E28" s="27" t="s">
        <v>18</v>
      </c>
      <c r="F28" s="27" t="s">
        <v>8</v>
      </c>
    </row>
    <row r="29" spans="1:6" ht="19.5" thickBot="1" x14ac:dyDescent="0.35">
      <c r="A29" s="28">
        <v>1</v>
      </c>
      <c r="B29" s="28">
        <v>2</v>
      </c>
      <c r="C29" s="24">
        <v>3</v>
      </c>
      <c r="D29" s="28">
        <v>4</v>
      </c>
      <c r="E29" s="28">
        <v>5</v>
      </c>
      <c r="F29" s="28" t="s">
        <v>9</v>
      </c>
    </row>
    <row r="30" spans="1:6" ht="69" customHeight="1" thickBot="1" x14ac:dyDescent="0.3">
      <c r="A30" s="26">
        <v>1</v>
      </c>
      <c r="B30" s="32" t="s">
        <v>63</v>
      </c>
      <c r="C30" s="26" t="s">
        <v>28</v>
      </c>
      <c r="D30" s="33">
        <v>224</v>
      </c>
      <c r="E30" s="33">
        <v>225</v>
      </c>
      <c r="F30" s="35">
        <f>E30/D30*100</f>
        <v>100.44642857142858</v>
      </c>
    </row>
    <row r="31" spans="1:6" ht="75.75" thickBot="1" x14ac:dyDescent="0.3">
      <c r="A31" s="26">
        <v>2</v>
      </c>
      <c r="B31" s="45" t="s">
        <v>64</v>
      </c>
      <c r="C31" s="26" t="s">
        <v>28</v>
      </c>
      <c r="D31" s="33">
        <v>443</v>
      </c>
      <c r="E31" s="33">
        <v>440</v>
      </c>
      <c r="F31" s="35">
        <f t="shared" ref="F31" si="2">E31/D31*100</f>
        <v>99.322799097065456</v>
      </c>
    </row>
    <row r="32" spans="1:6" ht="63" customHeight="1" thickBot="1" x14ac:dyDescent="0.3">
      <c r="A32" s="26">
        <v>3</v>
      </c>
      <c r="B32" s="104" t="s">
        <v>65</v>
      </c>
      <c r="C32" s="26" t="s">
        <v>28</v>
      </c>
      <c r="D32" s="33">
        <v>162</v>
      </c>
      <c r="E32" s="100">
        <v>164</v>
      </c>
      <c r="F32" s="35">
        <f>E32/D32*100</f>
        <v>101.23456790123457</v>
      </c>
    </row>
    <row r="33" spans="1:6" ht="38.25" thickBot="1" x14ac:dyDescent="0.3">
      <c r="A33" s="26">
        <v>4</v>
      </c>
      <c r="B33" s="32" t="s">
        <v>66</v>
      </c>
      <c r="C33" s="27" t="s">
        <v>30</v>
      </c>
      <c r="D33" s="33">
        <v>9720</v>
      </c>
      <c r="E33" s="33">
        <v>2593</v>
      </c>
      <c r="F33" s="35">
        <f>E33/D33*100</f>
        <v>26.676954732510289</v>
      </c>
    </row>
    <row r="34" spans="1:6" ht="19.5" thickBot="1" x14ac:dyDescent="0.35">
      <c r="C34"/>
      <c r="D34"/>
      <c r="E34"/>
      <c r="F34"/>
    </row>
    <row r="35" spans="1:6" ht="19.5" thickBot="1" x14ac:dyDescent="0.35">
      <c r="A35" s="71" t="s">
        <v>68</v>
      </c>
      <c r="B35" s="72"/>
      <c r="C35" s="72"/>
      <c r="D35" s="72"/>
      <c r="E35" s="72"/>
      <c r="F35" s="73"/>
    </row>
    <row r="36" spans="1:6" ht="19.5" thickBot="1" x14ac:dyDescent="0.35">
      <c r="A36" s="68" t="s">
        <v>46</v>
      </c>
      <c r="B36" s="69"/>
      <c r="C36" s="69"/>
      <c r="D36" s="69"/>
      <c r="E36" s="69"/>
      <c r="F36" s="70"/>
    </row>
    <row r="37" spans="1:6" ht="148.5" customHeight="1" thickBot="1" x14ac:dyDescent="0.3">
      <c r="A37" s="26" t="s">
        <v>3</v>
      </c>
      <c r="B37" s="27" t="s">
        <v>4</v>
      </c>
      <c r="C37" s="27" t="s">
        <v>27</v>
      </c>
      <c r="D37" s="27" t="s">
        <v>13</v>
      </c>
      <c r="E37" s="27" t="s">
        <v>18</v>
      </c>
      <c r="F37" s="27" t="s">
        <v>8</v>
      </c>
    </row>
    <row r="38" spans="1:6" ht="19.5" thickBot="1" x14ac:dyDescent="0.35">
      <c r="A38" s="28">
        <v>1</v>
      </c>
      <c r="B38" s="28">
        <v>2</v>
      </c>
      <c r="C38" s="24">
        <v>3</v>
      </c>
      <c r="D38" s="28">
        <v>4</v>
      </c>
      <c r="E38" s="28">
        <v>5</v>
      </c>
      <c r="F38" s="28" t="s">
        <v>9</v>
      </c>
    </row>
    <row r="39" spans="1:6" ht="82.5" customHeight="1" thickBot="1" x14ac:dyDescent="0.3">
      <c r="A39" s="26">
        <v>1</v>
      </c>
      <c r="B39" s="32" t="s">
        <v>69</v>
      </c>
      <c r="C39" s="26" t="s">
        <v>28</v>
      </c>
      <c r="D39" s="33">
        <v>271</v>
      </c>
      <c r="E39" s="33">
        <v>268</v>
      </c>
      <c r="F39" s="35">
        <f>E39/D39*100</f>
        <v>98.892988929889299</v>
      </c>
    </row>
    <row r="40" spans="1:6" ht="57" thickBot="1" x14ac:dyDescent="0.3">
      <c r="A40" s="26">
        <v>2</v>
      </c>
      <c r="B40" s="32" t="s">
        <v>70</v>
      </c>
      <c r="C40" s="26" t="s">
        <v>28</v>
      </c>
      <c r="D40" s="33">
        <v>322</v>
      </c>
      <c r="E40" s="33">
        <v>320</v>
      </c>
      <c r="F40" s="35">
        <f t="shared" ref="F40" si="3">E40/D40*100</f>
        <v>99.378881987577643</v>
      </c>
    </row>
    <row r="41" spans="1:6" ht="57" thickBot="1" x14ac:dyDescent="0.3">
      <c r="A41" s="26">
        <v>3</v>
      </c>
      <c r="B41" s="32" t="s">
        <v>71</v>
      </c>
      <c r="C41" s="26" t="s">
        <v>28</v>
      </c>
      <c r="D41" s="33">
        <v>37</v>
      </c>
      <c r="E41" s="100">
        <v>39</v>
      </c>
      <c r="F41" s="35">
        <f>E41/D41*100</f>
        <v>105.40540540540539</v>
      </c>
    </row>
    <row r="42" spans="1:6" ht="75.75" thickBot="1" x14ac:dyDescent="0.3">
      <c r="A42" s="26">
        <v>4</v>
      </c>
      <c r="B42" s="32" t="s">
        <v>72</v>
      </c>
      <c r="C42" s="27" t="s">
        <v>30</v>
      </c>
      <c r="D42" s="33">
        <v>9720</v>
      </c>
      <c r="E42" s="33">
        <v>3342</v>
      </c>
      <c r="F42" s="35">
        <f>E42/D42*100</f>
        <v>34.382716049382715</v>
      </c>
    </row>
    <row r="43" spans="1:6" ht="19.5" thickBot="1" x14ac:dyDescent="0.35">
      <c r="B43" s="37"/>
      <c r="C43" s="94"/>
      <c r="D43" s="94"/>
      <c r="E43"/>
      <c r="F43"/>
    </row>
    <row r="44" spans="1:6" ht="19.5" thickBot="1" x14ac:dyDescent="0.35">
      <c r="A44" s="71" t="s">
        <v>78</v>
      </c>
      <c r="B44" s="72"/>
      <c r="C44" s="72"/>
      <c r="D44" s="72"/>
      <c r="E44" s="72"/>
      <c r="F44" s="73"/>
    </row>
    <row r="45" spans="1:6" ht="19.5" thickBot="1" x14ac:dyDescent="0.35">
      <c r="A45" s="68" t="s">
        <v>46</v>
      </c>
      <c r="B45" s="69"/>
      <c r="C45" s="69"/>
      <c r="D45" s="69"/>
      <c r="E45" s="69"/>
      <c r="F45" s="70"/>
    </row>
    <row r="46" spans="1:6" ht="148.5" customHeight="1" thickBot="1" x14ac:dyDescent="0.3">
      <c r="A46" s="26" t="s">
        <v>3</v>
      </c>
      <c r="B46" s="27" t="s">
        <v>4</v>
      </c>
      <c r="C46" s="27" t="s">
        <v>27</v>
      </c>
      <c r="D46" s="27" t="s">
        <v>13</v>
      </c>
      <c r="E46" s="27" t="s">
        <v>18</v>
      </c>
      <c r="F46" s="27" t="s">
        <v>8</v>
      </c>
    </row>
    <row r="47" spans="1:6" ht="19.5" thickBot="1" x14ac:dyDescent="0.35">
      <c r="A47" s="28">
        <v>1</v>
      </c>
      <c r="B47" s="28">
        <v>2</v>
      </c>
      <c r="C47" s="24">
        <v>3</v>
      </c>
      <c r="D47" s="28">
        <v>4</v>
      </c>
      <c r="E47" s="28">
        <v>5</v>
      </c>
      <c r="F47" s="28" t="s">
        <v>9</v>
      </c>
    </row>
    <row r="48" spans="1:6" ht="94.5" thickBot="1" x14ac:dyDescent="0.3">
      <c r="A48" s="26">
        <v>1</v>
      </c>
      <c r="B48" s="32" t="s">
        <v>79</v>
      </c>
      <c r="C48" s="26" t="s">
        <v>28</v>
      </c>
      <c r="D48" s="33">
        <v>443</v>
      </c>
      <c r="E48" s="33">
        <v>439</v>
      </c>
      <c r="F48" s="35">
        <f>E48/D48*100</f>
        <v>99.097065462753946</v>
      </c>
    </row>
    <row r="49" spans="1:7" ht="94.5" thickBot="1" x14ac:dyDescent="0.3">
      <c r="A49" s="26">
        <v>2</v>
      </c>
      <c r="B49" s="32" t="s">
        <v>80</v>
      </c>
      <c r="C49" s="26" t="s">
        <v>28</v>
      </c>
      <c r="D49" s="33">
        <v>413</v>
      </c>
      <c r="E49" s="33">
        <v>411</v>
      </c>
      <c r="F49" s="35">
        <f t="shared" ref="F49" si="4">E49/D49*100</f>
        <v>99.515738498789347</v>
      </c>
    </row>
    <row r="50" spans="1:7" ht="75.75" thickBot="1" x14ac:dyDescent="0.3">
      <c r="A50" s="26">
        <v>3</v>
      </c>
      <c r="B50" s="32" t="s">
        <v>81</v>
      </c>
      <c r="C50" s="26" t="s">
        <v>28</v>
      </c>
      <c r="D50" s="33">
        <v>68</v>
      </c>
      <c r="E50" s="100">
        <v>68</v>
      </c>
      <c r="F50" s="35">
        <f>E50/D50*100</f>
        <v>100</v>
      </c>
    </row>
    <row r="51" spans="1:7" ht="150.75" thickBot="1" x14ac:dyDescent="0.3">
      <c r="A51" s="26">
        <v>4</v>
      </c>
      <c r="B51" s="32" t="s">
        <v>82</v>
      </c>
      <c r="C51" s="27" t="s">
        <v>30</v>
      </c>
      <c r="D51" s="33">
        <v>11952</v>
      </c>
      <c r="E51" s="33">
        <v>6160</v>
      </c>
      <c r="F51" s="35">
        <f>E51/D51*100</f>
        <v>51.539491298527437</v>
      </c>
    </row>
    <row r="52" spans="1:7" ht="19.5" thickBot="1" x14ac:dyDescent="0.35"/>
    <row r="53" spans="1:7" ht="19.5" thickBot="1" x14ac:dyDescent="0.35">
      <c r="A53" s="71" t="s">
        <v>85</v>
      </c>
      <c r="B53" s="72"/>
      <c r="C53" s="72"/>
      <c r="D53" s="72"/>
      <c r="E53" s="72"/>
      <c r="F53" s="73"/>
    </row>
    <row r="54" spans="1:7" ht="19.5" thickBot="1" x14ac:dyDescent="0.35">
      <c r="A54" s="68" t="s">
        <v>46</v>
      </c>
      <c r="B54" s="69"/>
      <c r="C54" s="69"/>
      <c r="D54" s="69"/>
      <c r="E54" s="69"/>
      <c r="F54" s="70"/>
    </row>
    <row r="55" spans="1:7" ht="148.5" customHeight="1" thickBot="1" x14ac:dyDescent="0.3">
      <c r="A55" s="26" t="s">
        <v>3</v>
      </c>
      <c r="B55" s="27" t="s">
        <v>4</v>
      </c>
      <c r="C55" s="27" t="s">
        <v>27</v>
      </c>
      <c r="D55" s="27" t="s">
        <v>13</v>
      </c>
      <c r="E55" s="27" t="s">
        <v>18</v>
      </c>
      <c r="F55" s="27" t="s">
        <v>8</v>
      </c>
    </row>
    <row r="56" spans="1:7" ht="19.5" thickBot="1" x14ac:dyDescent="0.35">
      <c r="A56" s="28">
        <v>1</v>
      </c>
      <c r="B56" s="28">
        <v>2</v>
      </c>
      <c r="C56" s="24">
        <v>3</v>
      </c>
      <c r="D56" s="28">
        <v>4</v>
      </c>
      <c r="E56" s="28">
        <v>5</v>
      </c>
      <c r="F56" s="28" t="s">
        <v>9</v>
      </c>
    </row>
    <row r="57" spans="1:7" ht="57" thickBot="1" x14ac:dyDescent="0.3">
      <c r="A57" s="26">
        <v>1</v>
      </c>
      <c r="B57" s="32" t="s">
        <v>86</v>
      </c>
      <c r="C57" s="26" t="s">
        <v>28</v>
      </c>
      <c r="D57" s="33">
        <v>363</v>
      </c>
      <c r="E57" s="33">
        <v>361</v>
      </c>
      <c r="F57" s="35">
        <f>E57/D57*100</f>
        <v>99.449035812672179</v>
      </c>
    </row>
    <row r="58" spans="1:7" ht="75.75" thickBot="1" x14ac:dyDescent="0.3">
      <c r="A58" s="26">
        <v>2</v>
      </c>
      <c r="B58" s="32" t="s">
        <v>87</v>
      </c>
      <c r="C58" s="26" t="s">
        <v>28</v>
      </c>
      <c r="D58" s="33">
        <v>387</v>
      </c>
      <c r="E58" s="33">
        <v>388</v>
      </c>
      <c r="F58" s="35">
        <f t="shared" ref="F58" si="5">E58/D58*100</f>
        <v>100.25839793281655</v>
      </c>
    </row>
    <row r="59" spans="1:7" ht="57" thickBot="1" x14ac:dyDescent="0.3">
      <c r="A59" s="26">
        <v>3</v>
      </c>
      <c r="B59" s="32" t="s">
        <v>88</v>
      </c>
      <c r="C59" s="26" t="s">
        <v>28</v>
      </c>
      <c r="D59" s="33">
        <v>46</v>
      </c>
      <c r="E59" s="100">
        <v>47</v>
      </c>
      <c r="F59" s="35">
        <f>E59/D59*100</f>
        <v>102.17391304347827</v>
      </c>
    </row>
    <row r="60" spans="1:7" ht="75.75" thickBot="1" x14ac:dyDescent="0.3">
      <c r="A60" s="26">
        <v>4</v>
      </c>
      <c r="B60" s="32" t="s">
        <v>89</v>
      </c>
      <c r="C60" s="27" t="s">
        <v>30</v>
      </c>
      <c r="D60" s="33">
        <v>9000</v>
      </c>
      <c r="E60" s="33">
        <v>3167</v>
      </c>
      <c r="F60" s="35">
        <f>E60/D60*100</f>
        <v>35.188888888888883</v>
      </c>
      <c r="G60" s="105"/>
    </row>
    <row r="61" spans="1:7" ht="19.5" thickBot="1" x14ac:dyDescent="0.35"/>
    <row r="62" spans="1:7" ht="41.25" hidden="1" customHeight="1" x14ac:dyDescent="0.3">
      <c r="B62" s="63"/>
      <c r="C62" s="63"/>
      <c r="D62" s="63"/>
      <c r="E62" s="63"/>
      <c r="F62" s="63"/>
    </row>
    <row r="63" spans="1:7" ht="19.5" thickBot="1" x14ac:dyDescent="0.35">
      <c r="A63" s="71" t="s">
        <v>92</v>
      </c>
      <c r="B63" s="72"/>
      <c r="C63" s="72"/>
      <c r="D63" s="72"/>
      <c r="E63" s="72"/>
      <c r="F63" s="73"/>
    </row>
    <row r="64" spans="1:7" ht="19.5" thickBot="1" x14ac:dyDescent="0.35">
      <c r="A64" s="68" t="s">
        <v>46</v>
      </c>
      <c r="B64" s="69"/>
      <c r="C64" s="69"/>
      <c r="D64" s="69"/>
      <c r="E64" s="69"/>
      <c r="F64" s="70"/>
    </row>
    <row r="65" spans="1:6" ht="148.5" customHeight="1" thickBot="1" x14ac:dyDescent="0.3">
      <c r="A65" s="26" t="s">
        <v>3</v>
      </c>
      <c r="B65" s="27" t="s">
        <v>4</v>
      </c>
      <c r="C65" s="27" t="s">
        <v>27</v>
      </c>
      <c r="D65" s="27" t="s">
        <v>13</v>
      </c>
      <c r="E65" s="27" t="s">
        <v>18</v>
      </c>
      <c r="F65" s="27" t="s">
        <v>8</v>
      </c>
    </row>
    <row r="66" spans="1:6" ht="19.5" thickBot="1" x14ac:dyDescent="0.35">
      <c r="A66" s="28">
        <v>1</v>
      </c>
      <c r="B66" s="28">
        <v>2</v>
      </c>
      <c r="C66" s="24">
        <v>3</v>
      </c>
      <c r="D66" s="28">
        <v>4</v>
      </c>
      <c r="E66" s="28">
        <v>5</v>
      </c>
      <c r="F66" s="28" t="s">
        <v>9</v>
      </c>
    </row>
    <row r="67" spans="1:6" ht="75.75" thickBot="1" x14ac:dyDescent="0.3">
      <c r="A67" s="26">
        <v>1</v>
      </c>
      <c r="B67" s="32" t="s">
        <v>93</v>
      </c>
      <c r="C67" s="26" t="s">
        <v>28</v>
      </c>
      <c r="D67" s="33">
        <v>222</v>
      </c>
      <c r="E67" s="33">
        <v>219</v>
      </c>
      <c r="F67" s="35">
        <f>E67/D67*100</f>
        <v>98.648648648648646</v>
      </c>
    </row>
    <row r="68" spans="1:6" ht="75.75" thickBot="1" x14ac:dyDescent="0.3">
      <c r="A68" s="26">
        <v>2</v>
      </c>
      <c r="B68" s="32" t="s">
        <v>94</v>
      </c>
      <c r="C68" s="26" t="s">
        <v>28</v>
      </c>
      <c r="D68" s="33">
        <v>309</v>
      </c>
      <c r="E68" s="33">
        <v>307</v>
      </c>
      <c r="F68" s="35">
        <f t="shared" ref="F68" si="6">E68/D68*100</f>
        <v>99.35275080906149</v>
      </c>
    </row>
    <row r="69" spans="1:6" ht="75.75" thickBot="1" x14ac:dyDescent="0.3">
      <c r="A69" s="26">
        <v>3</v>
      </c>
      <c r="B69" s="32" t="s">
        <v>95</v>
      </c>
      <c r="C69" s="26" t="s">
        <v>28</v>
      </c>
      <c r="D69" s="33">
        <v>57</v>
      </c>
      <c r="E69" s="33">
        <v>57</v>
      </c>
      <c r="F69" s="35">
        <f>E69/D69*100</f>
        <v>100</v>
      </c>
    </row>
    <row r="70" spans="1:6" ht="28.5" thickBot="1" x14ac:dyDescent="0.45">
      <c r="B70" s="93"/>
      <c r="C70" s="93"/>
      <c r="D70" s="93"/>
      <c r="E70" s="93"/>
      <c r="F70" s="93"/>
    </row>
    <row r="71" spans="1:6" ht="19.5" thickBot="1" x14ac:dyDescent="0.35">
      <c r="A71" s="107" t="s">
        <v>98</v>
      </c>
      <c r="B71" s="107"/>
      <c r="C71" s="107"/>
      <c r="D71" s="107"/>
      <c r="E71" s="107"/>
      <c r="F71" s="107"/>
    </row>
    <row r="72" spans="1:6" ht="19.5" thickBot="1" x14ac:dyDescent="0.35">
      <c r="A72" s="108" t="s">
        <v>46</v>
      </c>
      <c r="B72" s="108"/>
      <c r="C72" s="108"/>
      <c r="D72" s="108"/>
      <c r="E72" s="108"/>
      <c r="F72" s="108"/>
    </row>
    <row r="73" spans="1:6" ht="148.5" customHeight="1" thickBot="1" x14ac:dyDescent="0.3">
      <c r="A73" s="26" t="s">
        <v>3</v>
      </c>
      <c r="B73" s="27" t="s">
        <v>4</v>
      </c>
      <c r="C73" s="27" t="s">
        <v>27</v>
      </c>
      <c r="D73" s="27" t="s">
        <v>13</v>
      </c>
      <c r="E73" s="27" t="s">
        <v>18</v>
      </c>
      <c r="F73" s="27" t="s">
        <v>8</v>
      </c>
    </row>
    <row r="74" spans="1:6" ht="19.5" thickBot="1" x14ac:dyDescent="0.35">
      <c r="A74" s="28">
        <v>1</v>
      </c>
      <c r="B74" s="28">
        <v>2</v>
      </c>
      <c r="C74" s="24">
        <v>3</v>
      </c>
      <c r="D74" s="28">
        <v>4</v>
      </c>
      <c r="E74" s="28">
        <v>5</v>
      </c>
      <c r="F74" s="28" t="s">
        <v>9</v>
      </c>
    </row>
    <row r="75" spans="1:6" ht="94.5" thickBot="1" x14ac:dyDescent="0.3">
      <c r="A75" s="26">
        <v>1</v>
      </c>
      <c r="B75" s="32" t="s">
        <v>99</v>
      </c>
      <c r="C75" s="26" t="s">
        <v>28</v>
      </c>
      <c r="D75" s="109">
        <v>251</v>
      </c>
      <c r="E75" s="109">
        <v>247</v>
      </c>
      <c r="F75" s="35">
        <f t="shared" ref="F75:F78" si="7">E75/D75*100</f>
        <v>98.406374501992033</v>
      </c>
    </row>
    <row r="76" spans="1:6" ht="94.5" thickBot="1" x14ac:dyDescent="0.3">
      <c r="A76" s="26">
        <v>2</v>
      </c>
      <c r="B76" s="32" t="s">
        <v>100</v>
      </c>
      <c r="C76" s="26" t="s">
        <v>28</v>
      </c>
      <c r="D76" s="109">
        <v>383</v>
      </c>
      <c r="E76" s="109">
        <v>382</v>
      </c>
      <c r="F76" s="35">
        <f t="shared" si="7"/>
        <v>99.738903394255871</v>
      </c>
    </row>
    <row r="77" spans="1:6" ht="94.5" thickBot="1" x14ac:dyDescent="0.3">
      <c r="A77" s="26">
        <v>3</v>
      </c>
      <c r="B77" s="32" t="s">
        <v>101</v>
      </c>
      <c r="C77" s="26" t="s">
        <v>28</v>
      </c>
      <c r="D77" s="109">
        <v>99</v>
      </c>
      <c r="E77" s="110">
        <v>99</v>
      </c>
      <c r="F77" s="35">
        <f t="shared" si="7"/>
        <v>100</v>
      </c>
    </row>
    <row r="78" spans="1:6" ht="100.5" customHeight="1" thickBot="1" x14ac:dyDescent="0.3">
      <c r="A78" s="26">
        <v>4</v>
      </c>
      <c r="B78" s="32" t="s">
        <v>102</v>
      </c>
      <c r="C78" s="27" t="s">
        <v>30</v>
      </c>
      <c r="D78" s="109">
        <v>12960</v>
      </c>
      <c r="E78" s="109">
        <v>8409</v>
      </c>
      <c r="F78" s="35">
        <f t="shared" si="7"/>
        <v>64.884259259259252</v>
      </c>
    </row>
    <row r="79" spans="1:6" ht="28.5" thickBot="1" x14ac:dyDescent="0.45">
      <c r="B79" s="23"/>
    </row>
    <row r="80" spans="1:6" s="125" customFormat="1" ht="19.5" thickBot="1" x14ac:dyDescent="0.35">
      <c r="A80" s="122" t="s">
        <v>109</v>
      </c>
      <c r="B80" s="123"/>
      <c r="C80" s="123"/>
      <c r="D80" s="123"/>
      <c r="E80" s="123"/>
      <c r="F80" s="124"/>
    </row>
    <row r="81" spans="1:6" s="125" customFormat="1" ht="19.5" thickBot="1" x14ac:dyDescent="0.35">
      <c r="A81" s="126" t="s">
        <v>46</v>
      </c>
      <c r="B81" s="127"/>
      <c r="C81" s="127"/>
      <c r="D81" s="127"/>
      <c r="E81" s="127"/>
      <c r="F81" s="128"/>
    </row>
    <row r="82" spans="1:6" s="125" customFormat="1" ht="148.5" customHeight="1" thickBot="1" x14ac:dyDescent="0.3">
      <c r="A82" s="129" t="s">
        <v>3</v>
      </c>
      <c r="B82" s="130" t="s">
        <v>4</v>
      </c>
      <c r="C82" s="130" t="s">
        <v>27</v>
      </c>
      <c r="D82" s="130" t="s">
        <v>13</v>
      </c>
      <c r="E82" s="130" t="s">
        <v>18</v>
      </c>
      <c r="F82" s="130" t="s">
        <v>8</v>
      </c>
    </row>
    <row r="83" spans="1:6" s="125" customFormat="1" ht="19.5" thickBot="1" x14ac:dyDescent="0.35">
      <c r="A83" s="131">
        <v>1</v>
      </c>
      <c r="B83" s="131">
        <v>2</v>
      </c>
      <c r="C83" s="24">
        <v>3</v>
      </c>
      <c r="D83" s="131">
        <v>4</v>
      </c>
      <c r="E83" s="131">
        <v>5</v>
      </c>
      <c r="F83" s="131" t="s">
        <v>9</v>
      </c>
    </row>
    <row r="84" spans="1:6" s="125" customFormat="1" ht="57" thickBot="1" x14ac:dyDescent="0.3">
      <c r="A84" s="129">
        <v>1</v>
      </c>
      <c r="B84" s="132" t="s">
        <v>110</v>
      </c>
      <c r="C84" s="129" t="s">
        <v>28</v>
      </c>
      <c r="D84" s="133">
        <v>394</v>
      </c>
      <c r="E84" s="133">
        <v>393</v>
      </c>
      <c r="F84" s="134">
        <f>E84/D84*100</f>
        <v>99.746192893401016</v>
      </c>
    </row>
    <row r="85" spans="1:6" s="125" customFormat="1" ht="57" thickBot="1" x14ac:dyDescent="0.3">
      <c r="A85" s="129">
        <v>2</v>
      </c>
      <c r="B85" s="132" t="s">
        <v>111</v>
      </c>
      <c r="C85" s="129" t="s">
        <v>28</v>
      </c>
      <c r="D85" s="133">
        <v>436</v>
      </c>
      <c r="E85" s="133">
        <v>437</v>
      </c>
      <c r="F85" s="134">
        <f>E85/D85*100</f>
        <v>100.22935779816513</v>
      </c>
    </row>
    <row r="86" spans="1:6" s="125" customFormat="1" ht="57" thickBot="1" x14ac:dyDescent="0.3">
      <c r="A86" s="129">
        <v>3</v>
      </c>
      <c r="B86" s="132" t="s">
        <v>112</v>
      </c>
      <c r="C86" s="129" t="s">
        <v>28</v>
      </c>
      <c r="D86" s="133">
        <v>97</v>
      </c>
      <c r="E86" s="133">
        <v>98</v>
      </c>
      <c r="F86" s="134">
        <f>E86/D86*100</f>
        <v>101.03092783505154</v>
      </c>
    </row>
    <row r="87" spans="1:6" ht="19.5" thickBot="1" x14ac:dyDescent="0.35"/>
    <row r="88" spans="1:6" ht="19.5" thickBot="1" x14ac:dyDescent="0.35">
      <c r="A88" s="71" t="s">
        <v>119</v>
      </c>
      <c r="B88" s="72"/>
      <c r="C88" s="72"/>
      <c r="D88" s="72"/>
      <c r="E88" s="72"/>
      <c r="F88" s="73"/>
    </row>
    <row r="89" spans="1:6" ht="19.5" thickBot="1" x14ac:dyDescent="0.35">
      <c r="A89" s="68" t="s">
        <v>46</v>
      </c>
      <c r="B89" s="69"/>
      <c r="C89" s="69"/>
      <c r="D89" s="69"/>
      <c r="E89" s="69"/>
      <c r="F89" s="70"/>
    </row>
    <row r="90" spans="1:6" ht="148.5" customHeight="1" thickBot="1" x14ac:dyDescent="0.3">
      <c r="A90" s="26" t="s">
        <v>3</v>
      </c>
      <c r="B90" s="27" t="s">
        <v>4</v>
      </c>
      <c r="C90" s="27" t="s">
        <v>27</v>
      </c>
      <c r="D90" s="27" t="s">
        <v>13</v>
      </c>
      <c r="E90" s="27" t="s">
        <v>18</v>
      </c>
      <c r="F90" s="27" t="s">
        <v>8</v>
      </c>
    </row>
    <row r="91" spans="1:6" ht="19.5" thickBot="1" x14ac:dyDescent="0.35">
      <c r="A91" s="28">
        <v>1</v>
      </c>
      <c r="B91" s="28">
        <v>2</v>
      </c>
      <c r="C91" s="24">
        <v>3</v>
      </c>
      <c r="D91" s="28">
        <v>4</v>
      </c>
      <c r="E91" s="28">
        <v>5</v>
      </c>
      <c r="F91" s="28" t="s">
        <v>9</v>
      </c>
    </row>
    <row r="92" spans="1:6" ht="79.900000000000006" customHeight="1" thickBot="1" x14ac:dyDescent="0.3">
      <c r="A92" s="26">
        <v>1</v>
      </c>
      <c r="B92" s="32" t="s">
        <v>120</v>
      </c>
      <c r="C92" s="26" t="s">
        <v>28</v>
      </c>
      <c r="D92" s="33">
        <v>284</v>
      </c>
      <c r="E92" s="33">
        <v>281</v>
      </c>
      <c r="F92" s="35">
        <f>E92/D92*100</f>
        <v>98.943661971830991</v>
      </c>
    </row>
    <row r="93" spans="1:6" ht="78" customHeight="1" thickBot="1" x14ac:dyDescent="0.3">
      <c r="A93" s="26">
        <v>2</v>
      </c>
      <c r="B93" s="29" t="s">
        <v>121</v>
      </c>
      <c r="C93" s="26" t="s">
        <v>28</v>
      </c>
      <c r="D93" s="33">
        <v>396</v>
      </c>
      <c r="E93" s="33">
        <v>394</v>
      </c>
      <c r="F93" s="35">
        <f t="shared" ref="F93" si="8">E93/D93*100</f>
        <v>99.494949494949495</v>
      </c>
    </row>
    <row r="94" spans="1:6" ht="94.5" thickBot="1" x14ac:dyDescent="0.3">
      <c r="A94" s="26">
        <v>3</v>
      </c>
      <c r="B94" s="32" t="s">
        <v>122</v>
      </c>
      <c r="C94" s="26" t="s">
        <v>28</v>
      </c>
      <c r="D94" s="33">
        <v>70</v>
      </c>
      <c r="E94" s="33">
        <v>70</v>
      </c>
      <c r="F94" s="35">
        <f>E94/D94*100</f>
        <v>100</v>
      </c>
    </row>
    <row r="95" spans="1:6" ht="19.5" thickBot="1" x14ac:dyDescent="0.35"/>
    <row r="96" spans="1:6" ht="19.5" thickBot="1" x14ac:dyDescent="0.35">
      <c r="A96" s="71" t="s">
        <v>125</v>
      </c>
      <c r="B96" s="72"/>
      <c r="C96" s="72"/>
      <c r="D96" s="72"/>
      <c r="E96" s="72"/>
      <c r="F96" s="73"/>
    </row>
    <row r="97" spans="1:6" ht="19.5" thickBot="1" x14ac:dyDescent="0.35">
      <c r="A97" s="68" t="s">
        <v>46</v>
      </c>
      <c r="B97" s="69"/>
      <c r="C97" s="69"/>
      <c r="D97" s="69"/>
      <c r="E97" s="69"/>
      <c r="F97" s="70"/>
    </row>
    <row r="98" spans="1:6" ht="148.5" customHeight="1" thickBot="1" x14ac:dyDescent="0.3">
      <c r="A98" s="26" t="s">
        <v>3</v>
      </c>
      <c r="B98" s="27" t="s">
        <v>4</v>
      </c>
      <c r="C98" s="27" t="s">
        <v>27</v>
      </c>
      <c r="D98" s="27" t="s">
        <v>13</v>
      </c>
      <c r="E98" s="27" t="s">
        <v>18</v>
      </c>
      <c r="F98" s="27" t="s">
        <v>8</v>
      </c>
    </row>
    <row r="99" spans="1:6" ht="19.5" thickBot="1" x14ac:dyDescent="0.35">
      <c r="A99" s="28">
        <v>1</v>
      </c>
      <c r="B99" s="28">
        <v>2</v>
      </c>
      <c r="C99" s="24">
        <v>3</v>
      </c>
      <c r="D99" s="28">
        <v>4</v>
      </c>
      <c r="E99" s="28">
        <v>5</v>
      </c>
      <c r="F99" s="28" t="s">
        <v>9</v>
      </c>
    </row>
    <row r="100" spans="1:6" ht="57" thickBot="1" x14ac:dyDescent="0.3">
      <c r="A100" s="26">
        <v>1</v>
      </c>
      <c r="B100" s="32" t="s">
        <v>126</v>
      </c>
      <c r="C100" s="26" t="s">
        <v>28</v>
      </c>
      <c r="D100" s="33">
        <v>317</v>
      </c>
      <c r="E100" s="33">
        <v>315</v>
      </c>
      <c r="F100" s="35">
        <f>E100/D100*100</f>
        <v>99.369085173501588</v>
      </c>
    </row>
    <row r="101" spans="1:6" ht="75.75" thickBot="1" x14ac:dyDescent="0.3">
      <c r="A101" s="26">
        <v>2</v>
      </c>
      <c r="B101" s="32" t="s">
        <v>59</v>
      </c>
      <c r="C101" s="26" t="s">
        <v>28</v>
      </c>
      <c r="D101" s="33">
        <v>401</v>
      </c>
      <c r="E101" s="33">
        <v>403</v>
      </c>
      <c r="F101" s="35">
        <f t="shared" ref="F101" si="9">E101/D101*100</f>
        <v>100.49875311720697</v>
      </c>
    </row>
    <row r="102" spans="1:6" ht="57" thickBot="1" x14ac:dyDescent="0.3">
      <c r="A102" s="26">
        <v>3</v>
      </c>
      <c r="B102" s="32" t="s">
        <v>127</v>
      </c>
      <c r="C102" s="26" t="s">
        <v>28</v>
      </c>
      <c r="D102" s="33">
        <v>96</v>
      </c>
      <c r="E102" s="177">
        <v>96</v>
      </c>
      <c r="F102" s="35">
        <f>E102/D102*100</f>
        <v>100</v>
      </c>
    </row>
    <row r="103" spans="1:6" ht="19.5" thickBot="1" x14ac:dyDescent="0.35"/>
    <row r="104" spans="1:6" ht="19.5" thickBot="1" x14ac:dyDescent="0.35">
      <c r="A104" s="71" t="s">
        <v>133</v>
      </c>
      <c r="B104" s="72"/>
      <c r="C104" s="72"/>
      <c r="D104" s="72"/>
      <c r="E104" s="72"/>
      <c r="F104" s="73"/>
    </row>
    <row r="105" spans="1:6" ht="19.5" thickBot="1" x14ac:dyDescent="0.35">
      <c r="A105" s="68" t="s">
        <v>46</v>
      </c>
      <c r="B105" s="69"/>
      <c r="C105" s="69"/>
      <c r="D105" s="69"/>
      <c r="E105" s="69"/>
      <c r="F105" s="70"/>
    </row>
    <row r="106" spans="1:6" ht="148.5" customHeight="1" thickBot="1" x14ac:dyDescent="0.3">
      <c r="A106" s="26" t="s">
        <v>3</v>
      </c>
      <c r="B106" s="27" t="s">
        <v>4</v>
      </c>
      <c r="C106" s="27" t="s">
        <v>27</v>
      </c>
      <c r="D106" s="27" t="s">
        <v>13</v>
      </c>
      <c r="E106" s="27" t="s">
        <v>18</v>
      </c>
      <c r="F106" s="27" t="s">
        <v>8</v>
      </c>
    </row>
    <row r="107" spans="1:6" ht="19.5" thickBot="1" x14ac:dyDescent="0.35">
      <c r="A107" s="28">
        <v>1</v>
      </c>
      <c r="B107" s="28">
        <v>2</v>
      </c>
      <c r="C107" s="24">
        <v>3</v>
      </c>
      <c r="D107" s="28">
        <v>4</v>
      </c>
      <c r="E107" s="28">
        <v>5</v>
      </c>
      <c r="F107" s="28" t="s">
        <v>9</v>
      </c>
    </row>
    <row r="108" spans="1:6" ht="281.25" hidden="1" customHeight="1" x14ac:dyDescent="0.3">
      <c r="A108" s="26">
        <v>1</v>
      </c>
      <c r="B108" s="32" t="s">
        <v>129</v>
      </c>
      <c r="C108" s="26" t="s">
        <v>28</v>
      </c>
      <c r="D108" s="33"/>
      <c r="E108" s="33"/>
      <c r="F108" s="35" t="e">
        <f>E108/D108*100</f>
        <v>#DIV/0!</v>
      </c>
    </row>
    <row r="109" spans="1:6" ht="75.75" thickBot="1" x14ac:dyDescent="0.3">
      <c r="A109" s="26">
        <v>2</v>
      </c>
      <c r="B109" s="32" t="s">
        <v>130</v>
      </c>
      <c r="C109" s="26" t="s">
        <v>28</v>
      </c>
      <c r="D109" s="33">
        <v>225</v>
      </c>
      <c r="E109" s="33">
        <v>227</v>
      </c>
      <c r="F109" s="35">
        <f t="shared" ref="F109" si="10">E109/D109*100</f>
        <v>100.8888888888889</v>
      </c>
    </row>
    <row r="110" spans="1:6" ht="57" thickBot="1" x14ac:dyDescent="0.3">
      <c r="A110" s="26">
        <v>3</v>
      </c>
      <c r="B110" s="32" t="s">
        <v>131</v>
      </c>
      <c r="C110" s="26" t="s">
        <v>28</v>
      </c>
      <c r="D110" s="33">
        <v>35</v>
      </c>
      <c r="E110" s="100">
        <v>34</v>
      </c>
      <c r="F110" s="35">
        <f>E110/D110*100</f>
        <v>97.142857142857139</v>
      </c>
    </row>
    <row r="111" spans="1:6" ht="94.5" thickBot="1" x14ac:dyDescent="0.3">
      <c r="A111" s="26">
        <v>4</v>
      </c>
      <c r="B111" s="32" t="s">
        <v>132</v>
      </c>
      <c r="C111" s="27" t="s">
        <v>30</v>
      </c>
      <c r="D111" s="33">
        <v>7200</v>
      </c>
      <c r="E111" s="33">
        <v>4592</v>
      </c>
      <c r="F111" s="35">
        <f>E111/D111*100</f>
        <v>63.777777777777779</v>
      </c>
    </row>
    <row r="112" spans="1:6" ht="19.5" thickBot="1" x14ac:dyDescent="0.35"/>
    <row r="113" spans="1:6" ht="19.5" thickBot="1" x14ac:dyDescent="0.35">
      <c r="A113" s="71" t="s">
        <v>137</v>
      </c>
      <c r="B113" s="72"/>
      <c r="C113" s="72"/>
      <c r="D113" s="72"/>
      <c r="E113" s="72"/>
      <c r="F113" s="73"/>
    </row>
    <row r="114" spans="1:6" ht="19.5" thickBot="1" x14ac:dyDescent="0.35">
      <c r="A114" s="68" t="s">
        <v>46</v>
      </c>
      <c r="B114" s="69"/>
      <c r="C114" s="69"/>
      <c r="D114" s="69"/>
      <c r="E114" s="69"/>
      <c r="F114" s="70"/>
    </row>
    <row r="115" spans="1:6" ht="148.5" customHeight="1" thickBot="1" x14ac:dyDescent="0.3">
      <c r="A115" s="26" t="s">
        <v>3</v>
      </c>
      <c r="B115" s="27" t="s">
        <v>4</v>
      </c>
      <c r="C115" s="27" t="s">
        <v>27</v>
      </c>
      <c r="D115" s="27" t="s">
        <v>13</v>
      </c>
      <c r="E115" s="27" t="s">
        <v>18</v>
      </c>
      <c r="F115" s="27" t="s">
        <v>8</v>
      </c>
    </row>
    <row r="116" spans="1:6" ht="19.5" thickBot="1" x14ac:dyDescent="0.35">
      <c r="A116" s="28">
        <v>1</v>
      </c>
      <c r="B116" s="28">
        <v>2</v>
      </c>
      <c r="C116" s="24">
        <v>3</v>
      </c>
      <c r="D116" s="28">
        <v>4</v>
      </c>
      <c r="E116" s="28">
        <v>5</v>
      </c>
      <c r="F116" s="28" t="s">
        <v>9</v>
      </c>
    </row>
    <row r="117" spans="1:6" ht="94.5" thickBot="1" x14ac:dyDescent="0.3">
      <c r="A117" s="26">
        <v>1</v>
      </c>
      <c r="B117" s="32" t="s">
        <v>138</v>
      </c>
      <c r="C117" s="26" t="s">
        <v>28</v>
      </c>
      <c r="D117" s="33">
        <v>410</v>
      </c>
      <c r="E117" s="33">
        <v>406</v>
      </c>
      <c r="F117" s="35">
        <f>E117/D117*100</f>
        <v>99.024390243902445</v>
      </c>
    </row>
    <row r="118" spans="1:6" ht="113.25" thickBot="1" x14ac:dyDescent="0.3">
      <c r="A118" s="26">
        <v>2</v>
      </c>
      <c r="B118" s="32" t="s">
        <v>139</v>
      </c>
      <c r="C118" s="26" t="s">
        <v>28</v>
      </c>
      <c r="D118" s="33">
        <v>480</v>
      </c>
      <c r="E118" s="33">
        <v>485</v>
      </c>
      <c r="F118" s="35">
        <f t="shared" ref="F118" si="11">E118/D118*100</f>
        <v>101.04166666666667</v>
      </c>
    </row>
    <row r="119" spans="1:6" ht="75.75" thickBot="1" x14ac:dyDescent="0.3">
      <c r="A119" s="26">
        <v>3</v>
      </c>
      <c r="B119" s="32" t="s">
        <v>140</v>
      </c>
      <c r="C119" s="26" t="s">
        <v>28</v>
      </c>
      <c r="D119" s="33">
        <v>78</v>
      </c>
      <c r="E119" s="33">
        <v>78</v>
      </c>
      <c r="F119" s="35">
        <f>E119/D119*100</f>
        <v>100</v>
      </c>
    </row>
    <row r="120" spans="1:6" ht="19.5" thickBot="1" x14ac:dyDescent="0.35"/>
    <row r="121" spans="1:6" ht="19.5" thickBot="1" x14ac:dyDescent="0.35">
      <c r="A121" s="71" t="s">
        <v>142</v>
      </c>
      <c r="B121" s="72"/>
      <c r="C121" s="72"/>
      <c r="D121" s="72"/>
      <c r="E121" s="72"/>
      <c r="F121" s="73"/>
    </row>
    <row r="122" spans="1:6" ht="19.5" thickBot="1" x14ac:dyDescent="0.35">
      <c r="A122" s="68" t="s">
        <v>46</v>
      </c>
      <c r="B122" s="69"/>
      <c r="C122" s="69"/>
      <c r="D122" s="69"/>
      <c r="E122" s="69"/>
      <c r="F122" s="70"/>
    </row>
    <row r="123" spans="1:6" ht="148.5" customHeight="1" thickBot="1" x14ac:dyDescent="0.3">
      <c r="A123" s="26" t="s">
        <v>3</v>
      </c>
      <c r="B123" s="27" t="s">
        <v>4</v>
      </c>
      <c r="C123" s="27" t="s">
        <v>27</v>
      </c>
      <c r="D123" s="27" t="s">
        <v>13</v>
      </c>
      <c r="E123" s="27" t="s">
        <v>18</v>
      </c>
      <c r="F123" s="27" t="s">
        <v>8</v>
      </c>
    </row>
    <row r="124" spans="1:6" ht="19.5" thickBot="1" x14ac:dyDescent="0.35">
      <c r="A124" s="28">
        <v>1</v>
      </c>
      <c r="B124" s="28">
        <v>2</v>
      </c>
      <c r="C124" s="24">
        <v>3</v>
      </c>
      <c r="D124" s="28">
        <v>4</v>
      </c>
      <c r="E124" s="28">
        <v>5</v>
      </c>
      <c r="F124" s="28" t="s">
        <v>9</v>
      </c>
    </row>
    <row r="125" spans="1:6" ht="81" customHeight="1" thickBot="1" x14ac:dyDescent="0.3">
      <c r="A125" s="26">
        <v>1</v>
      </c>
      <c r="B125" s="32" t="s">
        <v>143</v>
      </c>
      <c r="C125" s="26" t="s">
        <v>28</v>
      </c>
      <c r="D125" s="33">
        <v>362</v>
      </c>
      <c r="E125" s="33">
        <v>359</v>
      </c>
      <c r="F125" s="35">
        <f>E125/D125*100</f>
        <v>99.171270718232037</v>
      </c>
    </row>
    <row r="126" spans="1:6" ht="83.25" customHeight="1" thickBot="1" x14ac:dyDescent="0.3">
      <c r="A126" s="26">
        <v>2</v>
      </c>
      <c r="B126" s="32" t="s">
        <v>139</v>
      </c>
      <c r="C126" s="26" t="s">
        <v>28</v>
      </c>
      <c r="D126" s="33">
        <v>450</v>
      </c>
      <c r="E126" s="33">
        <v>446</v>
      </c>
      <c r="F126" s="35">
        <f t="shared" ref="F126" si="12">E126/D126*100</f>
        <v>99.111111111111114</v>
      </c>
    </row>
    <row r="127" spans="1:6" ht="57" thickBot="1" x14ac:dyDescent="0.3">
      <c r="A127" s="26">
        <v>3</v>
      </c>
      <c r="B127" s="32" t="s">
        <v>144</v>
      </c>
      <c r="C127" s="26" t="s">
        <v>28</v>
      </c>
      <c r="D127" s="33">
        <v>63</v>
      </c>
      <c r="E127" s="100">
        <v>64</v>
      </c>
      <c r="F127" s="35">
        <f>E127/D127*100</f>
        <v>101.58730158730158</v>
      </c>
    </row>
    <row r="128" spans="1:6" ht="57" thickBot="1" x14ac:dyDescent="0.3">
      <c r="A128" s="26">
        <v>4</v>
      </c>
      <c r="B128" s="32" t="s">
        <v>145</v>
      </c>
      <c r="C128" s="27" t="s">
        <v>30</v>
      </c>
      <c r="D128" s="33">
        <v>9360</v>
      </c>
      <c r="E128" s="33">
        <v>4126</v>
      </c>
      <c r="F128" s="35">
        <f>E128/D128*100</f>
        <v>44.081196581196579</v>
      </c>
    </row>
    <row r="129" spans="1:6" ht="19.5" thickBot="1" x14ac:dyDescent="0.35"/>
    <row r="130" spans="1:6" ht="19.5" thickBot="1" x14ac:dyDescent="0.35">
      <c r="A130" s="71" t="s">
        <v>150</v>
      </c>
      <c r="B130" s="72"/>
      <c r="C130" s="72"/>
      <c r="D130" s="72"/>
      <c r="E130" s="72"/>
      <c r="F130" s="73"/>
    </row>
    <row r="131" spans="1:6" ht="19.5" thickBot="1" x14ac:dyDescent="0.35">
      <c r="A131" s="68" t="s">
        <v>46</v>
      </c>
      <c r="B131" s="69"/>
      <c r="C131" s="69"/>
      <c r="D131" s="69"/>
      <c r="E131" s="69"/>
      <c r="F131" s="70"/>
    </row>
    <row r="132" spans="1:6" ht="148.5" customHeight="1" thickBot="1" x14ac:dyDescent="0.3">
      <c r="A132" s="26" t="s">
        <v>3</v>
      </c>
      <c r="B132" s="27" t="s">
        <v>4</v>
      </c>
      <c r="C132" s="27" t="s">
        <v>27</v>
      </c>
      <c r="D132" s="27" t="s">
        <v>13</v>
      </c>
      <c r="E132" s="27" t="s">
        <v>18</v>
      </c>
      <c r="F132" s="27" t="s">
        <v>8</v>
      </c>
    </row>
    <row r="133" spans="1:6" ht="19.5" thickBot="1" x14ac:dyDescent="0.35">
      <c r="A133" s="28">
        <v>1</v>
      </c>
      <c r="B133" s="28">
        <v>2</v>
      </c>
      <c r="C133" s="24">
        <v>3</v>
      </c>
      <c r="D133" s="28">
        <v>4</v>
      </c>
      <c r="E133" s="28">
        <v>5</v>
      </c>
      <c r="F133" s="28" t="s">
        <v>9</v>
      </c>
    </row>
    <row r="134" spans="1:6" ht="94.5" thickBot="1" x14ac:dyDescent="0.3">
      <c r="A134" s="26">
        <v>1</v>
      </c>
      <c r="B134" s="32" t="s">
        <v>151</v>
      </c>
      <c r="C134" s="26" t="s">
        <v>28</v>
      </c>
      <c r="D134" s="33">
        <v>418</v>
      </c>
      <c r="E134" s="33">
        <v>419</v>
      </c>
      <c r="F134" s="35">
        <f>E134/D134*100</f>
        <v>100.23923444976077</v>
      </c>
    </row>
    <row r="135" spans="1:6" ht="113.25" thickBot="1" x14ac:dyDescent="0.3">
      <c r="A135" s="26">
        <v>2</v>
      </c>
      <c r="B135" s="32" t="s">
        <v>152</v>
      </c>
      <c r="C135" s="26" t="s">
        <v>28</v>
      </c>
      <c r="D135" s="33">
        <v>524</v>
      </c>
      <c r="E135" s="33">
        <v>523</v>
      </c>
      <c r="F135" s="35">
        <f t="shared" ref="F135" si="13">E135/D135*100</f>
        <v>99.809160305343511</v>
      </c>
    </row>
    <row r="136" spans="1:6" ht="57" thickBot="1" x14ac:dyDescent="0.3">
      <c r="A136" s="26">
        <v>3</v>
      </c>
      <c r="B136" s="32" t="s">
        <v>153</v>
      </c>
      <c r="C136" s="26" t="s">
        <v>28</v>
      </c>
      <c r="D136" s="33">
        <v>66</v>
      </c>
      <c r="E136" s="33">
        <v>66</v>
      </c>
      <c r="F136" s="35">
        <f>E136/D136*100</f>
        <v>100</v>
      </c>
    </row>
    <row r="137" spans="1:6" ht="19.5" thickBot="1" x14ac:dyDescent="0.35"/>
    <row r="138" spans="1:6" ht="19.5" thickBot="1" x14ac:dyDescent="0.35">
      <c r="A138" s="71" t="s">
        <v>155</v>
      </c>
      <c r="B138" s="72"/>
      <c r="C138" s="72"/>
      <c r="D138" s="72"/>
      <c r="E138" s="72"/>
      <c r="F138" s="73"/>
    </row>
    <row r="139" spans="1:6" ht="19.5" thickBot="1" x14ac:dyDescent="0.35">
      <c r="A139" s="68" t="s">
        <v>46</v>
      </c>
      <c r="B139" s="69"/>
      <c r="C139" s="69"/>
      <c r="D139" s="69"/>
      <c r="E139" s="69"/>
      <c r="F139" s="70"/>
    </row>
    <row r="140" spans="1:6" ht="148.5" customHeight="1" thickBot="1" x14ac:dyDescent="0.3">
      <c r="A140" s="26" t="s">
        <v>3</v>
      </c>
      <c r="B140" s="27" t="s">
        <v>4</v>
      </c>
      <c r="C140" s="27" t="s">
        <v>27</v>
      </c>
      <c r="D140" s="27" t="s">
        <v>13</v>
      </c>
      <c r="E140" s="27" t="s">
        <v>18</v>
      </c>
      <c r="F140" s="27" t="s">
        <v>8</v>
      </c>
    </row>
    <row r="141" spans="1:6" ht="19.5" thickBot="1" x14ac:dyDescent="0.35">
      <c r="A141" s="28">
        <v>1</v>
      </c>
      <c r="B141" s="28">
        <v>2</v>
      </c>
      <c r="C141" s="24">
        <v>3</v>
      </c>
      <c r="D141" s="28">
        <v>4</v>
      </c>
      <c r="E141" s="28">
        <v>5</v>
      </c>
      <c r="F141" s="28" t="s">
        <v>9</v>
      </c>
    </row>
    <row r="142" spans="1:6" ht="94.5" thickBot="1" x14ac:dyDescent="0.3">
      <c r="A142" s="26">
        <v>1</v>
      </c>
      <c r="B142" s="32" t="s">
        <v>156</v>
      </c>
      <c r="C142" s="26" t="s">
        <v>28</v>
      </c>
      <c r="D142" s="33">
        <v>566</v>
      </c>
      <c r="E142" s="33">
        <v>560</v>
      </c>
      <c r="F142" s="35">
        <f>E142/D142*100</f>
        <v>98.939929328621915</v>
      </c>
    </row>
    <row r="143" spans="1:6" ht="94.5" thickBot="1" x14ac:dyDescent="0.3">
      <c r="A143" s="26">
        <v>2</v>
      </c>
      <c r="B143" s="32" t="s">
        <v>278</v>
      </c>
      <c r="C143" s="26" t="s">
        <v>28</v>
      </c>
      <c r="D143" s="33">
        <v>574</v>
      </c>
      <c r="E143" s="33">
        <v>577</v>
      </c>
      <c r="F143" s="35">
        <f t="shared" ref="F143" si="14">E143/D143*100</f>
        <v>100.52264808362369</v>
      </c>
    </row>
    <row r="144" spans="1:6" ht="57" thickBot="1" x14ac:dyDescent="0.3">
      <c r="A144" s="26">
        <v>3</v>
      </c>
      <c r="B144" s="32" t="s">
        <v>157</v>
      </c>
      <c r="C144" s="26" t="s">
        <v>28</v>
      </c>
      <c r="D144" s="33">
        <v>48</v>
      </c>
      <c r="E144" s="100">
        <v>49</v>
      </c>
      <c r="F144" s="35">
        <f>E144/D144*100</f>
        <v>102.08333333333333</v>
      </c>
    </row>
    <row r="145" spans="1:6" ht="38.25" thickBot="1" x14ac:dyDescent="0.3">
      <c r="A145" s="26">
        <v>4</v>
      </c>
      <c r="B145" s="32" t="s">
        <v>158</v>
      </c>
      <c r="C145" s="27" t="s">
        <v>30</v>
      </c>
      <c r="D145" s="33">
        <v>10080</v>
      </c>
      <c r="E145" s="33">
        <v>4043</v>
      </c>
      <c r="F145" s="35">
        <f>E145/D145*100</f>
        <v>40.109126984126988</v>
      </c>
    </row>
    <row r="146" spans="1:6" ht="19.5" thickBot="1" x14ac:dyDescent="0.35"/>
    <row r="147" spans="1:6" ht="19.5" thickBot="1" x14ac:dyDescent="0.35">
      <c r="A147" s="71" t="s">
        <v>164</v>
      </c>
      <c r="B147" s="72"/>
      <c r="C147" s="72"/>
      <c r="D147" s="72"/>
      <c r="E147" s="72"/>
      <c r="F147" s="73"/>
    </row>
    <row r="148" spans="1:6" ht="19.5" thickBot="1" x14ac:dyDescent="0.35">
      <c r="A148" s="68" t="s">
        <v>46</v>
      </c>
      <c r="B148" s="69"/>
      <c r="C148" s="69"/>
      <c r="D148" s="69"/>
      <c r="E148" s="69"/>
      <c r="F148" s="70"/>
    </row>
    <row r="149" spans="1:6" ht="148.5" customHeight="1" thickBot="1" x14ac:dyDescent="0.3">
      <c r="A149" s="26" t="s">
        <v>3</v>
      </c>
      <c r="B149" s="27" t="s">
        <v>4</v>
      </c>
      <c r="C149" s="27" t="s">
        <v>27</v>
      </c>
      <c r="D149" s="27" t="s">
        <v>13</v>
      </c>
      <c r="E149" s="27" t="s">
        <v>18</v>
      </c>
      <c r="F149" s="27" t="s">
        <v>8</v>
      </c>
    </row>
    <row r="150" spans="1:6" ht="19.5" thickBot="1" x14ac:dyDescent="0.35">
      <c r="A150" s="28">
        <v>1</v>
      </c>
      <c r="B150" s="28">
        <v>2</v>
      </c>
      <c r="C150" s="24">
        <v>3</v>
      </c>
      <c r="D150" s="28">
        <v>4</v>
      </c>
      <c r="E150" s="28">
        <v>5</v>
      </c>
      <c r="F150" s="28" t="s">
        <v>9</v>
      </c>
    </row>
    <row r="151" spans="1:6" ht="75.75" thickBot="1" x14ac:dyDescent="0.3">
      <c r="A151" s="26">
        <v>1</v>
      </c>
      <c r="B151" s="32" t="s">
        <v>165</v>
      </c>
      <c r="C151" s="26" t="s">
        <v>28</v>
      </c>
      <c r="D151" s="33">
        <v>375</v>
      </c>
      <c r="E151" s="33">
        <v>372</v>
      </c>
      <c r="F151" s="35">
        <f>E151/D151*100</f>
        <v>99.2</v>
      </c>
    </row>
    <row r="152" spans="1:6" ht="75.75" thickBot="1" x14ac:dyDescent="0.3">
      <c r="A152" s="26">
        <v>2</v>
      </c>
      <c r="B152" s="32" t="s">
        <v>166</v>
      </c>
      <c r="C152" s="26" t="s">
        <v>28</v>
      </c>
      <c r="D152" s="33">
        <v>499</v>
      </c>
      <c r="E152" s="33">
        <v>496</v>
      </c>
      <c r="F152" s="35">
        <f t="shared" ref="F152" si="15">E152/D152*100</f>
        <v>99.398797595190373</v>
      </c>
    </row>
    <row r="153" spans="1:6" ht="69.75" customHeight="1" thickBot="1" x14ac:dyDescent="0.3">
      <c r="A153" s="26">
        <v>3</v>
      </c>
      <c r="B153" s="32" t="s">
        <v>167</v>
      </c>
      <c r="C153" s="26" t="s">
        <v>28</v>
      </c>
      <c r="D153" s="33">
        <v>116</v>
      </c>
      <c r="E153" s="33">
        <v>116</v>
      </c>
      <c r="F153" s="35">
        <f>E153/D153*100</f>
        <v>100</v>
      </c>
    </row>
    <row r="154" spans="1:6" ht="19.5" thickBot="1" x14ac:dyDescent="0.35"/>
    <row r="155" spans="1:6" s="125" customFormat="1" ht="19.5" thickBot="1" x14ac:dyDescent="0.35">
      <c r="A155" s="122" t="s">
        <v>169</v>
      </c>
      <c r="B155" s="123"/>
      <c r="C155" s="123"/>
      <c r="D155" s="123"/>
      <c r="E155" s="123"/>
      <c r="F155" s="124"/>
    </row>
    <row r="156" spans="1:6" s="125" customFormat="1" ht="19.5" thickBot="1" x14ac:dyDescent="0.35">
      <c r="A156" s="126" t="s">
        <v>46</v>
      </c>
      <c r="B156" s="127"/>
      <c r="C156" s="127"/>
      <c r="D156" s="127"/>
      <c r="E156" s="127"/>
      <c r="F156" s="128"/>
    </row>
    <row r="157" spans="1:6" s="125" customFormat="1" ht="148.5" customHeight="1" thickBot="1" x14ac:dyDescent="0.3">
      <c r="A157" s="129" t="s">
        <v>3</v>
      </c>
      <c r="B157" s="130" t="s">
        <v>4</v>
      </c>
      <c r="C157" s="130" t="s">
        <v>27</v>
      </c>
      <c r="D157" s="130" t="s">
        <v>13</v>
      </c>
      <c r="E157" s="130" t="s">
        <v>18</v>
      </c>
      <c r="F157" s="130" t="s">
        <v>8</v>
      </c>
    </row>
    <row r="158" spans="1:6" s="125" customFormat="1" ht="19.5" thickBot="1" x14ac:dyDescent="0.35">
      <c r="A158" s="131">
        <v>1</v>
      </c>
      <c r="B158" s="131">
        <v>2</v>
      </c>
      <c r="C158" s="24">
        <v>3</v>
      </c>
      <c r="D158" s="131">
        <v>4</v>
      </c>
      <c r="E158" s="131">
        <v>5</v>
      </c>
      <c r="F158" s="131" t="s">
        <v>9</v>
      </c>
    </row>
    <row r="159" spans="1:6" s="125" customFormat="1" ht="104.25" customHeight="1" thickBot="1" x14ac:dyDescent="0.3">
      <c r="A159" s="129">
        <v>1</v>
      </c>
      <c r="B159" s="132" t="s">
        <v>170</v>
      </c>
      <c r="C159" s="129" t="s">
        <v>28</v>
      </c>
      <c r="D159" s="133">
        <v>338</v>
      </c>
      <c r="E159" s="133">
        <v>340</v>
      </c>
      <c r="F159" s="134">
        <f t="shared" ref="F159:F161" si="16">E159/D159*100</f>
        <v>100.59171597633136</v>
      </c>
    </row>
    <row r="160" spans="1:6" s="125" customFormat="1" ht="92.25" customHeight="1" thickBot="1" x14ac:dyDescent="0.3">
      <c r="A160" s="129">
        <v>2</v>
      </c>
      <c r="B160" s="132" t="s">
        <v>171</v>
      </c>
      <c r="C160" s="129" t="s">
        <v>28</v>
      </c>
      <c r="D160" s="133">
        <v>373</v>
      </c>
      <c r="E160" s="181">
        <v>372</v>
      </c>
      <c r="F160" s="134">
        <f t="shared" si="16"/>
        <v>99.731903485254691</v>
      </c>
    </row>
    <row r="161" spans="1:6" s="125" customFormat="1" ht="110.25" customHeight="1" thickBot="1" x14ac:dyDescent="0.3">
      <c r="A161" s="129">
        <v>3</v>
      </c>
      <c r="B161" s="132" t="s">
        <v>172</v>
      </c>
      <c r="C161" s="129" t="s">
        <v>28</v>
      </c>
      <c r="D161" s="151">
        <v>38</v>
      </c>
      <c r="E161" s="182">
        <v>38</v>
      </c>
      <c r="F161" s="183">
        <f t="shared" si="16"/>
        <v>100</v>
      </c>
    </row>
    <row r="162" spans="1:6" ht="19.5" thickBot="1" x14ac:dyDescent="0.35"/>
    <row r="163" spans="1:6" ht="19.5" thickBot="1" x14ac:dyDescent="0.35">
      <c r="A163" s="71" t="s">
        <v>177</v>
      </c>
      <c r="B163" s="72"/>
      <c r="C163" s="72"/>
      <c r="D163" s="72"/>
      <c r="E163" s="72"/>
      <c r="F163" s="73"/>
    </row>
    <row r="164" spans="1:6" ht="19.5" thickBot="1" x14ac:dyDescent="0.35">
      <c r="A164" s="68" t="s">
        <v>46</v>
      </c>
      <c r="B164" s="69"/>
      <c r="C164" s="69"/>
      <c r="D164" s="69"/>
      <c r="E164" s="69"/>
      <c r="F164" s="70"/>
    </row>
    <row r="165" spans="1:6" ht="148.5" customHeight="1" thickBot="1" x14ac:dyDescent="0.3">
      <c r="A165" s="26" t="s">
        <v>3</v>
      </c>
      <c r="B165" s="27" t="s">
        <v>4</v>
      </c>
      <c r="C165" s="27" t="s">
        <v>27</v>
      </c>
      <c r="D165" s="27" t="s">
        <v>13</v>
      </c>
      <c r="E165" s="27" t="s">
        <v>18</v>
      </c>
      <c r="F165" s="27" t="s">
        <v>8</v>
      </c>
    </row>
    <row r="166" spans="1:6" ht="19.5" thickBot="1" x14ac:dyDescent="0.35">
      <c r="A166" s="28">
        <v>1</v>
      </c>
      <c r="B166" s="28">
        <v>2</v>
      </c>
      <c r="C166" s="24">
        <v>3</v>
      </c>
      <c r="D166" s="28">
        <v>4</v>
      </c>
      <c r="E166" s="28">
        <v>5</v>
      </c>
      <c r="F166" s="28" t="s">
        <v>9</v>
      </c>
    </row>
    <row r="167" spans="1:6" ht="147.75" customHeight="1" thickBot="1" x14ac:dyDescent="0.3">
      <c r="A167" s="26">
        <v>1</v>
      </c>
      <c r="B167" s="32" t="s">
        <v>69</v>
      </c>
      <c r="C167" s="26" t="s">
        <v>28</v>
      </c>
      <c r="D167" s="33">
        <v>200</v>
      </c>
      <c r="E167" s="33">
        <v>199</v>
      </c>
      <c r="F167" s="35">
        <f>E167/D167*100</f>
        <v>99.5</v>
      </c>
    </row>
    <row r="168" spans="1:6" ht="122.25" customHeight="1" thickBot="1" x14ac:dyDescent="0.3">
      <c r="A168" s="26">
        <v>2</v>
      </c>
      <c r="B168" s="32" t="s">
        <v>178</v>
      </c>
      <c r="C168" s="26" t="s">
        <v>28</v>
      </c>
      <c r="D168" s="33">
        <v>276</v>
      </c>
      <c r="E168" s="33">
        <v>277</v>
      </c>
      <c r="F168" s="35">
        <f t="shared" ref="F168" si="17">E168/D168*100</f>
        <v>100.36231884057972</v>
      </c>
    </row>
    <row r="169" spans="1:6" ht="98.25" customHeight="1" thickBot="1" x14ac:dyDescent="0.3">
      <c r="A169" s="26">
        <v>3</v>
      </c>
      <c r="B169" s="32" t="s">
        <v>179</v>
      </c>
      <c r="C169" s="26" t="s">
        <v>28</v>
      </c>
      <c r="D169" s="33">
        <v>33</v>
      </c>
      <c r="E169" s="100">
        <v>32</v>
      </c>
      <c r="F169" s="35">
        <f>E169/D169*100</f>
        <v>96.969696969696969</v>
      </c>
    </row>
    <row r="170" spans="1:6" ht="57" thickBot="1" x14ac:dyDescent="0.3">
      <c r="A170" s="26">
        <v>4</v>
      </c>
      <c r="B170" s="32" t="s">
        <v>180</v>
      </c>
      <c r="C170" s="27" t="s">
        <v>30</v>
      </c>
      <c r="D170" s="33">
        <v>10008</v>
      </c>
      <c r="E170" s="33">
        <v>6436</v>
      </c>
      <c r="F170" s="35">
        <f>E170/D170*100</f>
        <v>64.308553157474023</v>
      </c>
    </row>
    <row r="171" spans="1:6" ht="19.5" thickBot="1" x14ac:dyDescent="0.35"/>
    <row r="172" spans="1:6" ht="19.5" thickBot="1" x14ac:dyDescent="0.35">
      <c r="A172" s="71" t="s">
        <v>186</v>
      </c>
      <c r="B172" s="72"/>
      <c r="C172" s="72"/>
      <c r="D172" s="72"/>
      <c r="E172" s="72"/>
      <c r="F172" s="73"/>
    </row>
    <row r="173" spans="1:6" ht="19.5" thickBot="1" x14ac:dyDescent="0.35">
      <c r="A173" s="68" t="s">
        <v>46</v>
      </c>
      <c r="B173" s="69"/>
      <c r="C173" s="69"/>
      <c r="D173" s="69"/>
      <c r="E173" s="69"/>
      <c r="F173" s="70"/>
    </row>
    <row r="174" spans="1:6" ht="148.5" customHeight="1" thickBot="1" x14ac:dyDescent="0.3">
      <c r="A174" s="26" t="s">
        <v>3</v>
      </c>
      <c r="B174" s="27" t="s">
        <v>4</v>
      </c>
      <c r="C174" s="27" t="s">
        <v>27</v>
      </c>
      <c r="D174" s="27" t="s">
        <v>13</v>
      </c>
      <c r="E174" s="27" t="s">
        <v>18</v>
      </c>
      <c r="F174" s="27" t="s">
        <v>8</v>
      </c>
    </row>
    <row r="175" spans="1:6" ht="19.5" thickBot="1" x14ac:dyDescent="0.35">
      <c r="A175" s="28">
        <v>1</v>
      </c>
      <c r="B175" s="28">
        <v>2</v>
      </c>
      <c r="C175" s="24">
        <v>3</v>
      </c>
      <c r="D175" s="28">
        <v>4</v>
      </c>
      <c r="E175" s="28">
        <v>5</v>
      </c>
      <c r="F175" s="28" t="s">
        <v>9</v>
      </c>
    </row>
    <row r="176" spans="1:6" ht="75.75" thickBot="1" x14ac:dyDescent="0.3">
      <c r="A176" s="26">
        <v>1</v>
      </c>
      <c r="B176" s="32" t="s">
        <v>187</v>
      </c>
      <c r="C176" s="26" t="s">
        <v>28</v>
      </c>
      <c r="D176" s="33">
        <v>341</v>
      </c>
      <c r="E176" s="33">
        <v>337</v>
      </c>
      <c r="F176" s="35">
        <f>E176/D176*100</f>
        <v>98.826979472140764</v>
      </c>
    </row>
    <row r="177" spans="1:6" ht="92.25" customHeight="1" thickBot="1" x14ac:dyDescent="0.3">
      <c r="A177" s="26">
        <v>2</v>
      </c>
      <c r="B177" s="32" t="s">
        <v>59</v>
      </c>
      <c r="C177" s="26" t="s">
        <v>28</v>
      </c>
      <c r="D177" s="33">
        <v>425</v>
      </c>
      <c r="E177" s="33">
        <v>429</v>
      </c>
      <c r="F177" s="35">
        <f t="shared" ref="F177" si="18">E177/D177*100</f>
        <v>100.94117647058825</v>
      </c>
    </row>
    <row r="178" spans="1:6" ht="57" thickBot="1" x14ac:dyDescent="0.3">
      <c r="A178" s="26">
        <v>3</v>
      </c>
      <c r="B178" s="32" t="s">
        <v>127</v>
      </c>
      <c r="C178" s="26" t="s">
        <v>28</v>
      </c>
      <c r="D178" s="33">
        <v>89</v>
      </c>
      <c r="E178" s="100">
        <v>87</v>
      </c>
      <c r="F178" s="35">
        <f>E178/D178*100</f>
        <v>97.752808988764045</v>
      </c>
    </row>
    <row r="179" spans="1:6" ht="57" thickBot="1" x14ac:dyDescent="0.3">
      <c r="A179" s="26">
        <v>4</v>
      </c>
      <c r="B179" s="32" t="s">
        <v>188</v>
      </c>
      <c r="C179" s="27" t="s">
        <v>30</v>
      </c>
      <c r="D179" s="33">
        <v>9900</v>
      </c>
      <c r="E179" s="33">
        <v>4970</v>
      </c>
      <c r="F179" s="35">
        <f>E179/D179*100</f>
        <v>50.202020202020201</v>
      </c>
    </row>
    <row r="180" spans="1:6" ht="19.5" thickBot="1" x14ac:dyDescent="0.35"/>
    <row r="181" spans="1:6" ht="19.5" thickBot="1" x14ac:dyDescent="0.35">
      <c r="A181" s="71" t="s">
        <v>190</v>
      </c>
      <c r="B181" s="72"/>
      <c r="C181" s="72"/>
      <c r="D181" s="72"/>
      <c r="E181" s="72"/>
      <c r="F181" s="73"/>
    </row>
    <row r="182" spans="1:6" ht="19.5" thickBot="1" x14ac:dyDescent="0.35">
      <c r="A182" s="68" t="s">
        <v>46</v>
      </c>
      <c r="B182" s="69"/>
      <c r="C182" s="69"/>
      <c r="D182" s="69"/>
      <c r="E182" s="69"/>
      <c r="F182" s="70"/>
    </row>
    <row r="183" spans="1:6" ht="148.5" customHeight="1" thickBot="1" x14ac:dyDescent="0.3">
      <c r="A183" s="26" t="s">
        <v>3</v>
      </c>
      <c r="B183" s="27" t="s">
        <v>4</v>
      </c>
      <c r="C183" s="27" t="s">
        <v>27</v>
      </c>
      <c r="D183" s="27" t="s">
        <v>13</v>
      </c>
      <c r="E183" s="27" t="s">
        <v>18</v>
      </c>
      <c r="F183" s="27" t="s">
        <v>8</v>
      </c>
    </row>
    <row r="184" spans="1:6" ht="19.5" thickBot="1" x14ac:dyDescent="0.35">
      <c r="A184" s="28">
        <v>1</v>
      </c>
      <c r="B184" s="28">
        <v>2</v>
      </c>
      <c r="C184" s="24">
        <v>3</v>
      </c>
      <c r="D184" s="28">
        <v>4</v>
      </c>
      <c r="E184" s="28">
        <v>5</v>
      </c>
      <c r="F184" s="28" t="s">
        <v>9</v>
      </c>
    </row>
    <row r="185" spans="1:6" ht="94.5" thickBot="1" x14ac:dyDescent="0.3">
      <c r="A185" s="26">
        <v>1</v>
      </c>
      <c r="B185" s="32" t="s">
        <v>191</v>
      </c>
      <c r="C185" s="26" t="s">
        <v>28</v>
      </c>
      <c r="D185" s="33">
        <v>680</v>
      </c>
      <c r="E185" s="33">
        <v>672</v>
      </c>
      <c r="F185" s="35">
        <f>E185/D185*100</f>
        <v>98.82352941176471</v>
      </c>
    </row>
    <row r="186" spans="1:6" ht="75.75" thickBot="1" x14ac:dyDescent="0.3">
      <c r="A186" s="26">
        <v>2</v>
      </c>
      <c r="B186" s="32" t="s">
        <v>192</v>
      </c>
      <c r="C186" s="26" t="s">
        <v>28</v>
      </c>
      <c r="D186" s="33">
        <v>797</v>
      </c>
      <c r="E186" s="33">
        <v>797</v>
      </c>
      <c r="F186" s="35">
        <f t="shared" ref="F186" si="19">E186/D186*100</f>
        <v>100</v>
      </c>
    </row>
    <row r="187" spans="1:6" ht="75.75" thickBot="1" x14ac:dyDescent="0.3">
      <c r="A187" s="26">
        <v>3</v>
      </c>
      <c r="B187" s="32" t="s">
        <v>193</v>
      </c>
      <c r="C187" s="26" t="s">
        <v>28</v>
      </c>
      <c r="D187" s="33">
        <v>142</v>
      </c>
      <c r="E187" s="100">
        <v>141</v>
      </c>
      <c r="F187" s="35">
        <f>E187/D187*100</f>
        <v>99.295774647887328</v>
      </c>
    </row>
    <row r="188" spans="1:6" ht="94.5" thickBot="1" x14ac:dyDescent="0.3">
      <c r="A188" s="26">
        <v>4</v>
      </c>
      <c r="B188" s="32" t="s">
        <v>194</v>
      </c>
      <c r="C188" s="27" t="s">
        <v>30</v>
      </c>
      <c r="D188" s="33">
        <v>23832</v>
      </c>
      <c r="E188" s="33">
        <v>12738</v>
      </c>
      <c r="F188" s="35">
        <f>E188/D188*100</f>
        <v>53.449144008056393</v>
      </c>
    </row>
    <row r="189" spans="1:6" ht="19.5" thickBot="1" x14ac:dyDescent="0.35"/>
    <row r="190" spans="1:6" ht="19.5" thickBot="1" x14ac:dyDescent="0.35">
      <c r="A190" s="71" t="s">
        <v>198</v>
      </c>
      <c r="B190" s="72"/>
      <c r="C190" s="72"/>
      <c r="D190" s="72"/>
      <c r="E190" s="72"/>
      <c r="F190" s="73"/>
    </row>
    <row r="191" spans="1:6" ht="19.5" thickBot="1" x14ac:dyDescent="0.35">
      <c r="A191" s="68" t="s">
        <v>46</v>
      </c>
      <c r="B191" s="69"/>
      <c r="C191" s="69"/>
      <c r="D191" s="69"/>
      <c r="E191" s="69"/>
      <c r="F191" s="70"/>
    </row>
    <row r="192" spans="1:6" ht="148.5" customHeight="1" thickBot="1" x14ac:dyDescent="0.3">
      <c r="A192" s="26" t="s">
        <v>3</v>
      </c>
      <c r="B192" s="27" t="s">
        <v>4</v>
      </c>
      <c r="C192" s="27" t="s">
        <v>27</v>
      </c>
      <c r="D192" s="27" t="s">
        <v>13</v>
      </c>
      <c r="E192" s="27" t="s">
        <v>18</v>
      </c>
      <c r="F192" s="27" t="s">
        <v>8</v>
      </c>
    </row>
    <row r="193" spans="1:6" ht="19.5" thickBot="1" x14ac:dyDescent="0.35">
      <c r="A193" s="28">
        <v>1</v>
      </c>
      <c r="B193" s="28">
        <v>2</v>
      </c>
      <c r="C193" s="24">
        <v>3</v>
      </c>
      <c r="D193" s="28">
        <v>4</v>
      </c>
      <c r="E193" s="28">
        <v>5</v>
      </c>
      <c r="F193" s="28" t="s">
        <v>9</v>
      </c>
    </row>
    <row r="194" spans="1:6" ht="94.5" thickBot="1" x14ac:dyDescent="0.3">
      <c r="A194" s="26">
        <v>1</v>
      </c>
      <c r="B194" s="45" t="s">
        <v>199</v>
      </c>
      <c r="C194" s="26" t="s">
        <v>28</v>
      </c>
      <c r="D194" s="33">
        <v>477</v>
      </c>
      <c r="E194" s="33">
        <v>473</v>
      </c>
      <c r="F194" s="35">
        <f>E194/D194*100</f>
        <v>99.161425576519918</v>
      </c>
    </row>
    <row r="195" spans="1:6" ht="113.25" thickBot="1" x14ac:dyDescent="0.3">
      <c r="A195" s="26">
        <v>2</v>
      </c>
      <c r="B195" s="45" t="s">
        <v>200</v>
      </c>
      <c r="C195" s="26" t="s">
        <v>28</v>
      </c>
      <c r="D195" s="33">
        <v>588</v>
      </c>
      <c r="E195" s="33">
        <v>588</v>
      </c>
      <c r="F195" s="35">
        <f t="shared" ref="F195" si="20">E195/D195*100</f>
        <v>100</v>
      </c>
    </row>
    <row r="196" spans="1:6" ht="57" thickBot="1" x14ac:dyDescent="0.3">
      <c r="A196" s="26">
        <v>3</v>
      </c>
      <c r="B196" s="32" t="s">
        <v>201</v>
      </c>
      <c r="C196" s="26" t="s">
        <v>28</v>
      </c>
      <c r="D196" s="33">
        <v>69</v>
      </c>
      <c r="E196" s="33">
        <v>71</v>
      </c>
      <c r="F196" s="35">
        <f>E196/D196*100</f>
        <v>102.89855072463767</v>
      </c>
    </row>
    <row r="197" spans="1:6" ht="19.5" thickBot="1" x14ac:dyDescent="0.35"/>
    <row r="198" spans="1:6" ht="19.5" thickBot="1" x14ac:dyDescent="0.35">
      <c r="A198" s="71" t="s">
        <v>206</v>
      </c>
      <c r="B198" s="72"/>
      <c r="C198" s="72"/>
      <c r="D198" s="72"/>
      <c r="E198" s="72"/>
      <c r="F198" s="73"/>
    </row>
    <row r="199" spans="1:6" ht="19.5" thickBot="1" x14ac:dyDescent="0.35">
      <c r="A199" s="68" t="s">
        <v>46</v>
      </c>
      <c r="B199" s="69"/>
      <c r="C199" s="69"/>
      <c r="D199" s="69"/>
      <c r="E199" s="69"/>
      <c r="F199" s="70"/>
    </row>
    <row r="200" spans="1:6" ht="148.5" customHeight="1" thickBot="1" x14ac:dyDescent="0.3">
      <c r="A200" s="26" t="s">
        <v>3</v>
      </c>
      <c r="B200" s="27" t="s">
        <v>4</v>
      </c>
      <c r="C200" s="27" t="s">
        <v>27</v>
      </c>
      <c r="D200" s="27" t="s">
        <v>13</v>
      </c>
      <c r="E200" s="27" t="s">
        <v>18</v>
      </c>
      <c r="F200" s="27" t="s">
        <v>8</v>
      </c>
    </row>
    <row r="201" spans="1:6" ht="19.5" thickBot="1" x14ac:dyDescent="0.35">
      <c r="A201" s="28">
        <v>1</v>
      </c>
      <c r="B201" s="28">
        <v>2</v>
      </c>
      <c r="C201" s="24">
        <v>3</v>
      </c>
      <c r="D201" s="28">
        <v>4</v>
      </c>
      <c r="E201" s="28">
        <v>5</v>
      </c>
      <c r="F201" s="28" t="s">
        <v>9</v>
      </c>
    </row>
    <row r="202" spans="1:6" ht="94.5" thickBot="1" x14ac:dyDescent="0.3">
      <c r="A202" s="26">
        <v>1</v>
      </c>
      <c r="B202" s="32" t="s">
        <v>207</v>
      </c>
      <c r="C202" s="26" t="s">
        <v>28</v>
      </c>
      <c r="D202" s="33">
        <v>335</v>
      </c>
      <c r="E202" s="33">
        <v>333</v>
      </c>
      <c r="F202" s="35">
        <f>E202/D202*100</f>
        <v>99.402985074626869</v>
      </c>
    </row>
    <row r="203" spans="1:6" ht="94.5" thickBot="1" x14ac:dyDescent="0.3">
      <c r="A203" s="26">
        <v>2</v>
      </c>
      <c r="B203" s="32" t="s">
        <v>208</v>
      </c>
      <c r="C203" s="26" t="s">
        <v>28</v>
      </c>
      <c r="D203" s="33">
        <v>427</v>
      </c>
      <c r="E203" s="33">
        <v>431</v>
      </c>
      <c r="F203" s="35">
        <f t="shared" ref="F203" si="21">E203/D203*100</f>
        <v>100.93676814988291</v>
      </c>
    </row>
    <row r="204" spans="1:6" ht="74.25" customHeight="1" thickBot="1" x14ac:dyDescent="0.3">
      <c r="A204" s="26">
        <v>3</v>
      </c>
      <c r="B204" s="32" t="s">
        <v>209</v>
      </c>
      <c r="C204" s="26" t="s">
        <v>28</v>
      </c>
      <c r="D204" s="33">
        <v>68</v>
      </c>
      <c r="E204" s="100">
        <v>66</v>
      </c>
      <c r="F204" s="35">
        <f>E204/D204*100</f>
        <v>97.058823529411768</v>
      </c>
    </row>
    <row r="205" spans="1:6" ht="45.75" customHeight="1" thickBot="1" x14ac:dyDescent="0.3">
      <c r="A205" s="26">
        <v>4</v>
      </c>
      <c r="B205" s="32" t="s">
        <v>210</v>
      </c>
      <c r="C205" s="27" t="s">
        <v>30</v>
      </c>
      <c r="D205" s="33">
        <v>9720</v>
      </c>
      <c r="E205" s="33">
        <v>3500</v>
      </c>
      <c r="F205" s="35">
        <f>E205/D205*100</f>
        <v>36.008230452674901</v>
      </c>
    </row>
    <row r="206" spans="1:6" ht="19.5" thickBot="1" x14ac:dyDescent="0.35"/>
    <row r="207" spans="1:6" ht="19.5" thickBot="1" x14ac:dyDescent="0.35">
      <c r="A207" s="71" t="s">
        <v>213</v>
      </c>
      <c r="B207" s="72"/>
      <c r="C207" s="72"/>
      <c r="D207" s="72"/>
      <c r="E207" s="72"/>
      <c r="F207" s="73"/>
    </row>
    <row r="208" spans="1:6" ht="19.5" thickBot="1" x14ac:dyDescent="0.35">
      <c r="A208" s="68" t="s">
        <v>46</v>
      </c>
      <c r="B208" s="69"/>
      <c r="C208" s="69"/>
      <c r="D208" s="69"/>
      <c r="E208" s="69"/>
      <c r="F208" s="70"/>
    </row>
    <row r="209" spans="1:6" ht="148.5" customHeight="1" thickBot="1" x14ac:dyDescent="0.3">
      <c r="A209" s="26" t="s">
        <v>3</v>
      </c>
      <c r="B209" s="27" t="s">
        <v>4</v>
      </c>
      <c r="C209" s="27" t="s">
        <v>27</v>
      </c>
      <c r="D209" s="27" t="s">
        <v>13</v>
      </c>
      <c r="E209" s="27" t="s">
        <v>18</v>
      </c>
      <c r="F209" s="27" t="s">
        <v>8</v>
      </c>
    </row>
    <row r="210" spans="1:6" ht="19.5" thickBot="1" x14ac:dyDescent="0.35">
      <c r="A210" s="28">
        <v>1</v>
      </c>
      <c r="B210" s="28">
        <v>2</v>
      </c>
      <c r="C210" s="24">
        <v>3</v>
      </c>
      <c r="D210" s="28">
        <v>4</v>
      </c>
      <c r="E210" s="28">
        <v>5</v>
      </c>
      <c r="F210" s="28" t="s">
        <v>9</v>
      </c>
    </row>
    <row r="211" spans="1:6" ht="86.25" customHeight="1" thickBot="1" x14ac:dyDescent="0.3">
      <c r="A211" s="26">
        <v>1</v>
      </c>
      <c r="B211" s="32" t="s">
        <v>214</v>
      </c>
      <c r="C211" s="26" t="s">
        <v>28</v>
      </c>
      <c r="D211" s="33">
        <v>216</v>
      </c>
      <c r="E211" s="33">
        <v>214</v>
      </c>
      <c r="F211" s="35">
        <f>E211/D211*100</f>
        <v>99.074074074074076</v>
      </c>
    </row>
    <row r="212" spans="1:6" ht="76.5" customHeight="1" thickBot="1" x14ac:dyDescent="0.3">
      <c r="A212" s="26">
        <v>2</v>
      </c>
      <c r="B212" s="32" t="s">
        <v>215</v>
      </c>
      <c r="C212" s="26" t="s">
        <v>28</v>
      </c>
      <c r="D212" s="33">
        <v>285</v>
      </c>
      <c r="E212" s="33">
        <v>283</v>
      </c>
      <c r="F212" s="35">
        <f t="shared" ref="F212" si="22">E212/D212*100</f>
        <v>99.298245614035082</v>
      </c>
    </row>
    <row r="213" spans="1:6" ht="67.5" customHeight="1" thickBot="1" x14ac:dyDescent="0.3">
      <c r="A213" s="26">
        <v>3</v>
      </c>
      <c r="B213" s="32" t="s">
        <v>216</v>
      </c>
      <c r="C213" s="26" t="s">
        <v>28</v>
      </c>
      <c r="D213" s="33">
        <v>38</v>
      </c>
      <c r="E213" s="100">
        <v>36</v>
      </c>
      <c r="F213" s="35">
        <f>E213/D213*100</f>
        <v>94.73684210526315</v>
      </c>
    </row>
    <row r="214" spans="1:6" ht="57" thickBot="1" x14ac:dyDescent="0.3">
      <c r="A214" s="26">
        <v>4</v>
      </c>
      <c r="B214" s="32" t="s">
        <v>149</v>
      </c>
      <c r="C214" s="27" t="s">
        <v>30</v>
      </c>
      <c r="D214" s="33">
        <v>9720</v>
      </c>
      <c r="E214" s="33">
        <v>4706</v>
      </c>
      <c r="F214" s="35">
        <f>E214/D214*100</f>
        <v>48.415637860082306</v>
      </c>
    </row>
    <row r="215" spans="1:6" ht="19.5" thickBot="1" x14ac:dyDescent="0.35"/>
    <row r="216" spans="1:6" ht="19.5" thickBot="1" x14ac:dyDescent="0.35">
      <c r="A216" s="71" t="s">
        <v>218</v>
      </c>
      <c r="B216" s="72"/>
      <c r="C216" s="72"/>
      <c r="D216" s="72"/>
      <c r="E216" s="72"/>
      <c r="F216" s="73"/>
    </row>
    <row r="217" spans="1:6" ht="19.5" thickBot="1" x14ac:dyDescent="0.35">
      <c r="A217" s="68" t="s">
        <v>46</v>
      </c>
      <c r="B217" s="69"/>
      <c r="C217" s="69"/>
      <c r="D217" s="69"/>
      <c r="E217" s="69"/>
      <c r="F217" s="70"/>
    </row>
    <row r="218" spans="1:6" ht="148.5" customHeight="1" thickBot="1" x14ac:dyDescent="0.3">
      <c r="A218" s="26" t="s">
        <v>3</v>
      </c>
      <c r="B218" s="27" t="s">
        <v>4</v>
      </c>
      <c r="C218" s="27" t="s">
        <v>27</v>
      </c>
      <c r="D218" s="27" t="s">
        <v>13</v>
      </c>
      <c r="E218" s="27" t="s">
        <v>18</v>
      </c>
      <c r="F218" s="27" t="s">
        <v>8</v>
      </c>
    </row>
    <row r="219" spans="1:6" ht="19.5" thickBot="1" x14ac:dyDescent="0.35">
      <c r="A219" s="28">
        <v>1</v>
      </c>
      <c r="B219" s="28">
        <v>2</v>
      </c>
      <c r="C219" s="24">
        <v>3</v>
      </c>
      <c r="D219" s="28">
        <v>4</v>
      </c>
      <c r="E219" s="28">
        <v>5</v>
      </c>
      <c r="F219" s="28" t="s">
        <v>9</v>
      </c>
    </row>
    <row r="220" spans="1:6" ht="75.75" thickBot="1" x14ac:dyDescent="0.3">
      <c r="A220" s="26">
        <v>1</v>
      </c>
      <c r="B220" s="32" t="s">
        <v>219</v>
      </c>
      <c r="C220" s="26" t="s">
        <v>28</v>
      </c>
      <c r="D220" s="33">
        <v>589</v>
      </c>
      <c r="E220" s="33">
        <v>590</v>
      </c>
      <c r="F220" s="35">
        <f>E220/D220*100</f>
        <v>100.16977928692698</v>
      </c>
    </row>
    <row r="221" spans="1:6" ht="94.5" thickBot="1" x14ac:dyDescent="0.3">
      <c r="A221" s="26">
        <v>2</v>
      </c>
      <c r="B221" s="32" t="s">
        <v>220</v>
      </c>
      <c r="C221" s="26" t="s">
        <v>28</v>
      </c>
      <c r="D221" s="33">
        <v>650</v>
      </c>
      <c r="E221" s="33">
        <v>652</v>
      </c>
      <c r="F221" s="35">
        <f t="shared" ref="F221" si="23">E221/D221*100</f>
        <v>100.30769230769229</v>
      </c>
    </row>
    <row r="222" spans="1:6" ht="75.75" thickBot="1" x14ac:dyDescent="0.3">
      <c r="A222" s="26">
        <v>3</v>
      </c>
      <c r="B222" s="32" t="s">
        <v>221</v>
      </c>
      <c r="C222" s="26" t="s">
        <v>28</v>
      </c>
      <c r="D222" s="33">
        <v>94</v>
      </c>
      <c r="E222" s="100">
        <v>96</v>
      </c>
      <c r="F222" s="35">
        <f>E222/D222*100</f>
        <v>102.12765957446808</v>
      </c>
    </row>
    <row r="223" spans="1:6" ht="75.75" thickBot="1" x14ac:dyDescent="0.3">
      <c r="A223" s="26">
        <v>4</v>
      </c>
      <c r="B223" s="32" t="s">
        <v>222</v>
      </c>
      <c r="C223" s="27" t="s">
        <v>30</v>
      </c>
      <c r="D223" s="33">
        <v>10260</v>
      </c>
      <c r="E223" s="33">
        <v>4921</v>
      </c>
      <c r="F223" s="35">
        <f>E223/D223*100</f>
        <v>47.962962962962962</v>
      </c>
    </row>
    <row r="224" spans="1:6" ht="19.5" thickBot="1" x14ac:dyDescent="0.35"/>
    <row r="225" spans="1:6" ht="19.5" thickBot="1" x14ac:dyDescent="0.35">
      <c r="A225" s="190" t="s">
        <v>226</v>
      </c>
      <c r="B225" s="191"/>
      <c r="C225" s="191"/>
      <c r="D225" s="191"/>
      <c r="E225" s="191"/>
      <c r="F225" s="192"/>
    </row>
    <row r="226" spans="1:6" ht="19.5" thickBot="1" x14ac:dyDescent="0.35">
      <c r="A226" s="68" t="s">
        <v>46</v>
      </c>
      <c r="B226" s="69"/>
      <c r="C226" s="69"/>
      <c r="D226" s="69"/>
      <c r="E226" s="69"/>
      <c r="F226" s="70"/>
    </row>
    <row r="227" spans="1:6" ht="148.69999999999999" customHeight="1" thickBot="1" x14ac:dyDescent="0.3">
      <c r="A227" s="26" t="s">
        <v>3</v>
      </c>
      <c r="B227" s="27" t="s">
        <v>4</v>
      </c>
      <c r="C227" s="27" t="s">
        <v>27</v>
      </c>
      <c r="D227" s="27" t="s">
        <v>13</v>
      </c>
      <c r="E227" s="27" t="s">
        <v>18</v>
      </c>
      <c r="F227" s="27" t="s">
        <v>8</v>
      </c>
    </row>
    <row r="228" spans="1:6" ht="19.5" thickBot="1" x14ac:dyDescent="0.35">
      <c r="A228" s="28">
        <v>1</v>
      </c>
      <c r="B228" s="28">
        <v>2</v>
      </c>
      <c r="C228" s="24">
        <v>3</v>
      </c>
      <c r="D228" s="28">
        <v>4</v>
      </c>
      <c r="E228" s="28">
        <v>5</v>
      </c>
      <c r="F228" s="28" t="s">
        <v>9</v>
      </c>
    </row>
    <row r="229" spans="1:6" ht="90.75" customHeight="1" thickBot="1" x14ac:dyDescent="0.3">
      <c r="A229" s="26">
        <v>1</v>
      </c>
      <c r="B229" s="32" t="s">
        <v>227</v>
      </c>
      <c r="C229" s="26" t="s">
        <v>28</v>
      </c>
      <c r="D229" s="33">
        <v>278</v>
      </c>
      <c r="E229" s="33">
        <v>266</v>
      </c>
      <c r="F229" s="35">
        <f>E229/D229*100</f>
        <v>95.683453237410077</v>
      </c>
    </row>
    <row r="230" spans="1:6" ht="75.75" thickBot="1" x14ac:dyDescent="0.3">
      <c r="A230" s="26">
        <v>2</v>
      </c>
      <c r="B230" s="32" t="s">
        <v>228</v>
      </c>
      <c r="C230" s="26" t="s">
        <v>28</v>
      </c>
      <c r="D230" s="33">
        <v>404</v>
      </c>
      <c r="E230" s="33">
        <v>385</v>
      </c>
      <c r="F230" s="35">
        <f t="shared" ref="F230" si="24">E230/D230*100</f>
        <v>95.297029702970292</v>
      </c>
    </row>
    <row r="231" spans="1:6" ht="81" customHeight="1" thickBot="1" x14ac:dyDescent="0.3">
      <c r="A231" s="26">
        <v>3</v>
      </c>
      <c r="B231" s="32" t="s">
        <v>229</v>
      </c>
      <c r="C231" s="26" t="s">
        <v>28</v>
      </c>
      <c r="D231" s="33">
        <v>54</v>
      </c>
      <c r="E231" s="33">
        <v>51</v>
      </c>
      <c r="F231" s="35">
        <f>E231/D231*100</f>
        <v>94.444444444444443</v>
      </c>
    </row>
    <row r="232" spans="1:6" ht="19.5" thickBot="1" x14ac:dyDescent="0.35"/>
    <row r="233" spans="1:6" ht="19.5" thickBot="1" x14ac:dyDescent="0.35">
      <c r="A233" s="71" t="s">
        <v>235</v>
      </c>
      <c r="B233" s="72"/>
      <c r="C233" s="72"/>
      <c r="D233" s="72"/>
      <c r="E233" s="72"/>
      <c r="F233" s="73"/>
    </row>
    <row r="234" spans="1:6" ht="19.5" thickBot="1" x14ac:dyDescent="0.35">
      <c r="A234" s="68" t="s">
        <v>46</v>
      </c>
      <c r="B234" s="69"/>
      <c r="C234" s="69"/>
      <c r="D234" s="69"/>
      <c r="E234" s="69"/>
      <c r="F234" s="70"/>
    </row>
    <row r="235" spans="1:6" ht="148.5" customHeight="1" thickBot="1" x14ac:dyDescent="0.3">
      <c r="A235" s="26" t="s">
        <v>3</v>
      </c>
      <c r="B235" s="27" t="s">
        <v>4</v>
      </c>
      <c r="C235" s="27" t="s">
        <v>27</v>
      </c>
      <c r="D235" s="27" t="s">
        <v>13</v>
      </c>
      <c r="E235" s="27" t="s">
        <v>18</v>
      </c>
      <c r="F235" s="27" t="s">
        <v>8</v>
      </c>
    </row>
    <row r="236" spans="1:6" ht="19.5" thickBot="1" x14ac:dyDescent="0.35">
      <c r="A236" s="28">
        <v>1</v>
      </c>
      <c r="B236" s="28">
        <v>2</v>
      </c>
      <c r="C236" s="24">
        <v>3</v>
      </c>
      <c r="D236" s="28">
        <v>4</v>
      </c>
      <c r="E236" s="28">
        <v>5</v>
      </c>
      <c r="F236" s="28" t="s">
        <v>9</v>
      </c>
    </row>
    <row r="237" spans="1:6" ht="110.25" customHeight="1" thickBot="1" x14ac:dyDescent="0.3">
      <c r="A237" s="26">
        <v>1</v>
      </c>
      <c r="B237" s="32" t="s">
        <v>236</v>
      </c>
      <c r="C237" s="26" t="s">
        <v>28</v>
      </c>
      <c r="D237" s="33">
        <v>619</v>
      </c>
      <c r="E237" s="33">
        <v>616</v>
      </c>
      <c r="F237" s="35">
        <f>E237/D237*100</f>
        <v>99.515347334410336</v>
      </c>
    </row>
    <row r="238" spans="1:6" ht="94.5" thickBot="1" x14ac:dyDescent="0.3">
      <c r="A238" s="26">
        <v>2</v>
      </c>
      <c r="B238" s="32" t="s">
        <v>237</v>
      </c>
      <c r="C238" s="26" t="s">
        <v>28</v>
      </c>
      <c r="D238" s="33">
        <v>690</v>
      </c>
      <c r="E238" s="33">
        <v>690</v>
      </c>
      <c r="F238" s="35">
        <f t="shared" ref="F238" si="25">E238/D238*100</f>
        <v>100</v>
      </c>
    </row>
    <row r="239" spans="1:6" ht="69.75" customHeight="1" thickBot="1" x14ac:dyDescent="0.3">
      <c r="A239" s="26">
        <v>3</v>
      </c>
      <c r="B239" s="32" t="s">
        <v>238</v>
      </c>
      <c r="C239" s="26" t="s">
        <v>28</v>
      </c>
      <c r="D239" s="33">
        <v>125</v>
      </c>
      <c r="E239" s="33">
        <v>125</v>
      </c>
      <c r="F239" s="35">
        <f>E239/D239*100</f>
        <v>100</v>
      </c>
    </row>
    <row r="240" spans="1:6" ht="19.5" thickBot="1" x14ac:dyDescent="0.35"/>
    <row r="241" spans="1:6" ht="19.5" thickBot="1" x14ac:dyDescent="0.35">
      <c r="A241" s="71" t="s">
        <v>242</v>
      </c>
      <c r="B241" s="72"/>
      <c r="C241" s="72"/>
      <c r="D241" s="72"/>
      <c r="E241" s="72"/>
      <c r="F241" s="73"/>
    </row>
    <row r="242" spans="1:6" ht="19.5" thickBot="1" x14ac:dyDescent="0.35">
      <c r="A242" s="68" t="s">
        <v>46</v>
      </c>
      <c r="B242" s="69"/>
      <c r="C242" s="69"/>
      <c r="D242" s="69"/>
      <c r="E242" s="69"/>
      <c r="F242" s="70"/>
    </row>
    <row r="243" spans="1:6" ht="148.5" customHeight="1" thickBot="1" x14ac:dyDescent="0.3">
      <c r="A243" s="26" t="s">
        <v>3</v>
      </c>
      <c r="B243" s="27" t="s">
        <v>4</v>
      </c>
      <c r="C243" s="27" t="s">
        <v>27</v>
      </c>
      <c r="D243" s="27" t="s">
        <v>13</v>
      </c>
      <c r="E243" s="27" t="s">
        <v>18</v>
      </c>
      <c r="F243" s="27" t="s">
        <v>8</v>
      </c>
    </row>
    <row r="244" spans="1:6" ht="19.5" thickBot="1" x14ac:dyDescent="0.35">
      <c r="A244" s="28">
        <v>1</v>
      </c>
      <c r="B244" s="28">
        <v>2</v>
      </c>
      <c r="C244" s="24">
        <v>3</v>
      </c>
      <c r="D244" s="28">
        <v>4</v>
      </c>
      <c r="E244" s="28">
        <v>5</v>
      </c>
      <c r="F244" s="28" t="s">
        <v>9</v>
      </c>
    </row>
    <row r="245" spans="1:6" ht="88.5" customHeight="1" thickBot="1" x14ac:dyDescent="0.3">
      <c r="A245" s="26">
        <v>1</v>
      </c>
      <c r="B245" s="32" t="s">
        <v>243</v>
      </c>
      <c r="C245" s="26" t="s">
        <v>28</v>
      </c>
      <c r="D245" s="33">
        <v>537</v>
      </c>
      <c r="E245" s="33">
        <v>534</v>
      </c>
      <c r="F245" s="35">
        <f t="shared" ref="F245:F248" si="26">E245/D245*100</f>
        <v>99.441340782122893</v>
      </c>
    </row>
    <row r="246" spans="1:6" ht="86.25" customHeight="1" thickBot="1" x14ac:dyDescent="0.3">
      <c r="A246" s="26">
        <v>2</v>
      </c>
      <c r="B246" s="32" t="s">
        <v>244</v>
      </c>
      <c r="C246" s="26" t="s">
        <v>28</v>
      </c>
      <c r="D246" s="33">
        <v>707</v>
      </c>
      <c r="E246" s="33">
        <v>706</v>
      </c>
      <c r="F246" s="35">
        <f t="shared" si="26"/>
        <v>99.858557284299849</v>
      </c>
    </row>
    <row r="247" spans="1:6" ht="72" customHeight="1" thickBot="1" x14ac:dyDescent="0.3">
      <c r="A247" s="26">
        <v>3</v>
      </c>
      <c r="B247" s="32" t="s">
        <v>245</v>
      </c>
      <c r="C247" s="26" t="s">
        <v>28</v>
      </c>
      <c r="D247" s="33">
        <v>63</v>
      </c>
      <c r="E247" s="100">
        <v>65</v>
      </c>
      <c r="F247" s="35">
        <f t="shared" si="26"/>
        <v>103.17460317460319</v>
      </c>
    </row>
    <row r="248" spans="1:6" ht="75.75" thickBot="1" x14ac:dyDescent="0.3">
      <c r="A248" s="26">
        <v>4</v>
      </c>
      <c r="B248" s="32" t="s">
        <v>246</v>
      </c>
      <c r="C248" s="27" t="s">
        <v>30</v>
      </c>
      <c r="D248" s="33">
        <v>10044</v>
      </c>
      <c r="E248" s="33">
        <v>9665</v>
      </c>
      <c r="F248" s="35">
        <f t="shared" si="26"/>
        <v>96.226602947033058</v>
      </c>
    </row>
    <row r="249" spans="1:6" ht="19.5" thickBot="1" x14ac:dyDescent="0.35"/>
    <row r="250" spans="1:6" ht="19.5" thickBot="1" x14ac:dyDescent="0.35">
      <c r="A250" s="71" t="s">
        <v>255</v>
      </c>
      <c r="B250" s="72"/>
      <c r="C250" s="72"/>
      <c r="D250" s="72"/>
      <c r="E250" s="72"/>
      <c r="F250" s="73"/>
    </row>
    <row r="251" spans="1:6" ht="19.5" thickBot="1" x14ac:dyDescent="0.35">
      <c r="A251" s="68" t="s">
        <v>46</v>
      </c>
      <c r="B251" s="69"/>
      <c r="C251" s="69"/>
      <c r="D251" s="69"/>
      <c r="E251" s="69"/>
      <c r="F251" s="70"/>
    </row>
    <row r="252" spans="1:6" ht="148.5" customHeight="1" thickBot="1" x14ac:dyDescent="0.3">
      <c r="A252" s="26" t="s">
        <v>3</v>
      </c>
      <c r="B252" s="27" t="s">
        <v>4</v>
      </c>
      <c r="C252" s="27" t="s">
        <v>27</v>
      </c>
      <c r="D252" s="27" t="s">
        <v>13</v>
      </c>
      <c r="E252" s="27" t="s">
        <v>18</v>
      </c>
      <c r="F252" s="27" t="s">
        <v>8</v>
      </c>
    </row>
    <row r="253" spans="1:6" ht="19.5" thickBot="1" x14ac:dyDescent="0.35">
      <c r="A253" s="28">
        <v>1</v>
      </c>
      <c r="B253" s="28">
        <v>2</v>
      </c>
      <c r="C253" s="24">
        <v>3</v>
      </c>
      <c r="D253" s="28">
        <v>4</v>
      </c>
      <c r="E253" s="28">
        <v>5</v>
      </c>
      <c r="F253" s="28" t="s">
        <v>9</v>
      </c>
    </row>
    <row r="254" spans="1:6" ht="75.75" customHeight="1" thickBot="1" x14ac:dyDescent="0.3">
      <c r="A254" s="26">
        <v>1</v>
      </c>
      <c r="B254" s="32" t="s">
        <v>256</v>
      </c>
      <c r="C254" s="26" t="s">
        <v>28</v>
      </c>
      <c r="D254" s="33">
        <v>542</v>
      </c>
      <c r="E254" s="33">
        <v>541</v>
      </c>
      <c r="F254" s="35">
        <f>E254/D254*100</f>
        <v>99.815498154981555</v>
      </c>
    </row>
    <row r="255" spans="1:6" ht="57" thickBot="1" x14ac:dyDescent="0.3">
      <c r="A255" s="26">
        <v>2</v>
      </c>
      <c r="B255" s="32" t="s">
        <v>257</v>
      </c>
      <c r="C255" s="26" t="s">
        <v>28</v>
      </c>
      <c r="D255" s="33">
        <v>576</v>
      </c>
      <c r="E255" s="33">
        <v>576</v>
      </c>
      <c r="F255" s="35">
        <f t="shared" ref="F255" si="27">E255/D255*100</f>
        <v>100</v>
      </c>
    </row>
    <row r="256" spans="1:6" ht="92.25" customHeight="1" thickBot="1" x14ac:dyDescent="0.3">
      <c r="A256" s="26">
        <v>3</v>
      </c>
      <c r="B256" s="32" t="s">
        <v>258</v>
      </c>
      <c r="C256" s="26" t="s">
        <v>28</v>
      </c>
      <c r="D256" s="33">
        <v>124</v>
      </c>
      <c r="E256" s="33">
        <v>124</v>
      </c>
      <c r="F256" s="35">
        <f>E256/D256*100</f>
        <v>100</v>
      </c>
    </row>
    <row r="257" spans="1:6" ht="19.5" thickBot="1" x14ac:dyDescent="0.35"/>
    <row r="258" spans="1:6" ht="19.5" thickBot="1" x14ac:dyDescent="0.35">
      <c r="A258" s="71" t="s">
        <v>261</v>
      </c>
      <c r="B258" s="72"/>
      <c r="C258" s="72"/>
      <c r="D258" s="72"/>
      <c r="E258" s="72"/>
      <c r="F258" s="73"/>
    </row>
    <row r="259" spans="1:6" ht="19.5" thickBot="1" x14ac:dyDescent="0.35">
      <c r="A259" s="68" t="s">
        <v>46</v>
      </c>
      <c r="B259" s="69"/>
      <c r="C259" s="69"/>
      <c r="D259" s="69"/>
      <c r="E259" s="69"/>
      <c r="F259" s="70"/>
    </row>
    <row r="260" spans="1:6" ht="148.5" customHeight="1" thickBot="1" x14ac:dyDescent="0.3">
      <c r="A260" s="26" t="s">
        <v>3</v>
      </c>
      <c r="B260" s="27" t="s">
        <v>4</v>
      </c>
      <c r="C260" s="27" t="s">
        <v>27</v>
      </c>
      <c r="D260" s="27" t="s">
        <v>13</v>
      </c>
      <c r="E260" s="27" t="s">
        <v>18</v>
      </c>
      <c r="F260" s="27" t="s">
        <v>8</v>
      </c>
    </row>
    <row r="261" spans="1:6" ht="19.5" thickBot="1" x14ac:dyDescent="0.35">
      <c r="A261" s="28">
        <v>1</v>
      </c>
      <c r="B261" s="28">
        <v>2</v>
      </c>
      <c r="C261" s="24">
        <v>3</v>
      </c>
      <c r="D261" s="28">
        <v>4</v>
      </c>
      <c r="E261" s="28">
        <v>5</v>
      </c>
      <c r="F261" s="28" t="s">
        <v>9</v>
      </c>
    </row>
    <row r="262" spans="1:6" ht="65.45" customHeight="1" thickBot="1" x14ac:dyDescent="0.3">
      <c r="A262" s="26">
        <v>1</v>
      </c>
      <c r="B262" s="32" t="s">
        <v>262</v>
      </c>
      <c r="C262" s="26" t="s">
        <v>28</v>
      </c>
      <c r="D262" s="33">
        <v>629</v>
      </c>
      <c r="E262" s="33">
        <v>628</v>
      </c>
      <c r="F262" s="35">
        <f>E262/D262*100</f>
        <v>99.841017488076318</v>
      </c>
    </row>
    <row r="263" spans="1:6" ht="57" thickBot="1" x14ac:dyDescent="0.3">
      <c r="A263" s="26">
        <v>2</v>
      </c>
      <c r="B263" s="32" t="s">
        <v>263</v>
      </c>
      <c r="C263" s="26" t="s">
        <v>28</v>
      </c>
      <c r="D263" s="33">
        <v>622</v>
      </c>
      <c r="E263" s="33">
        <v>623</v>
      </c>
      <c r="F263" s="35">
        <f t="shared" ref="F263" si="28">E263/D263*100</f>
        <v>100.16077170418008</v>
      </c>
    </row>
    <row r="264" spans="1:6" ht="97.7" customHeight="1" thickBot="1" x14ac:dyDescent="0.3">
      <c r="A264" s="26">
        <v>3</v>
      </c>
      <c r="B264" s="32" t="s">
        <v>264</v>
      </c>
      <c r="C264" s="26" t="s">
        <v>28</v>
      </c>
      <c r="D264" s="33">
        <v>144</v>
      </c>
      <c r="E264" s="177">
        <v>142</v>
      </c>
      <c r="F264" s="35">
        <f>E264/D264*100</f>
        <v>98.611111111111114</v>
      </c>
    </row>
    <row r="265" spans="1:6" ht="19.5" thickBot="1" x14ac:dyDescent="0.35"/>
    <row r="266" spans="1:6" ht="19.5" thickBot="1" x14ac:dyDescent="0.35">
      <c r="A266" s="206" t="s">
        <v>269</v>
      </c>
      <c r="B266" s="207"/>
      <c r="C266" s="207"/>
      <c r="D266" s="207"/>
      <c r="E266" s="207"/>
      <c r="F266" s="208"/>
    </row>
    <row r="267" spans="1:6" ht="19.5" thickBot="1" x14ac:dyDescent="0.35">
      <c r="A267" s="209" t="s">
        <v>46</v>
      </c>
      <c r="B267" s="210"/>
      <c r="C267" s="210"/>
      <c r="D267" s="210"/>
      <c r="E267" s="210"/>
      <c r="F267" s="211"/>
    </row>
    <row r="268" spans="1:6" ht="148.5" customHeight="1" thickBot="1" x14ac:dyDescent="0.3">
      <c r="A268" s="212" t="s">
        <v>3</v>
      </c>
      <c r="B268" s="213" t="s">
        <v>4</v>
      </c>
      <c r="C268" s="213" t="s">
        <v>27</v>
      </c>
      <c r="D268" s="213" t="s">
        <v>13</v>
      </c>
      <c r="E268" s="213" t="s">
        <v>18</v>
      </c>
      <c r="F268" s="213" t="s">
        <v>8</v>
      </c>
    </row>
    <row r="269" spans="1:6" ht="19.5" thickBot="1" x14ac:dyDescent="0.35">
      <c r="A269" s="214">
        <v>1</v>
      </c>
      <c r="B269" s="214">
        <v>2</v>
      </c>
      <c r="C269" s="215">
        <v>3</v>
      </c>
      <c r="D269" s="214">
        <v>4</v>
      </c>
      <c r="E269" s="214">
        <v>5</v>
      </c>
      <c r="F269" s="214" t="s">
        <v>9</v>
      </c>
    </row>
    <row r="270" spans="1:6" ht="88.5" customHeight="1" thickBot="1" x14ac:dyDescent="0.3">
      <c r="A270" s="212">
        <v>1</v>
      </c>
      <c r="B270" s="32" t="s">
        <v>270</v>
      </c>
      <c r="C270" s="212" t="s">
        <v>28</v>
      </c>
      <c r="D270" s="216">
        <v>625</v>
      </c>
      <c r="E270" s="217">
        <v>619</v>
      </c>
      <c r="F270" s="218">
        <f>E270/D270*100</f>
        <v>99.039999999999992</v>
      </c>
    </row>
    <row r="271" spans="1:6" ht="72.75" customHeight="1" thickBot="1" x14ac:dyDescent="0.3">
      <c r="A271" s="212">
        <v>2</v>
      </c>
      <c r="B271" s="32" t="s">
        <v>271</v>
      </c>
      <c r="C271" s="212" t="s">
        <v>28</v>
      </c>
      <c r="D271" s="219">
        <v>560</v>
      </c>
      <c r="E271" s="220">
        <v>564</v>
      </c>
      <c r="F271" s="221">
        <f>E271/D271*100</f>
        <v>100.71428571428571</v>
      </c>
    </row>
    <row r="272" spans="1:6" ht="75" customHeight="1" thickBot="1" x14ac:dyDescent="0.3">
      <c r="A272" s="212">
        <v>3</v>
      </c>
      <c r="B272" s="32" t="s">
        <v>127</v>
      </c>
      <c r="C272" s="212" t="s">
        <v>28</v>
      </c>
      <c r="D272" s="222">
        <v>63</v>
      </c>
      <c r="E272" s="223">
        <v>62</v>
      </c>
      <c r="F272" s="218">
        <f>E272/D272*100</f>
        <v>98.412698412698404</v>
      </c>
    </row>
    <row r="273" spans="1:6" ht="72.95" customHeight="1" thickBot="1" x14ac:dyDescent="0.3">
      <c r="A273" s="212">
        <v>4</v>
      </c>
      <c r="B273" s="32" t="s">
        <v>272</v>
      </c>
      <c r="C273" s="213" t="s">
        <v>30</v>
      </c>
      <c r="D273" s="222">
        <v>29016</v>
      </c>
      <c r="E273" s="222">
        <v>54396</v>
      </c>
      <c r="F273" s="218">
        <f t="shared" ref="F273" si="29">E273/D273*100</f>
        <v>187.46898263027296</v>
      </c>
    </row>
  </sheetData>
  <mergeCells count="65">
    <mergeCell ref="A267:F267"/>
    <mergeCell ref="A250:F250"/>
    <mergeCell ref="A251:F251"/>
    <mergeCell ref="A258:F258"/>
    <mergeCell ref="A259:F259"/>
    <mergeCell ref="A266:F266"/>
    <mergeCell ref="A226:F226"/>
    <mergeCell ref="A233:F233"/>
    <mergeCell ref="A234:F234"/>
    <mergeCell ref="A241:F241"/>
    <mergeCell ref="A242:F242"/>
    <mergeCell ref="A199:F199"/>
    <mergeCell ref="A207:F207"/>
    <mergeCell ref="A208:F208"/>
    <mergeCell ref="A216:F216"/>
    <mergeCell ref="A217:F217"/>
    <mergeCell ref="A181:F181"/>
    <mergeCell ref="A182:F182"/>
    <mergeCell ref="A190:F190"/>
    <mergeCell ref="A191:F191"/>
    <mergeCell ref="A198:F198"/>
    <mergeCell ref="A156:F156"/>
    <mergeCell ref="A163:F163"/>
    <mergeCell ref="A164:F164"/>
    <mergeCell ref="A172:F172"/>
    <mergeCell ref="A173:F173"/>
    <mergeCell ref="A138:F138"/>
    <mergeCell ref="A139:F139"/>
    <mergeCell ref="A147:F147"/>
    <mergeCell ref="A148:F148"/>
    <mergeCell ref="A155:F155"/>
    <mergeCell ref="A121:F121"/>
    <mergeCell ref="A122:F122"/>
    <mergeCell ref="A130:F130"/>
    <mergeCell ref="A131:F131"/>
    <mergeCell ref="A113:F113"/>
    <mergeCell ref="A114:F114"/>
    <mergeCell ref="A89:F89"/>
    <mergeCell ref="A96:F96"/>
    <mergeCell ref="A97:F97"/>
    <mergeCell ref="A104:F104"/>
    <mergeCell ref="A105:F105"/>
    <mergeCell ref="A71:F71"/>
    <mergeCell ref="A72:F72"/>
    <mergeCell ref="A80:F80"/>
    <mergeCell ref="A81:F81"/>
    <mergeCell ref="A88:F88"/>
    <mergeCell ref="A45:F45"/>
    <mergeCell ref="A53:F53"/>
    <mergeCell ref="A54:F54"/>
    <mergeCell ref="A63:F63"/>
    <mergeCell ref="A64:F64"/>
    <mergeCell ref="B62:F62"/>
    <mergeCell ref="A2:F2"/>
    <mergeCell ref="A3:F3"/>
    <mergeCell ref="A4:F4"/>
    <mergeCell ref="A6:F6"/>
    <mergeCell ref="A7:F7"/>
    <mergeCell ref="A17:F17"/>
    <mergeCell ref="A18:F18"/>
    <mergeCell ref="A26:F26"/>
    <mergeCell ref="A27:F27"/>
    <mergeCell ref="A35:F35"/>
    <mergeCell ref="A36:F36"/>
    <mergeCell ref="A44:F4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2:F591"/>
  <sheetViews>
    <sheetView zoomScale="60" zoomScaleNormal="60" zoomScaleSheetLayoutView="70" workbookViewId="0">
      <selection activeCell="D603" sqref="D603"/>
    </sheetView>
  </sheetViews>
  <sheetFormatPr defaultRowHeight="18.75" x14ac:dyDescent="0.3"/>
  <cols>
    <col min="1" max="1" width="7.7109375" style="1" customWidth="1"/>
    <col min="2" max="2" width="67" style="1" customWidth="1"/>
    <col min="3" max="3" width="32.7109375" style="1" customWidth="1"/>
    <col min="4" max="4" width="19.5703125" style="1" customWidth="1"/>
    <col min="5" max="5" width="17.28515625" style="1" customWidth="1"/>
    <col min="6" max="6" width="17.85546875" style="1" customWidth="1"/>
  </cols>
  <sheetData>
    <row r="2" spans="1:6" x14ac:dyDescent="0.3">
      <c r="A2" s="64" t="s">
        <v>0</v>
      </c>
      <c r="B2" s="64"/>
      <c r="C2" s="64"/>
      <c r="D2" s="64"/>
      <c r="E2" s="64"/>
      <c r="F2" s="64"/>
    </row>
    <row r="3" spans="1:6" x14ac:dyDescent="0.3">
      <c r="A3" s="64" t="s">
        <v>1</v>
      </c>
      <c r="B3" s="64"/>
      <c r="C3" s="64"/>
      <c r="D3" s="64"/>
      <c r="E3" s="64"/>
      <c r="F3" s="64"/>
    </row>
    <row r="4" spans="1:6" x14ac:dyDescent="0.3">
      <c r="A4" s="64" t="s">
        <v>2</v>
      </c>
      <c r="B4" s="64"/>
      <c r="C4" s="64"/>
      <c r="D4" s="64"/>
      <c r="E4" s="64"/>
      <c r="F4" s="64"/>
    </row>
    <row r="5" spans="1:6" ht="19.5" thickBot="1" x14ac:dyDescent="0.35"/>
    <row r="6" spans="1:6" ht="19.5" thickBot="1" x14ac:dyDescent="0.35">
      <c r="A6" s="65" t="s">
        <v>51</v>
      </c>
      <c r="B6" s="66"/>
      <c r="C6" s="66"/>
      <c r="D6" s="66"/>
      <c r="E6" s="66"/>
      <c r="F6" s="67"/>
    </row>
    <row r="7" spans="1:6" ht="19.5" thickBot="1" x14ac:dyDescent="0.35">
      <c r="A7" s="68" t="s">
        <v>46</v>
      </c>
      <c r="B7" s="69"/>
      <c r="C7" s="69"/>
      <c r="D7" s="69"/>
      <c r="E7" s="69"/>
      <c r="F7" s="70"/>
    </row>
    <row r="8" spans="1:6" ht="132" thickBot="1" x14ac:dyDescent="0.3">
      <c r="A8" s="38" t="s">
        <v>3</v>
      </c>
      <c r="B8" s="39" t="s">
        <v>4</v>
      </c>
      <c r="C8" s="39" t="s">
        <v>5</v>
      </c>
      <c r="D8" s="39" t="s">
        <v>6</v>
      </c>
      <c r="E8" s="27" t="s">
        <v>7</v>
      </c>
      <c r="F8" s="39" t="s">
        <v>8</v>
      </c>
    </row>
    <row r="9" spans="1:6" ht="19.5" thickBot="1" x14ac:dyDescent="0.35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 t="s">
        <v>9</v>
      </c>
    </row>
    <row r="10" spans="1:6" ht="75" customHeight="1" thickBot="1" x14ac:dyDescent="0.3">
      <c r="A10" s="74">
        <v>1</v>
      </c>
      <c r="B10" s="87" t="s">
        <v>48</v>
      </c>
      <c r="C10" s="40" t="s">
        <v>32</v>
      </c>
      <c r="D10" s="26">
        <v>100</v>
      </c>
      <c r="E10" s="41">
        <v>100</v>
      </c>
      <c r="F10" s="35">
        <f>E10/D10*100</f>
        <v>100</v>
      </c>
    </row>
    <row r="11" spans="1:6" ht="70.5" customHeight="1" thickBot="1" x14ac:dyDescent="0.3">
      <c r="A11" s="75"/>
      <c r="B11" s="88"/>
      <c r="C11" s="40" t="s">
        <v>33</v>
      </c>
      <c r="D11" s="26">
        <v>100</v>
      </c>
      <c r="E11" s="42">
        <v>100</v>
      </c>
      <c r="F11" s="35">
        <f t="shared" ref="F11:F27" si="0">E11/D11*100</f>
        <v>100</v>
      </c>
    </row>
    <row r="12" spans="1:6" ht="115.5" customHeight="1" thickBot="1" x14ac:dyDescent="0.3">
      <c r="A12" s="75"/>
      <c r="B12" s="88"/>
      <c r="C12" s="40" t="s">
        <v>34</v>
      </c>
      <c r="D12" s="43">
        <v>0</v>
      </c>
      <c r="E12" s="42">
        <v>0</v>
      </c>
      <c r="F12" s="35">
        <f>IF(E12=0,100,0)</f>
        <v>100</v>
      </c>
    </row>
    <row r="13" spans="1:6" ht="47.25" customHeight="1" thickBot="1" x14ac:dyDescent="0.3">
      <c r="A13" s="76"/>
      <c r="B13" s="89"/>
      <c r="C13" s="40" t="s">
        <v>35</v>
      </c>
      <c r="D13" s="26">
        <v>100</v>
      </c>
      <c r="E13" s="42">
        <v>100</v>
      </c>
      <c r="F13" s="35">
        <f t="shared" si="0"/>
        <v>100</v>
      </c>
    </row>
    <row r="14" spans="1:6" ht="74.25" customHeight="1" thickBot="1" x14ac:dyDescent="0.3">
      <c r="A14" s="77">
        <v>2</v>
      </c>
      <c r="B14" s="87" t="s">
        <v>49</v>
      </c>
      <c r="C14" s="40" t="s">
        <v>32</v>
      </c>
      <c r="D14" s="43">
        <v>100</v>
      </c>
      <c r="E14" s="42">
        <v>100</v>
      </c>
      <c r="F14" s="35">
        <f t="shared" si="0"/>
        <v>100</v>
      </c>
    </row>
    <row r="15" spans="1:6" ht="66.75" customHeight="1" thickBot="1" x14ac:dyDescent="0.3">
      <c r="A15" s="78"/>
      <c r="B15" s="88"/>
      <c r="C15" s="40" t="s">
        <v>36</v>
      </c>
      <c r="D15" s="26">
        <v>100</v>
      </c>
      <c r="E15" s="42">
        <v>98.6</v>
      </c>
      <c r="F15" s="35">
        <f>E15/D15*100</f>
        <v>98.6</v>
      </c>
    </row>
    <row r="16" spans="1:6" ht="77.25" customHeight="1" thickBot="1" x14ac:dyDescent="0.3">
      <c r="A16" s="78"/>
      <c r="B16" s="88"/>
      <c r="C16" s="40" t="s">
        <v>34</v>
      </c>
      <c r="D16" s="26">
        <v>0</v>
      </c>
      <c r="E16" s="33">
        <v>0</v>
      </c>
      <c r="F16" s="35">
        <f>IF(E16=0,100,0)</f>
        <v>100</v>
      </c>
    </row>
    <row r="17" spans="1:6" ht="52.5" customHeight="1" thickBot="1" x14ac:dyDescent="0.3">
      <c r="A17" s="79"/>
      <c r="B17" s="89"/>
      <c r="C17" s="40" t="s">
        <v>35</v>
      </c>
      <c r="D17" s="26">
        <v>100</v>
      </c>
      <c r="E17" s="33">
        <v>100</v>
      </c>
      <c r="F17" s="35">
        <f t="shared" si="0"/>
        <v>100</v>
      </c>
    </row>
    <row r="18" spans="1:6" ht="81.75" customHeight="1" thickBot="1" x14ac:dyDescent="0.3">
      <c r="A18" s="74">
        <v>3</v>
      </c>
      <c r="B18" s="87" t="s">
        <v>50</v>
      </c>
      <c r="C18" s="46" t="s">
        <v>32</v>
      </c>
      <c r="D18" s="26">
        <v>100</v>
      </c>
      <c r="E18" s="33">
        <v>100</v>
      </c>
      <c r="F18" s="35">
        <f t="shared" si="0"/>
        <v>100</v>
      </c>
    </row>
    <row r="19" spans="1:6" ht="108.75" customHeight="1" thickBot="1" x14ac:dyDescent="0.3">
      <c r="A19" s="75"/>
      <c r="B19" s="88"/>
      <c r="C19" s="40" t="s">
        <v>37</v>
      </c>
      <c r="D19" s="26">
        <v>100</v>
      </c>
      <c r="E19" s="33">
        <v>100</v>
      </c>
      <c r="F19" s="35">
        <f t="shared" si="0"/>
        <v>100</v>
      </c>
    </row>
    <row r="20" spans="1:6" ht="105" customHeight="1" thickBot="1" x14ac:dyDescent="0.3">
      <c r="A20" s="75"/>
      <c r="B20" s="88"/>
      <c r="C20" s="40" t="s">
        <v>34</v>
      </c>
      <c r="D20" s="26">
        <v>0</v>
      </c>
      <c r="E20" s="33">
        <v>0</v>
      </c>
      <c r="F20" s="35">
        <f>IF(E20=0,100,0)</f>
        <v>100</v>
      </c>
    </row>
    <row r="21" spans="1:6" ht="40.5" customHeight="1" thickBot="1" x14ac:dyDescent="0.3">
      <c r="A21" s="76"/>
      <c r="B21" s="89"/>
      <c r="C21" s="40" t="s">
        <v>35</v>
      </c>
      <c r="D21" s="26">
        <v>100</v>
      </c>
      <c r="E21" s="33">
        <v>100</v>
      </c>
      <c r="F21" s="35">
        <f t="shared" si="0"/>
        <v>100</v>
      </c>
    </row>
    <row r="22" spans="1:6" ht="64.5" hidden="1" customHeight="1" thickBot="1" x14ac:dyDescent="0.3">
      <c r="A22" s="74">
        <v>4</v>
      </c>
      <c r="B22" s="84" t="s">
        <v>42</v>
      </c>
      <c r="C22" s="45" t="s">
        <v>35</v>
      </c>
      <c r="D22" s="44">
        <v>100</v>
      </c>
      <c r="E22" s="33"/>
      <c r="F22" s="35">
        <f t="shared" si="0"/>
        <v>0</v>
      </c>
    </row>
    <row r="23" spans="1:6" ht="119.25" hidden="1" customHeight="1" thickBot="1" x14ac:dyDescent="0.3">
      <c r="A23" s="75"/>
      <c r="B23" s="85"/>
      <c r="C23" s="45" t="s">
        <v>38</v>
      </c>
      <c r="D23" s="48">
        <v>30</v>
      </c>
      <c r="E23" s="33"/>
      <c r="F23" s="35">
        <f t="shared" si="0"/>
        <v>0</v>
      </c>
    </row>
    <row r="24" spans="1:6" ht="141.75" hidden="1" customHeight="1" thickBot="1" x14ac:dyDescent="0.3">
      <c r="A24" s="76"/>
      <c r="B24" s="86"/>
      <c r="C24" s="47" t="s">
        <v>34</v>
      </c>
      <c r="D24" s="44">
        <v>0</v>
      </c>
      <c r="E24" s="33"/>
      <c r="F24" s="34">
        <f>IF(E24=0,100,0)</f>
        <v>100</v>
      </c>
    </row>
    <row r="25" spans="1:6" ht="84.75" hidden="1" customHeight="1" x14ac:dyDescent="0.25">
      <c r="A25" s="80">
        <v>5</v>
      </c>
      <c r="B25" s="82" t="s">
        <v>29</v>
      </c>
      <c r="C25" s="29" t="s">
        <v>35</v>
      </c>
      <c r="D25" s="49">
        <v>100</v>
      </c>
      <c r="E25" s="30"/>
      <c r="F25" s="5">
        <f t="shared" si="0"/>
        <v>0</v>
      </c>
    </row>
    <row r="26" spans="1:6" ht="167.25" hidden="1" customHeight="1" x14ac:dyDescent="0.3">
      <c r="A26" s="81"/>
      <c r="B26" s="83"/>
      <c r="C26" s="8" t="s">
        <v>34</v>
      </c>
      <c r="D26" s="3">
        <v>0</v>
      </c>
      <c r="E26" s="19"/>
      <c r="F26" s="5" t="e">
        <f t="shared" si="0"/>
        <v>#DIV/0!</v>
      </c>
    </row>
    <row r="27" spans="1:6" ht="158.25" hidden="1" customHeight="1" x14ac:dyDescent="0.3">
      <c r="A27" s="2">
        <v>6</v>
      </c>
      <c r="B27" s="21" t="s">
        <v>31</v>
      </c>
      <c r="C27" s="8" t="s">
        <v>34</v>
      </c>
      <c r="D27" s="2">
        <v>0</v>
      </c>
      <c r="E27" s="20"/>
      <c r="F27" s="5" t="e">
        <f t="shared" si="0"/>
        <v>#DIV/0!</v>
      </c>
    </row>
    <row r="28" spans="1:6" ht="19.5" thickBot="1" x14ac:dyDescent="0.35"/>
    <row r="29" spans="1:6" ht="19.5" thickBot="1" x14ac:dyDescent="0.35">
      <c r="A29" s="71" t="s">
        <v>54</v>
      </c>
      <c r="B29" s="72"/>
      <c r="C29" s="72"/>
      <c r="D29" s="72"/>
      <c r="E29" s="72"/>
      <c r="F29" s="73"/>
    </row>
    <row r="30" spans="1:6" ht="19.5" thickBot="1" x14ac:dyDescent="0.35">
      <c r="A30" s="68" t="s">
        <v>46</v>
      </c>
      <c r="B30" s="69"/>
      <c r="C30" s="69"/>
      <c r="D30" s="69"/>
      <c r="E30" s="69"/>
      <c r="F30" s="70"/>
    </row>
    <row r="31" spans="1:6" ht="132" thickBot="1" x14ac:dyDescent="0.3">
      <c r="A31" s="38" t="s">
        <v>3</v>
      </c>
      <c r="B31" s="39" t="s">
        <v>4</v>
      </c>
      <c r="C31" s="39" t="s">
        <v>5</v>
      </c>
      <c r="D31" s="39" t="s">
        <v>6</v>
      </c>
      <c r="E31" s="27" t="s">
        <v>7</v>
      </c>
      <c r="F31" s="39" t="s">
        <v>8</v>
      </c>
    </row>
    <row r="32" spans="1:6" ht="19.5" thickBot="1" x14ac:dyDescent="0.35">
      <c r="A32" s="28">
        <v>1</v>
      </c>
      <c r="B32" s="28">
        <v>2</v>
      </c>
      <c r="C32" s="28">
        <v>3</v>
      </c>
      <c r="D32" s="28">
        <v>4</v>
      </c>
      <c r="E32" s="28">
        <v>5</v>
      </c>
      <c r="F32" s="28" t="s">
        <v>9</v>
      </c>
    </row>
    <row r="33" spans="1:6" ht="75" customHeight="1" thickBot="1" x14ac:dyDescent="0.3">
      <c r="A33" s="74">
        <v>1</v>
      </c>
      <c r="B33" s="84" t="s">
        <v>55</v>
      </c>
      <c r="C33" s="40" t="s">
        <v>32</v>
      </c>
      <c r="D33" s="26">
        <v>100</v>
      </c>
      <c r="E33" s="41">
        <v>100</v>
      </c>
      <c r="F33" s="35">
        <f>E33/D33*100</f>
        <v>100</v>
      </c>
    </row>
    <row r="34" spans="1:6" ht="70.5" customHeight="1" thickBot="1" x14ac:dyDescent="0.3">
      <c r="A34" s="75"/>
      <c r="B34" s="85"/>
      <c r="C34" s="40" t="s">
        <v>33</v>
      </c>
      <c r="D34" s="26">
        <v>100</v>
      </c>
      <c r="E34" s="42">
        <v>100</v>
      </c>
      <c r="F34" s="35">
        <f t="shared" ref="F34:F47" si="1">E34/D34*100</f>
        <v>100</v>
      </c>
    </row>
    <row r="35" spans="1:6" ht="115.5" customHeight="1" thickBot="1" x14ac:dyDescent="0.3">
      <c r="A35" s="75"/>
      <c r="B35" s="85"/>
      <c r="C35" s="40" t="s">
        <v>34</v>
      </c>
      <c r="D35" s="43">
        <v>0</v>
      </c>
      <c r="E35" s="42">
        <v>0</v>
      </c>
      <c r="F35" s="35">
        <f>IF(E35=0,100,0)</f>
        <v>100</v>
      </c>
    </row>
    <row r="36" spans="1:6" ht="47.25" customHeight="1" thickBot="1" x14ac:dyDescent="0.3">
      <c r="A36" s="76"/>
      <c r="B36" s="86"/>
      <c r="C36" s="40" t="s">
        <v>35</v>
      </c>
      <c r="D36" s="26">
        <v>100</v>
      </c>
      <c r="E36" s="42">
        <v>100</v>
      </c>
      <c r="F36" s="35">
        <f t="shared" si="1"/>
        <v>100</v>
      </c>
    </row>
    <row r="37" spans="1:6" ht="116.25" customHeight="1" thickBot="1" x14ac:dyDescent="0.3">
      <c r="A37" s="77">
        <v>2</v>
      </c>
      <c r="B37" s="84" t="s">
        <v>59</v>
      </c>
      <c r="C37" s="40" t="s">
        <v>32</v>
      </c>
      <c r="D37" s="101">
        <v>100</v>
      </c>
      <c r="E37" s="42">
        <v>100</v>
      </c>
      <c r="F37" s="35">
        <f t="shared" si="1"/>
        <v>100</v>
      </c>
    </row>
    <row r="38" spans="1:6" ht="66.75" customHeight="1" thickBot="1" x14ac:dyDescent="0.3">
      <c r="A38" s="78"/>
      <c r="B38" s="85"/>
      <c r="C38" s="40" t="s">
        <v>36</v>
      </c>
      <c r="D38" s="102">
        <v>100</v>
      </c>
      <c r="E38" s="42">
        <v>100</v>
      </c>
      <c r="F38" s="35">
        <f t="shared" si="1"/>
        <v>100</v>
      </c>
    </row>
    <row r="39" spans="1:6" ht="124.5" customHeight="1" thickBot="1" x14ac:dyDescent="0.3">
      <c r="A39" s="78"/>
      <c r="B39" s="85"/>
      <c r="C39" s="40" t="s">
        <v>34</v>
      </c>
      <c r="D39" s="26">
        <v>0</v>
      </c>
      <c r="E39" s="33">
        <v>0</v>
      </c>
      <c r="F39" s="35">
        <f>IF(E39=0,100,0)</f>
        <v>100</v>
      </c>
    </row>
    <row r="40" spans="1:6" ht="52.5" customHeight="1" thickBot="1" x14ac:dyDescent="0.3">
      <c r="A40" s="78"/>
      <c r="B40" s="86"/>
      <c r="C40" s="40" t="s">
        <v>35</v>
      </c>
      <c r="D40" s="26">
        <v>100</v>
      </c>
      <c r="E40" s="33">
        <v>100</v>
      </c>
      <c r="F40" s="35">
        <f t="shared" si="1"/>
        <v>100</v>
      </c>
    </row>
    <row r="41" spans="1:6" ht="81.75" customHeight="1" thickBot="1" x14ac:dyDescent="0.3">
      <c r="A41" s="78">
        <v>3</v>
      </c>
      <c r="B41" s="84" t="s">
        <v>57</v>
      </c>
      <c r="C41" s="46" t="s">
        <v>32</v>
      </c>
      <c r="D41" s="26">
        <v>100</v>
      </c>
      <c r="E41" s="33">
        <v>100</v>
      </c>
      <c r="F41" s="35">
        <f t="shared" si="1"/>
        <v>100</v>
      </c>
    </row>
    <row r="42" spans="1:6" ht="108.75" customHeight="1" thickBot="1" x14ac:dyDescent="0.3">
      <c r="A42" s="78"/>
      <c r="B42" s="85"/>
      <c r="C42" s="40" t="s">
        <v>37</v>
      </c>
      <c r="D42" s="26">
        <v>100</v>
      </c>
      <c r="E42" s="33">
        <v>100</v>
      </c>
      <c r="F42" s="35">
        <f t="shared" si="1"/>
        <v>100</v>
      </c>
    </row>
    <row r="43" spans="1:6" ht="105" customHeight="1" thickBot="1" x14ac:dyDescent="0.3">
      <c r="A43" s="78"/>
      <c r="B43" s="85"/>
      <c r="C43" s="40" t="s">
        <v>34</v>
      </c>
      <c r="D43" s="26">
        <v>0</v>
      </c>
      <c r="E43" s="33">
        <v>0</v>
      </c>
      <c r="F43" s="35">
        <f>IF(E43=0,100,0)</f>
        <v>100</v>
      </c>
    </row>
    <row r="44" spans="1:6" ht="40.5" customHeight="1" thickBot="1" x14ac:dyDescent="0.3">
      <c r="A44" s="79"/>
      <c r="B44" s="86"/>
      <c r="C44" s="40" t="s">
        <v>35</v>
      </c>
      <c r="D44" s="26">
        <v>100</v>
      </c>
      <c r="E44" s="33">
        <v>100</v>
      </c>
      <c r="F44" s="35">
        <f t="shared" si="1"/>
        <v>100</v>
      </c>
    </row>
    <row r="45" spans="1:6" ht="64.5" customHeight="1" thickBot="1" x14ac:dyDescent="0.3">
      <c r="A45" s="74">
        <v>4</v>
      </c>
      <c r="B45" s="84" t="s">
        <v>58</v>
      </c>
      <c r="C45" s="45" t="s">
        <v>35</v>
      </c>
      <c r="D45" s="44">
        <v>100</v>
      </c>
      <c r="E45" s="33">
        <v>100</v>
      </c>
      <c r="F45" s="35">
        <f t="shared" si="1"/>
        <v>100</v>
      </c>
    </row>
    <row r="46" spans="1:6" ht="119.25" customHeight="1" thickBot="1" x14ac:dyDescent="0.3">
      <c r="A46" s="75"/>
      <c r="B46" s="85"/>
      <c r="C46" s="45" t="s">
        <v>38</v>
      </c>
      <c r="D46" s="48">
        <v>30</v>
      </c>
      <c r="E46" s="33">
        <v>30</v>
      </c>
      <c r="F46" s="35">
        <f t="shared" si="1"/>
        <v>100</v>
      </c>
    </row>
    <row r="47" spans="1:6" ht="141.75" customHeight="1" thickBot="1" x14ac:dyDescent="0.3">
      <c r="A47" s="76"/>
      <c r="B47" s="86"/>
      <c r="C47" s="47" t="s">
        <v>34</v>
      </c>
      <c r="D47" s="44">
        <v>0</v>
      </c>
      <c r="E47" s="33">
        <v>0</v>
      </c>
      <c r="F47" s="35">
        <f>IF(E47=0,100,0)</f>
        <v>100</v>
      </c>
    </row>
    <row r="48" spans="1:6" ht="19.5" thickBot="1" x14ac:dyDescent="0.35">
      <c r="B48" s="37"/>
      <c r="C48" s="94"/>
      <c r="D48" s="94"/>
      <c r="E48"/>
      <c r="F48"/>
    </row>
    <row r="49" spans="1:6" ht="19.5" thickBot="1" x14ac:dyDescent="0.35">
      <c r="A49" s="71" t="s">
        <v>62</v>
      </c>
      <c r="B49" s="72"/>
      <c r="C49" s="72"/>
      <c r="D49" s="72"/>
      <c r="E49" s="72"/>
      <c r="F49" s="73"/>
    </row>
    <row r="50" spans="1:6" ht="19.5" thickBot="1" x14ac:dyDescent="0.35">
      <c r="A50" s="68" t="s">
        <v>46</v>
      </c>
      <c r="B50" s="69"/>
      <c r="C50" s="69"/>
      <c r="D50" s="69"/>
      <c r="E50" s="69"/>
      <c r="F50" s="70"/>
    </row>
    <row r="51" spans="1:6" ht="132" thickBot="1" x14ac:dyDescent="0.3">
      <c r="A51" s="38" t="s">
        <v>3</v>
      </c>
      <c r="B51" s="39" t="s">
        <v>4</v>
      </c>
      <c r="C51" s="39" t="s">
        <v>5</v>
      </c>
      <c r="D51" s="39" t="s">
        <v>6</v>
      </c>
      <c r="E51" s="27" t="s">
        <v>7</v>
      </c>
      <c r="F51" s="39" t="s">
        <v>8</v>
      </c>
    </row>
    <row r="52" spans="1:6" ht="19.5" thickBot="1" x14ac:dyDescent="0.35">
      <c r="A52" s="28">
        <v>1</v>
      </c>
      <c r="B52" s="28">
        <v>2</v>
      </c>
      <c r="C52" s="28">
        <v>3</v>
      </c>
      <c r="D52" s="28">
        <v>4</v>
      </c>
      <c r="E52" s="28">
        <v>5</v>
      </c>
      <c r="F52" s="28" t="s">
        <v>9</v>
      </c>
    </row>
    <row r="53" spans="1:6" ht="75" customHeight="1" thickBot="1" x14ac:dyDescent="0.3">
      <c r="A53" s="74">
        <v>1</v>
      </c>
      <c r="B53" s="87" t="s">
        <v>63</v>
      </c>
      <c r="C53" s="40" t="s">
        <v>32</v>
      </c>
      <c r="D53" s="26">
        <v>100</v>
      </c>
      <c r="E53" s="41">
        <v>99.9</v>
      </c>
      <c r="F53" s="35">
        <f>E53/D53*100</f>
        <v>99.9</v>
      </c>
    </row>
    <row r="54" spans="1:6" ht="70.5" customHeight="1" thickBot="1" x14ac:dyDescent="0.3">
      <c r="A54" s="75"/>
      <c r="B54" s="88"/>
      <c r="C54" s="40" t="s">
        <v>33</v>
      </c>
      <c r="D54" s="26">
        <v>100</v>
      </c>
      <c r="E54" s="42">
        <v>99.6</v>
      </c>
      <c r="F54" s="35">
        <f t="shared" ref="F54:F67" si="2">E54/D54*100</f>
        <v>99.6</v>
      </c>
    </row>
    <row r="55" spans="1:6" ht="115.5" customHeight="1" thickBot="1" x14ac:dyDescent="0.3">
      <c r="A55" s="75"/>
      <c r="B55" s="88"/>
      <c r="C55" s="40" t="s">
        <v>34</v>
      </c>
      <c r="D55" s="43">
        <v>0</v>
      </c>
      <c r="E55" s="42">
        <v>0</v>
      </c>
      <c r="F55" s="35">
        <f>IF(E55=0,100,0)</f>
        <v>100</v>
      </c>
    </row>
    <row r="56" spans="1:6" ht="47.25" customHeight="1" thickBot="1" x14ac:dyDescent="0.3">
      <c r="A56" s="76"/>
      <c r="B56" s="89"/>
      <c r="C56" s="40" t="s">
        <v>35</v>
      </c>
      <c r="D56" s="26">
        <v>100</v>
      </c>
      <c r="E56" s="42">
        <v>100</v>
      </c>
      <c r="F56" s="35">
        <f t="shared" si="2"/>
        <v>100</v>
      </c>
    </row>
    <row r="57" spans="1:6" ht="116.25" customHeight="1" thickBot="1" x14ac:dyDescent="0.3">
      <c r="A57" s="77">
        <v>2</v>
      </c>
      <c r="B57" s="84" t="s">
        <v>64</v>
      </c>
      <c r="C57" s="40" t="s">
        <v>32</v>
      </c>
      <c r="D57" s="26">
        <v>100</v>
      </c>
      <c r="E57" s="42">
        <v>100</v>
      </c>
      <c r="F57" s="35">
        <f t="shared" si="2"/>
        <v>100</v>
      </c>
    </row>
    <row r="58" spans="1:6" ht="66.75" customHeight="1" thickBot="1" x14ac:dyDescent="0.3">
      <c r="A58" s="78"/>
      <c r="B58" s="85"/>
      <c r="C58" s="40" t="s">
        <v>36</v>
      </c>
      <c r="D58" s="43">
        <v>100</v>
      </c>
      <c r="E58" s="42">
        <v>99</v>
      </c>
      <c r="F58" s="35">
        <f t="shared" si="2"/>
        <v>99</v>
      </c>
    </row>
    <row r="59" spans="1:6" ht="124.5" customHeight="1" thickBot="1" x14ac:dyDescent="0.3">
      <c r="A59" s="78"/>
      <c r="B59" s="85"/>
      <c r="C59" s="40" t="s">
        <v>34</v>
      </c>
      <c r="D59" s="26">
        <v>0</v>
      </c>
      <c r="E59" s="33">
        <v>0</v>
      </c>
      <c r="F59" s="35">
        <f>IF(E59=0,100,0)</f>
        <v>100</v>
      </c>
    </row>
    <row r="60" spans="1:6" ht="52.5" customHeight="1" thickBot="1" x14ac:dyDescent="0.3">
      <c r="A60" s="78"/>
      <c r="B60" s="86"/>
      <c r="C60" s="40" t="s">
        <v>35</v>
      </c>
      <c r="D60" s="26">
        <v>100</v>
      </c>
      <c r="E60" s="33">
        <v>100</v>
      </c>
      <c r="F60" s="35">
        <f t="shared" si="2"/>
        <v>100</v>
      </c>
    </row>
    <row r="61" spans="1:6" ht="81.75" customHeight="1" thickBot="1" x14ac:dyDescent="0.3">
      <c r="A61" s="78">
        <v>3</v>
      </c>
      <c r="B61" s="84" t="s">
        <v>65</v>
      </c>
      <c r="C61" s="46" t="s">
        <v>32</v>
      </c>
      <c r="D61" s="26">
        <v>100</v>
      </c>
      <c r="E61" s="33">
        <v>100</v>
      </c>
      <c r="F61" s="35">
        <f t="shared" si="2"/>
        <v>100</v>
      </c>
    </row>
    <row r="62" spans="1:6" ht="108.75" customHeight="1" thickBot="1" x14ac:dyDescent="0.3">
      <c r="A62" s="78"/>
      <c r="B62" s="85"/>
      <c r="C62" s="40" t="s">
        <v>37</v>
      </c>
      <c r="D62" s="26">
        <v>100</v>
      </c>
      <c r="E62" s="33">
        <v>100</v>
      </c>
      <c r="F62" s="35">
        <f t="shared" si="2"/>
        <v>100</v>
      </c>
    </row>
    <row r="63" spans="1:6" ht="105" customHeight="1" thickBot="1" x14ac:dyDescent="0.3">
      <c r="A63" s="78"/>
      <c r="B63" s="85"/>
      <c r="C63" s="40" t="s">
        <v>34</v>
      </c>
      <c r="D63" s="26">
        <v>0</v>
      </c>
      <c r="E63" s="33">
        <v>0</v>
      </c>
      <c r="F63" s="35">
        <f>IF(E63=0,100,0)</f>
        <v>100</v>
      </c>
    </row>
    <row r="64" spans="1:6" ht="40.5" customHeight="1" thickBot="1" x14ac:dyDescent="0.3">
      <c r="A64" s="79"/>
      <c r="B64" s="86"/>
      <c r="C64" s="40" t="s">
        <v>35</v>
      </c>
      <c r="D64" s="26">
        <v>100</v>
      </c>
      <c r="E64" s="33">
        <v>100</v>
      </c>
      <c r="F64" s="35">
        <f t="shared" si="2"/>
        <v>100</v>
      </c>
    </row>
    <row r="65" spans="1:6" ht="64.5" customHeight="1" thickBot="1" x14ac:dyDescent="0.3">
      <c r="A65" s="74">
        <v>4</v>
      </c>
      <c r="B65" s="84" t="s">
        <v>66</v>
      </c>
      <c r="C65" s="45" t="s">
        <v>35</v>
      </c>
      <c r="D65" s="44">
        <v>100</v>
      </c>
      <c r="E65" s="33">
        <v>100</v>
      </c>
      <c r="F65" s="35">
        <f t="shared" si="2"/>
        <v>100</v>
      </c>
    </row>
    <row r="66" spans="1:6" ht="119.25" customHeight="1" thickBot="1" x14ac:dyDescent="0.3">
      <c r="A66" s="75"/>
      <c r="B66" s="85"/>
      <c r="C66" s="45" t="s">
        <v>38</v>
      </c>
      <c r="D66" s="48">
        <v>30</v>
      </c>
      <c r="E66" s="33">
        <v>88</v>
      </c>
      <c r="F66" s="35">
        <f t="shared" si="2"/>
        <v>293.33333333333331</v>
      </c>
    </row>
    <row r="67" spans="1:6" ht="141.75" customHeight="1" thickBot="1" x14ac:dyDescent="0.3">
      <c r="A67" s="76"/>
      <c r="B67" s="86"/>
      <c r="C67" s="47" t="s">
        <v>34</v>
      </c>
      <c r="D67" s="44">
        <v>0</v>
      </c>
      <c r="E67" s="33">
        <v>0</v>
      </c>
      <c r="F67" s="35">
        <f>IF(E67=0,100,0)</f>
        <v>100</v>
      </c>
    </row>
    <row r="68" spans="1:6" ht="19.5" thickBot="1" x14ac:dyDescent="0.35">
      <c r="C68"/>
      <c r="D68"/>
      <c r="E68"/>
      <c r="F68"/>
    </row>
    <row r="69" spans="1:6" ht="19.5" thickBot="1" x14ac:dyDescent="0.35">
      <c r="A69" s="71" t="s">
        <v>68</v>
      </c>
      <c r="B69" s="72"/>
      <c r="C69" s="72"/>
      <c r="D69" s="72"/>
      <c r="E69" s="72"/>
      <c r="F69" s="73"/>
    </row>
    <row r="70" spans="1:6" ht="19.5" thickBot="1" x14ac:dyDescent="0.35">
      <c r="A70" s="68" t="s">
        <v>46</v>
      </c>
      <c r="B70" s="69"/>
      <c r="C70" s="69"/>
      <c r="D70" s="69"/>
      <c r="E70" s="69"/>
      <c r="F70" s="70"/>
    </row>
    <row r="71" spans="1:6" ht="132" thickBot="1" x14ac:dyDescent="0.3">
      <c r="A71" s="38" t="s">
        <v>3</v>
      </c>
      <c r="B71" s="39" t="s">
        <v>4</v>
      </c>
      <c r="C71" s="39" t="s">
        <v>5</v>
      </c>
      <c r="D71" s="39" t="s">
        <v>6</v>
      </c>
      <c r="E71" s="27" t="s">
        <v>7</v>
      </c>
      <c r="F71" s="39" t="s">
        <v>8</v>
      </c>
    </row>
    <row r="72" spans="1:6" ht="19.5" thickBot="1" x14ac:dyDescent="0.35">
      <c r="A72" s="28">
        <v>1</v>
      </c>
      <c r="B72" s="28">
        <v>2</v>
      </c>
      <c r="C72" s="28">
        <v>3</v>
      </c>
      <c r="D72" s="28">
        <v>4</v>
      </c>
      <c r="E72" s="28">
        <v>5</v>
      </c>
      <c r="F72" s="28" t="s">
        <v>9</v>
      </c>
    </row>
    <row r="73" spans="1:6" ht="75" customHeight="1" thickBot="1" x14ac:dyDescent="0.3">
      <c r="A73" s="74">
        <v>1</v>
      </c>
      <c r="B73" s="84" t="s">
        <v>73</v>
      </c>
      <c r="C73" s="40" t="s">
        <v>32</v>
      </c>
      <c r="D73" s="26">
        <v>100</v>
      </c>
      <c r="E73" s="41">
        <v>100</v>
      </c>
      <c r="F73" s="35">
        <f>E73/D73*100</f>
        <v>100</v>
      </c>
    </row>
    <row r="74" spans="1:6" ht="70.5" customHeight="1" thickBot="1" x14ac:dyDescent="0.3">
      <c r="A74" s="75"/>
      <c r="B74" s="85"/>
      <c r="C74" s="40" t="s">
        <v>33</v>
      </c>
      <c r="D74" s="26">
        <v>100</v>
      </c>
      <c r="E74" s="42">
        <v>100</v>
      </c>
      <c r="F74" s="35">
        <f t="shared" ref="F74:F87" si="3">E74/D74*100</f>
        <v>100</v>
      </c>
    </row>
    <row r="75" spans="1:6" ht="115.5" customHeight="1" thickBot="1" x14ac:dyDescent="0.3">
      <c r="A75" s="75"/>
      <c r="B75" s="85"/>
      <c r="C75" s="40" t="s">
        <v>34</v>
      </c>
      <c r="D75" s="43">
        <v>0</v>
      </c>
      <c r="E75" s="42">
        <v>0</v>
      </c>
      <c r="F75" s="35">
        <f>IF(E75=0,100,0)</f>
        <v>100</v>
      </c>
    </row>
    <row r="76" spans="1:6" ht="47.25" customHeight="1" thickBot="1" x14ac:dyDescent="0.3">
      <c r="A76" s="76"/>
      <c r="B76" s="86"/>
      <c r="C76" s="40" t="s">
        <v>35</v>
      </c>
      <c r="D76" s="26">
        <v>100</v>
      </c>
      <c r="E76" s="42">
        <v>100</v>
      </c>
      <c r="F76" s="35">
        <f t="shared" si="3"/>
        <v>100</v>
      </c>
    </row>
    <row r="77" spans="1:6" ht="116.25" customHeight="1" thickBot="1" x14ac:dyDescent="0.3">
      <c r="A77" s="77">
        <v>2</v>
      </c>
      <c r="B77" s="84" t="s">
        <v>74</v>
      </c>
      <c r="C77" s="40" t="s">
        <v>32</v>
      </c>
      <c r="D77" s="43">
        <v>100</v>
      </c>
      <c r="E77" s="42">
        <v>100</v>
      </c>
      <c r="F77" s="35">
        <f t="shared" si="3"/>
        <v>100</v>
      </c>
    </row>
    <row r="78" spans="1:6" ht="66.75" customHeight="1" thickBot="1" x14ac:dyDescent="0.3">
      <c r="A78" s="78"/>
      <c r="B78" s="85"/>
      <c r="C78" s="40" t="s">
        <v>36</v>
      </c>
      <c r="D78" s="26">
        <v>100</v>
      </c>
      <c r="E78" s="42">
        <v>92.9</v>
      </c>
      <c r="F78" s="35">
        <f t="shared" si="3"/>
        <v>92.9</v>
      </c>
    </row>
    <row r="79" spans="1:6" ht="124.5" customHeight="1" thickBot="1" x14ac:dyDescent="0.3">
      <c r="A79" s="78"/>
      <c r="B79" s="85"/>
      <c r="C79" s="40" t="s">
        <v>34</v>
      </c>
      <c r="D79" s="26">
        <v>0</v>
      </c>
      <c r="E79" s="33">
        <v>0</v>
      </c>
      <c r="F79" s="35">
        <f>IF(E79=0,100,0)</f>
        <v>100</v>
      </c>
    </row>
    <row r="80" spans="1:6" ht="52.5" customHeight="1" thickBot="1" x14ac:dyDescent="0.3">
      <c r="A80" s="78"/>
      <c r="B80" s="86"/>
      <c r="C80" s="40" t="s">
        <v>35</v>
      </c>
      <c r="D80" s="26">
        <v>100</v>
      </c>
      <c r="E80" s="33">
        <v>100</v>
      </c>
      <c r="F80" s="35">
        <f t="shared" si="3"/>
        <v>100</v>
      </c>
    </row>
    <row r="81" spans="1:6" ht="81.75" customHeight="1" thickBot="1" x14ac:dyDescent="0.3">
      <c r="A81" s="78">
        <v>3</v>
      </c>
      <c r="B81" s="84" t="s">
        <v>71</v>
      </c>
      <c r="C81" s="46" t="s">
        <v>32</v>
      </c>
      <c r="D81" s="26">
        <v>100</v>
      </c>
      <c r="E81" s="33">
        <v>100</v>
      </c>
      <c r="F81" s="35">
        <f t="shared" si="3"/>
        <v>100</v>
      </c>
    </row>
    <row r="82" spans="1:6" ht="108.75" customHeight="1" thickBot="1" x14ac:dyDescent="0.3">
      <c r="A82" s="78"/>
      <c r="B82" s="85"/>
      <c r="C82" s="40" t="s">
        <v>37</v>
      </c>
      <c r="D82" s="26">
        <v>100</v>
      </c>
      <c r="E82" s="33">
        <v>100</v>
      </c>
      <c r="F82" s="35">
        <f t="shared" si="3"/>
        <v>100</v>
      </c>
    </row>
    <row r="83" spans="1:6" ht="105" customHeight="1" thickBot="1" x14ac:dyDescent="0.3">
      <c r="A83" s="78"/>
      <c r="B83" s="85"/>
      <c r="C83" s="40" t="s">
        <v>34</v>
      </c>
      <c r="D83" s="26">
        <v>0</v>
      </c>
      <c r="E83" s="33">
        <v>0</v>
      </c>
      <c r="F83" s="35">
        <f>IF(E83=0,100,0)</f>
        <v>100</v>
      </c>
    </row>
    <row r="84" spans="1:6" ht="40.5" customHeight="1" thickBot="1" x14ac:dyDescent="0.3">
      <c r="A84" s="79"/>
      <c r="B84" s="86"/>
      <c r="C84" s="40" t="s">
        <v>35</v>
      </c>
      <c r="D84" s="26">
        <v>100</v>
      </c>
      <c r="E84" s="33">
        <v>100</v>
      </c>
      <c r="F84" s="35">
        <f t="shared" si="3"/>
        <v>100</v>
      </c>
    </row>
    <row r="85" spans="1:6" ht="64.5" customHeight="1" thickBot="1" x14ac:dyDescent="0.3">
      <c r="A85" s="74">
        <v>4</v>
      </c>
      <c r="B85" s="84" t="s">
        <v>75</v>
      </c>
      <c r="C85" s="45" t="s">
        <v>35</v>
      </c>
      <c r="D85" s="44">
        <v>100</v>
      </c>
      <c r="E85" s="33">
        <v>100</v>
      </c>
      <c r="F85" s="35">
        <f t="shared" si="3"/>
        <v>100</v>
      </c>
    </row>
    <row r="86" spans="1:6" ht="119.25" customHeight="1" thickBot="1" x14ac:dyDescent="0.3">
      <c r="A86" s="75"/>
      <c r="B86" s="85"/>
      <c r="C86" s="45" t="s">
        <v>38</v>
      </c>
      <c r="D86" s="48">
        <v>30</v>
      </c>
      <c r="E86" s="33">
        <v>30</v>
      </c>
      <c r="F86" s="35">
        <f t="shared" si="3"/>
        <v>100</v>
      </c>
    </row>
    <row r="87" spans="1:6" ht="141.75" customHeight="1" thickBot="1" x14ac:dyDescent="0.3">
      <c r="A87" s="76"/>
      <c r="B87" s="86"/>
      <c r="C87" s="47" t="s">
        <v>34</v>
      </c>
      <c r="D87" s="44">
        <v>0</v>
      </c>
      <c r="E87" s="33">
        <v>0</v>
      </c>
      <c r="F87" s="35">
        <f>IF(E87=0,100,0)</f>
        <v>100</v>
      </c>
    </row>
    <row r="88" spans="1:6" ht="19.5" thickBot="1" x14ac:dyDescent="0.35">
      <c r="B88" s="37"/>
      <c r="C88" s="94"/>
      <c r="D88" s="94"/>
      <c r="E88"/>
      <c r="F88"/>
    </row>
    <row r="89" spans="1:6" ht="19.5" thickBot="1" x14ac:dyDescent="0.35">
      <c r="A89" s="71" t="s">
        <v>78</v>
      </c>
      <c r="B89" s="72"/>
      <c r="C89" s="72"/>
      <c r="D89" s="72"/>
      <c r="E89" s="72"/>
      <c r="F89" s="73"/>
    </row>
    <row r="90" spans="1:6" ht="19.5" thickBot="1" x14ac:dyDescent="0.35">
      <c r="A90" s="68" t="s">
        <v>46</v>
      </c>
      <c r="B90" s="69"/>
      <c r="C90" s="69"/>
      <c r="D90" s="69"/>
      <c r="E90" s="69"/>
      <c r="F90" s="70"/>
    </row>
    <row r="91" spans="1:6" ht="132" thickBot="1" x14ac:dyDescent="0.3">
      <c r="A91" s="38" t="s">
        <v>3</v>
      </c>
      <c r="B91" s="39" t="s">
        <v>4</v>
      </c>
      <c r="C91" s="39" t="s">
        <v>5</v>
      </c>
      <c r="D91" s="39" t="s">
        <v>6</v>
      </c>
      <c r="E91" s="27" t="s">
        <v>7</v>
      </c>
      <c r="F91" s="39" t="s">
        <v>8</v>
      </c>
    </row>
    <row r="92" spans="1:6" ht="19.5" thickBot="1" x14ac:dyDescent="0.35">
      <c r="A92" s="28">
        <v>1</v>
      </c>
      <c r="B92" s="28">
        <v>2</v>
      </c>
      <c r="C92" s="28">
        <v>3</v>
      </c>
      <c r="D92" s="28">
        <v>4</v>
      </c>
      <c r="E92" s="28">
        <v>5</v>
      </c>
      <c r="F92" s="28" t="s">
        <v>9</v>
      </c>
    </row>
    <row r="93" spans="1:6" ht="75" customHeight="1" thickBot="1" x14ac:dyDescent="0.3">
      <c r="A93" s="74">
        <v>1</v>
      </c>
      <c r="B93" s="84" t="s">
        <v>83</v>
      </c>
      <c r="C93" s="40" t="s">
        <v>32</v>
      </c>
      <c r="D93" s="26">
        <v>100</v>
      </c>
      <c r="E93" s="41">
        <v>97</v>
      </c>
      <c r="F93" s="35">
        <f>E93/D93*100</f>
        <v>97</v>
      </c>
    </row>
    <row r="94" spans="1:6" ht="70.5" customHeight="1" thickBot="1" x14ac:dyDescent="0.3">
      <c r="A94" s="75"/>
      <c r="B94" s="85"/>
      <c r="C94" s="40" t="s">
        <v>33</v>
      </c>
      <c r="D94" s="26">
        <v>100</v>
      </c>
      <c r="E94" s="42">
        <v>97</v>
      </c>
      <c r="F94" s="35">
        <f t="shared" ref="F94:F107" si="4">E94/D94*100</f>
        <v>97</v>
      </c>
    </row>
    <row r="95" spans="1:6" ht="115.5" customHeight="1" thickBot="1" x14ac:dyDescent="0.3">
      <c r="A95" s="75"/>
      <c r="B95" s="85"/>
      <c r="C95" s="40" t="s">
        <v>34</v>
      </c>
      <c r="D95" s="43">
        <v>0</v>
      </c>
      <c r="E95" s="42">
        <v>0</v>
      </c>
      <c r="F95" s="35">
        <f>IF(E95=0,100,0)</f>
        <v>100</v>
      </c>
    </row>
    <row r="96" spans="1:6" ht="47.25" customHeight="1" thickBot="1" x14ac:dyDescent="0.3">
      <c r="A96" s="76"/>
      <c r="B96" s="86"/>
      <c r="C96" s="40" t="s">
        <v>35</v>
      </c>
      <c r="D96" s="26">
        <v>100</v>
      </c>
      <c r="E96" s="42">
        <v>100</v>
      </c>
      <c r="F96" s="35">
        <f t="shared" si="4"/>
        <v>100</v>
      </c>
    </row>
    <row r="97" spans="1:6" ht="116.25" customHeight="1" thickBot="1" x14ac:dyDescent="0.3">
      <c r="A97" s="77">
        <v>2</v>
      </c>
      <c r="B97" s="84" t="s">
        <v>80</v>
      </c>
      <c r="C97" s="40" t="s">
        <v>32</v>
      </c>
      <c r="D97" s="101">
        <v>100</v>
      </c>
      <c r="E97" s="42">
        <v>99</v>
      </c>
      <c r="F97" s="35">
        <f t="shared" si="4"/>
        <v>99</v>
      </c>
    </row>
    <row r="98" spans="1:6" ht="66.75" customHeight="1" thickBot="1" x14ac:dyDescent="0.3">
      <c r="A98" s="78"/>
      <c r="B98" s="85"/>
      <c r="C98" s="40" t="s">
        <v>36</v>
      </c>
      <c r="D98" s="102">
        <v>100</v>
      </c>
      <c r="E98" s="42">
        <v>99</v>
      </c>
      <c r="F98" s="35">
        <f t="shared" si="4"/>
        <v>99</v>
      </c>
    </row>
    <row r="99" spans="1:6" ht="124.5" customHeight="1" thickBot="1" x14ac:dyDescent="0.3">
      <c r="A99" s="78"/>
      <c r="B99" s="85"/>
      <c r="C99" s="40" t="s">
        <v>34</v>
      </c>
      <c r="D99" s="26">
        <v>0</v>
      </c>
      <c r="E99" s="33">
        <v>0</v>
      </c>
      <c r="F99" s="35">
        <f>IF(E99=0,100,0)</f>
        <v>100</v>
      </c>
    </row>
    <row r="100" spans="1:6" ht="52.5" customHeight="1" thickBot="1" x14ac:dyDescent="0.3">
      <c r="A100" s="78"/>
      <c r="B100" s="86"/>
      <c r="C100" s="40" t="s">
        <v>35</v>
      </c>
      <c r="D100" s="26">
        <v>100</v>
      </c>
      <c r="E100" s="33">
        <v>100</v>
      </c>
      <c r="F100" s="35">
        <f t="shared" si="4"/>
        <v>100</v>
      </c>
    </row>
    <row r="101" spans="1:6" ht="81.75" customHeight="1" thickBot="1" x14ac:dyDescent="0.3">
      <c r="A101" s="78">
        <v>3</v>
      </c>
      <c r="B101" s="84" t="s">
        <v>81</v>
      </c>
      <c r="C101" s="46" t="s">
        <v>32</v>
      </c>
      <c r="D101" s="26">
        <v>100</v>
      </c>
      <c r="E101" s="33">
        <v>100</v>
      </c>
      <c r="F101" s="35">
        <f t="shared" si="4"/>
        <v>100</v>
      </c>
    </row>
    <row r="102" spans="1:6" ht="108.75" customHeight="1" thickBot="1" x14ac:dyDescent="0.3">
      <c r="A102" s="78"/>
      <c r="B102" s="85"/>
      <c r="C102" s="40" t="s">
        <v>37</v>
      </c>
      <c r="D102" s="26">
        <v>100</v>
      </c>
      <c r="E102" s="33">
        <v>100</v>
      </c>
      <c r="F102" s="35">
        <f t="shared" si="4"/>
        <v>100</v>
      </c>
    </row>
    <row r="103" spans="1:6" ht="105" customHeight="1" thickBot="1" x14ac:dyDescent="0.3">
      <c r="A103" s="78"/>
      <c r="B103" s="85"/>
      <c r="C103" s="40" t="s">
        <v>34</v>
      </c>
      <c r="D103" s="26">
        <v>0</v>
      </c>
      <c r="E103" s="33">
        <v>0</v>
      </c>
      <c r="F103" s="35">
        <f>IF(E103=0,100,0)</f>
        <v>100</v>
      </c>
    </row>
    <row r="104" spans="1:6" ht="40.5" customHeight="1" thickBot="1" x14ac:dyDescent="0.3">
      <c r="A104" s="79"/>
      <c r="B104" s="86"/>
      <c r="C104" s="40" t="s">
        <v>35</v>
      </c>
      <c r="D104" s="26">
        <v>100</v>
      </c>
      <c r="E104" s="33">
        <v>100</v>
      </c>
      <c r="F104" s="35">
        <f t="shared" si="4"/>
        <v>100</v>
      </c>
    </row>
    <row r="105" spans="1:6" ht="64.5" customHeight="1" thickBot="1" x14ac:dyDescent="0.3">
      <c r="A105" s="74">
        <v>4</v>
      </c>
      <c r="B105" s="84" t="s">
        <v>82</v>
      </c>
      <c r="C105" s="45" t="s">
        <v>35</v>
      </c>
      <c r="D105" s="44">
        <v>100</v>
      </c>
      <c r="E105" s="33">
        <v>100</v>
      </c>
      <c r="F105" s="35">
        <f t="shared" si="4"/>
        <v>100</v>
      </c>
    </row>
    <row r="106" spans="1:6" ht="119.25" customHeight="1" thickBot="1" x14ac:dyDescent="0.3">
      <c r="A106" s="75"/>
      <c r="B106" s="85"/>
      <c r="C106" s="45" t="s">
        <v>38</v>
      </c>
      <c r="D106" s="48">
        <v>30</v>
      </c>
      <c r="E106" s="33">
        <v>30</v>
      </c>
      <c r="F106" s="35">
        <f t="shared" si="4"/>
        <v>100</v>
      </c>
    </row>
    <row r="107" spans="1:6" ht="141.75" customHeight="1" thickBot="1" x14ac:dyDescent="0.3">
      <c r="A107" s="76"/>
      <c r="B107" s="86"/>
      <c r="C107" s="47" t="s">
        <v>34</v>
      </c>
      <c r="D107" s="44">
        <v>0</v>
      </c>
      <c r="E107" s="33">
        <v>0</v>
      </c>
      <c r="F107" s="35">
        <f>IF(E107=0,100,0)</f>
        <v>100</v>
      </c>
    </row>
    <row r="108" spans="1:6" ht="19.5" thickBot="1" x14ac:dyDescent="0.35"/>
    <row r="109" spans="1:6" ht="19.5" thickBot="1" x14ac:dyDescent="0.35">
      <c r="A109" s="71" t="s">
        <v>85</v>
      </c>
      <c r="B109" s="72"/>
      <c r="C109" s="72"/>
      <c r="D109" s="72"/>
      <c r="E109" s="72"/>
      <c r="F109" s="73"/>
    </row>
    <row r="110" spans="1:6" ht="19.5" thickBot="1" x14ac:dyDescent="0.35">
      <c r="A110" s="68" t="s">
        <v>46</v>
      </c>
      <c r="B110" s="69"/>
      <c r="C110" s="69"/>
      <c r="D110" s="69"/>
      <c r="E110" s="69"/>
      <c r="F110" s="70"/>
    </row>
    <row r="111" spans="1:6" ht="132" thickBot="1" x14ac:dyDescent="0.3">
      <c r="A111" s="38" t="s">
        <v>3</v>
      </c>
      <c r="B111" s="39" t="s">
        <v>4</v>
      </c>
      <c r="C111" s="39" t="s">
        <v>5</v>
      </c>
      <c r="D111" s="39" t="s">
        <v>6</v>
      </c>
      <c r="E111" s="27" t="s">
        <v>7</v>
      </c>
      <c r="F111" s="39" t="s">
        <v>8</v>
      </c>
    </row>
    <row r="112" spans="1:6" ht="19.5" thickBot="1" x14ac:dyDescent="0.35">
      <c r="A112" s="28">
        <v>1</v>
      </c>
      <c r="B112" s="28">
        <v>2</v>
      </c>
      <c r="C112" s="28">
        <v>3</v>
      </c>
      <c r="D112" s="28">
        <v>4</v>
      </c>
      <c r="E112" s="28">
        <v>5</v>
      </c>
      <c r="F112" s="28" t="s">
        <v>9</v>
      </c>
    </row>
    <row r="113" spans="1:6" ht="75" customHeight="1" thickBot="1" x14ac:dyDescent="0.3">
      <c r="A113" s="74">
        <v>1</v>
      </c>
      <c r="B113" s="84" t="s">
        <v>86</v>
      </c>
      <c r="C113" s="40" t="s">
        <v>32</v>
      </c>
      <c r="D113" s="26">
        <v>100</v>
      </c>
      <c r="E113" s="41">
        <v>100</v>
      </c>
      <c r="F113" s="35">
        <f>E113/D113*100</f>
        <v>100</v>
      </c>
    </row>
    <row r="114" spans="1:6" ht="70.5" customHeight="1" thickBot="1" x14ac:dyDescent="0.3">
      <c r="A114" s="75"/>
      <c r="B114" s="85"/>
      <c r="C114" s="40" t="s">
        <v>33</v>
      </c>
      <c r="D114" s="26">
        <v>100</v>
      </c>
      <c r="E114" s="42">
        <v>100</v>
      </c>
      <c r="F114" s="35">
        <f t="shared" ref="F114:F127" si="5">E114/D114*100</f>
        <v>100</v>
      </c>
    </row>
    <row r="115" spans="1:6" ht="115.5" customHeight="1" thickBot="1" x14ac:dyDescent="0.3">
      <c r="A115" s="75"/>
      <c r="B115" s="85"/>
      <c r="C115" s="40" t="s">
        <v>34</v>
      </c>
      <c r="D115" s="43">
        <v>0</v>
      </c>
      <c r="E115" s="42">
        <v>0</v>
      </c>
      <c r="F115" s="35">
        <f>IF(E115=0,100,0)</f>
        <v>100</v>
      </c>
    </row>
    <row r="116" spans="1:6" ht="47.25" customHeight="1" thickBot="1" x14ac:dyDescent="0.3">
      <c r="A116" s="76"/>
      <c r="B116" s="86"/>
      <c r="C116" s="40" t="s">
        <v>35</v>
      </c>
      <c r="D116" s="26">
        <v>100</v>
      </c>
      <c r="E116" s="42">
        <v>100</v>
      </c>
      <c r="F116" s="35">
        <f t="shared" si="5"/>
        <v>100</v>
      </c>
    </row>
    <row r="117" spans="1:6" ht="116.25" customHeight="1" thickBot="1" x14ac:dyDescent="0.3">
      <c r="A117" s="77">
        <v>2</v>
      </c>
      <c r="B117" s="84" t="s">
        <v>87</v>
      </c>
      <c r="C117" s="40" t="s">
        <v>32</v>
      </c>
      <c r="D117" s="43">
        <v>100</v>
      </c>
      <c r="E117" s="42">
        <v>100</v>
      </c>
      <c r="F117" s="35">
        <f t="shared" si="5"/>
        <v>100</v>
      </c>
    </row>
    <row r="118" spans="1:6" ht="66.75" customHeight="1" thickBot="1" x14ac:dyDescent="0.3">
      <c r="A118" s="78"/>
      <c r="B118" s="85"/>
      <c r="C118" s="40" t="s">
        <v>36</v>
      </c>
      <c r="D118" s="26">
        <v>100</v>
      </c>
      <c r="E118" s="42">
        <v>100</v>
      </c>
      <c r="F118" s="35">
        <f t="shared" si="5"/>
        <v>100</v>
      </c>
    </row>
    <row r="119" spans="1:6" ht="124.5" customHeight="1" thickBot="1" x14ac:dyDescent="0.3">
      <c r="A119" s="78"/>
      <c r="B119" s="85"/>
      <c r="C119" s="40" t="s">
        <v>34</v>
      </c>
      <c r="D119" s="26">
        <v>0</v>
      </c>
      <c r="E119" s="33">
        <v>0</v>
      </c>
      <c r="F119" s="35">
        <f>IF(E119=0,100,0)</f>
        <v>100</v>
      </c>
    </row>
    <row r="120" spans="1:6" ht="52.5" customHeight="1" thickBot="1" x14ac:dyDescent="0.3">
      <c r="A120" s="78"/>
      <c r="B120" s="86"/>
      <c r="C120" s="40" t="s">
        <v>35</v>
      </c>
      <c r="D120" s="26">
        <v>100</v>
      </c>
      <c r="E120" s="33">
        <v>100</v>
      </c>
      <c r="F120" s="35">
        <f t="shared" si="5"/>
        <v>100</v>
      </c>
    </row>
    <row r="121" spans="1:6" ht="81.75" customHeight="1" thickBot="1" x14ac:dyDescent="0.3">
      <c r="A121" s="78">
        <v>3</v>
      </c>
      <c r="B121" s="84" t="s">
        <v>88</v>
      </c>
      <c r="C121" s="46" t="s">
        <v>32</v>
      </c>
      <c r="D121" s="26">
        <v>100</v>
      </c>
      <c r="E121" s="33">
        <v>100</v>
      </c>
      <c r="F121" s="35">
        <f t="shared" si="5"/>
        <v>100</v>
      </c>
    </row>
    <row r="122" spans="1:6" ht="108.75" customHeight="1" thickBot="1" x14ac:dyDescent="0.3">
      <c r="A122" s="78"/>
      <c r="B122" s="85"/>
      <c r="C122" s="40" t="s">
        <v>37</v>
      </c>
      <c r="D122" s="26">
        <v>100</v>
      </c>
      <c r="E122" s="33">
        <v>100</v>
      </c>
      <c r="F122" s="35">
        <f t="shared" si="5"/>
        <v>100</v>
      </c>
    </row>
    <row r="123" spans="1:6" ht="105" customHeight="1" thickBot="1" x14ac:dyDescent="0.3">
      <c r="A123" s="78"/>
      <c r="B123" s="85"/>
      <c r="C123" s="40" t="s">
        <v>34</v>
      </c>
      <c r="D123" s="26">
        <v>0</v>
      </c>
      <c r="E123" s="33">
        <v>0</v>
      </c>
      <c r="F123" s="35">
        <f>IF(E123=0,100,0)</f>
        <v>100</v>
      </c>
    </row>
    <row r="124" spans="1:6" ht="40.5" customHeight="1" thickBot="1" x14ac:dyDescent="0.3">
      <c r="A124" s="79"/>
      <c r="B124" s="86"/>
      <c r="C124" s="40" t="s">
        <v>35</v>
      </c>
      <c r="D124" s="26">
        <v>100</v>
      </c>
      <c r="E124" s="33">
        <v>100</v>
      </c>
      <c r="F124" s="35">
        <f t="shared" si="5"/>
        <v>100</v>
      </c>
    </row>
    <row r="125" spans="1:6" ht="64.5" customHeight="1" thickBot="1" x14ac:dyDescent="0.3">
      <c r="A125" s="74">
        <v>4</v>
      </c>
      <c r="B125" s="84" t="s">
        <v>89</v>
      </c>
      <c r="C125" s="45" t="s">
        <v>35</v>
      </c>
      <c r="D125" s="44">
        <v>100</v>
      </c>
      <c r="E125" s="33">
        <v>100</v>
      </c>
      <c r="F125" s="35">
        <f t="shared" si="5"/>
        <v>100</v>
      </c>
    </row>
    <row r="126" spans="1:6" ht="119.25" customHeight="1" thickBot="1" x14ac:dyDescent="0.3">
      <c r="A126" s="75"/>
      <c r="B126" s="85"/>
      <c r="C126" s="45" t="s">
        <v>38</v>
      </c>
      <c r="D126" s="48">
        <v>30</v>
      </c>
      <c r="E126" s="33">
        <v>30</v>
      </c>
      <c r="F126" s="35">
        <f t="shared" si="5"/>
        <v>100</v>
      </c>
    </row>
    <row r="127" spans="1:6" ht="141.75" customHeight="1" thickBot="1" x14ac:dyDescent="0.3">
      <c r="A127" s="76"/>
      <c r="B127" s="86"/>
      <c r="C127" s="47" t="s">
        <v>34</v>
      </c>
      <c r="D127" s="44">
        <v>0</v>
      </c>
      <c r="E127" s="33">
        <v>0</v>
      </c>
      <c r="F127" s="35">
        <f>IF(E127=0,100,0)</f>
        <v>100</v>
      </c>
    </row>
    <row r="128" spans="1:6" ht="19.5" thickBot="1" x14ac:dyDescent="0.35">
      <c r="B128" s="37"/>
      <c r="C128" s="64"/>
      <c r="D128" s="64"/>
    </row>
    <row r="129" spans="1:6" ht="19.5" thickBot="1" x14ac:dyDescent="0.35">
      <c r="A129" s="71" t="s">
        <v>92</v>
      </c>
      <c r="B129" s="72"/>
      <c r="C129" s="72"/>
      <c r="D129" s="72"/>
      <c r="E129" s="72"/>
      <c r="F129" s="73"/>
    </row>
    <row r="130" spans="1:6" ht="19.5" thickBot="1" x14ac:dyDescent="0.35">
      <c r="A130" s="68" t="s">
        <v>46</v>
      </c>
      <c r="B130" s="69"/>
      <c r="C130" s="69"/>
      <c r="D130" s="69"/>
      <c r="E130" s="69"/>
      <c r="F130" s="70"/>
    </row>
    <row r="131" spans="1:6" ht="132" thickBot="1" x14ac:dyDescent="0.3">
      <c r="A131" s="38" t="s">
        <v>3</v>
      </c>
      <c r="B131" s="39" t="s">
        <v>4</v>
      </c>
      <c r="C131" s="39" t="s">
        <v>5</v>
      </c>
      <c r="D131" s="39" t="s">
        <v>6</v>
      </c>
      <c r="E131" s="27" t="s">
        <v>7</v>
      </c>
      <c r="F131" s="39" t="s">
        <v>8</v>
      </c>
    </row>
    <row r="132" spans="1:6" ht="19.5" thickBot="1" x14ac:dyDescent="0.35">
      <c r="A132" s="28">
        <v>1</v>
      </c>
      <c r="B132" s="28">
        <v>2</v>
      </c>
      <c r="C132" s="28">
        <v>3</v>
      </c>
      <c r="D132" s="28">
        <v>4</v>
      </c>
      <c r="E132" s="28">
        <v>5</v>
      </c>
      <c r="F132" s="28" t="s">
        <v>9</v>
      </c>
    </row>
    <row r="133" spans="1:6" ht="75" customHeight="1" thickBot="1" x14ac:dyDescent="0.3">
      <c r="A133" s="74">
        <v>1</v>
      </c>
      <c r="B133" s="84" t="s">
        <v>93</v>
      </c>
      <c r="C133" s="40" t="s">
        <v>32</v>
      </c>
      <c r="D133" s="26">
        <v>100</v>
      </c>
      <c r="E133" s="41">
        <v>100</v>
      </c>
      <c r="F133" s="35">
        <f>E133/D133*100</f>
        <v>100</v>
      </c>
    </row>
    <row r="134" spans="1:6" ht="70.5" customHeight="1" thickBot="1" x14ac:dyDescent="0.3">
      <c r="A134" s="75"/>
      <c r="B134" s="85"/>
      <c r="C134" s="40" t="s">
        <v>33</v>
      </c>
      <c r="D134" s="26">
        <v>100</v>
      </c>
      <c r="E134" s="42">
        <v>100</v>
      </c>
      <c r="F134" s="35">
        <f t="shared" ref="F134:F147" si="6">E134/D134*100</f>
        <v>100</v>
      </c>
    </row>
    <row r="135" spans="1:6" ht="115.5" customHeight="1" thickBot="1" x14ac:dyDescent="0.3">
      <c r="A135" s="75"/>
      <c r="B135" s="85"/>
      <c r="C135" s="40" t="s">
        <v>34</v>
      </c>
      <c r="D135" s="43">
        <v>0</v>
      </c>
      <c r="E135" s="42">
        <v>0</v>
      </c>
      <c r="F135" s="35">
        <f>IF(E135=0,100,0)</f>
        <v>100</v>
      </c>
    </row>
    <row r="136" spans="1:6" ht="47.25" customHeight="1" thickBot="1" x14ac:dyDescent="0.3">
      <c r="A136" s="76"/>
      <c r="B136" s="86"/>
      <c r="C136" s="40" t="s">
        <v>35</v>
      </c>
      <c r="D136" s="26">
        <v>100</v>
      </c>
      <c r="E136" s="42">
        <v>100</v>
      </c>
      <c r="F136" s="35">
        <f t="shared" si="6"/>
        <v>100</v>
      </c>
    </row>
    <row r="137" spans="1:6" ht="116.25" customHeight="1" thickBot="1" x14ac:dyDescent="0.3">
      <c r="A137" s="77">
        <v>2</v>
      </c>
      <c r="B137" s="84" t="s">
        <v>94</v>
      </c>
      <c r="C137" s="40" t="s">
        <v>32</v>
      </c>
      <c r="D137" s="43">
        <v>100</v>
      </c>
      <c r="E137" s="42">
        <v>100</v>
      </c>
      <c r="F137" s="35">
        <f t="shared" si="6"/>
        <v>100</v>
      </c>
    </row>
    <row r="138" spans="1:6" ht="66.75" customHeight="1" thickBot="1" x14ac:dyDescent="0.3">
      <c r="A138" s="78"/>
      <c r="B138" s="85"/>
      <c r="C138" s="40" t="s">
        <v>36</v>
      </c>
      <c r="D138" s="26">
        <v>100</v>
      </c>
      <c r="E138" s="42">
        <v>100</v>
      </c>
      <c r="F138" s="35">
        <f t="shared" si="6"/>
        <v>100</v>
      </c>
    </row>
    <row r="139" spans="1:6" ht="124.5" customHeight="1" thickBot="1" x14ac:dyDescent="0.3">
      <c r="A139" s="78"/>
      <c r="B139" s="85"/>
      <c r="C139" s="40" t="s">
        <v>34</v>
      </c>
      <c r="D139" s="26">
        <v>0</v>
      </c>
      <c r="E139" s="33">
        <v>0</v>
      </c>
      <c r="F139" s="35">
        <f>IF(E139=0,100,0)</f>
        <v>100</v>
      </c>
    </row>
    <row r="140" spans="1:6" ht="52.5" customHeight="1" thickBot="1" x14ac:dyDescent="0.3">
      <c r="A140" s="78"/>
      <c r="B140" s="86"/>
      <c r="C140" s="40" t="s">
        <v>35</v>
      </c>
      <c r="D140" s="26">
        <v>100</v>
      </c>
      <c r="E140" s="33">
        <v>100</v>
      </c>
      <c r="F140" s="35">
        <f t="shared" si="6"/>
        <v>100</v>
      </c>
    </row>
    <row r="141" spans="1:6" ht="81.75" customHeight="1" thickBot="1" x14ac:dyDescent="0.3">
      <c r="A141" s="78">
        <v>3</v>
      </c>
      <c r="B141" s="84" t="s">
        <v>95</v>
      </c>
      <c r="C141" s="46" t="s">
        <v>32</v>
      </c>
      <c r="D141" s="26">
        <v>100</v>
      </c>
      <c r="E141" s="33">
        <v>100</v>
      </c>
      <c r="F141" s="35">
        <f t="shared" si="6"/>
        <v>100</v>
      </c>
    </row>
    <row r="142" spans="1:6" ht="108.75" customHeight="1" thickBot="1" x14ac:dyDescent="0.3">
      <c r="A142" s="78"/>
      <c r="B142" s="85"/>
      <c r="C142" s="40" t="s">
        <v>37</v>
      </c>
      <c r="D142" s="26">
        <v>100</v>
      </c>
      <c r="E142" s="33">
        <v>100</v>
      </c>
      <c r="F142" s="35">
        <f t="shared" si="6"/>
        <v>100</v>
      </c>
    </row>
    <row r="143" spans="1:6" ht="105" customHeight="1" thickBot="1" x14ac:dyDescent="0.3">
      <c r="A143" s="78"/>
      <c r="B143" s="85"/>
      <c r="C143" s="40" t="s">
        <v>34</v>
      </c>
      <c r="D143" s="26">
        <v>0</v>
      </c>
      <c r="E143" s="33">
        <v>0</v>
      </c>
      <c r="F143" s="35">
        <f>IF(E143=0,100,0)</f>
        <v>100</v>
      </c>
    </row>
    <row r="144" spans="1:6" ht="40.5" customHeight="1" thickBot="1" x14ac:dyDescent="0.3">
      <c r="A144" s="79"/>
      <c r="B144" s="86"/>
      <c r="C144" s="40" t="s">
        <v>35</v>
      </c>
      <c r="D144" s="26">
        <v>100</v>
      </c>
      <c r="E144" s="33">
        <v>100</v>
      </c>
      <c r="F144" s="35">
        <f t="shared" si="6"/>
        <v>100</v>
      </c>
    </row>
    <row r="145" spans="1:6" ht="64.5" customHeight="1" thickBot="1" x14ac:dyDescent="0.3">
      <c r="A145" s="74">
        <v>4</v>
      </c>
      <c r="B145" s="84" t="s">
        <v>95</v>
      </c>
      <c r="C145" s="45" t="s">
        <v>35</v>
      </c>
      <c r="D145" s="44">
        <v>100</v>
      </c>
      <c r="E145" s="33">
        <v>100</v>
      </c>
      <c r="F145" s="35">
        <f t="shared" si="6"/>
        <v>100</v>
      </c>
    </row>
    <row r="146" spans="1:6" ht="119.25" customHeight="1" thickBot="1" x14ac:dyDescent="0.3">
      <c r="A146" s="75"/>
      <c r="B146" s="85"/>
      <c r="C146" s="45" t="s">
        <v>38</v>
      </c>
      <c r="D146" s="48">
        <v>30</v>
      </c>
      <c r="E146" s="33">
        <v>30</v>
      </c>
      <c r="F146" s="35">
        <f t="shared" si="6"/>
        <v>100</v>
      </c>
    </row>
    <row r="147" spans="1:6" ht="141.75" customHeight="1" thickBot="1" x14ac:dyDescent="0.3">
      <c r="A147" s="76"/>
      <c r="B147" s="86"/>
      <c r="C147" s="47" t="s">
        <v>34</v>
      </c>
      <c r="D147" s="44">
        <v>0</v>
      </c>
      <c r="E147" s="33">
        <v>0</v>
      </c>
      <c r="F147" s="35">
        <f>IF(E147=0,100,0)</f>
        <v>100</v>
      </c>
    </row>
    <row r="148" spans="1:6" ht="19.5" thickBot="1" x14ac:dyDescent="0.35"/>
    <row r="149" spans="1:6" ht="19.5" thickBot="1" x14ac:dyDescent="0.35">
      <c r="A149" s="107" t="s">
        <v>98</v>
      </c>
      <c r="B149" s="107"/>
      <c r="C149" s="107"/>
      <c r="D149" s="107"/>
      <c r="E149" s="107"/>
      <c r="F149" s="107"/>
    </row>
    <row r="150" spans="1:6" ht="19.5" thickBot="1" x14ac:dyDescent="0.35">
      <c r="A150" s="108" t="s">
        <v>46</v>
      </c>
      <c r="B150" s="108"/>
      <c r="C150" s="108"/>
      <c r="D150" s="108"/>
      <c r="E150" s="108"/>
      <c r="F150" s="108"/>
    </row>
    <row r="151" spans="1:6" ht="132" thickBot="1" x14ac:dyDescent="0.3">
      <c r="A151" s="38" t="s">
        <v>3</v>
      </c>
      <c r="B151" s="39" t="s">
        <v>4</v>
      </c>
      <c r="C151" s="39" t="s">
        <v>5</v>
      </c>
      <c r="D151" s="39" t="s">
        <v>6</v>
      </c>
      <c r="E151" s="27" t="s">
        <v>7</v>
      </c>
      <c r="F151" s="39" t="s">
        <v>8</v>
      </c>
    </row>
    <row r="152" spans="1:6" ht="19.5" thickBot="1" x14ac:dyDescent="0.35">
      <c r="A152" s="28">
        <v>1</v>
      </c>
      <c r="B152" s="28">
        <v>2</v>
      </c>
      <c r="C152" s="28">
        <v>3</v>
      </c>
      <c r="D152" s="28">
        <v>4</v>
      </c>
      <c r="E152" s="28">
        <v>5</v>
      </c>
      <c r="F152" s="28" t="s">
        <v>9</v>
      </c>
    </row>
    <row r="153" spans="1:6" ht="119.65" customHeight="1" thickBot="1" x14ac:dyDescent="0.3">
      <c r="A153" s="111">
        <v>1</v>
      </c>
      <c r="B153" s="112" t="s">
        <v>99</v>
      </c>
      <c r="C153" s="40" t="s">
        <v>32</v>
      </c>
      <c r="D153" s="26">
        <v>100</v>
      </c>
      <c r="E153" s="113">
        <v>100</v>
      </c>
      <c r="F153" s="35">
        <f>E153/D153*100</f>
        <v>100</v>
      </c>
    </row>
    <row r="154" spans="1:6" ht="70.5" customHeight="1" thickBot="1" x14ac:dyDescent="0.3">
      <c r="A154" s="111"/>
      <c r="B154" s="114"/>
      <c r="C154" s="40" t="s">
        <v>33</v>
      </c>
      <c r="D154" s="26">
        <v>100</v>
      </c>
      <c r="E154" s="115">
        <v>100</v>
      </c>
      <c r="F154" s="35">
        <f>E154/D154*100</f>
        <v>100</v>
      </c>
    </row>
    <row r="155" spans="1:6" ht="115.5" customHeight="1" thickBot="1" x14ac:dyDescent="0.3">
      <c r="A155" s="111"/>
      <c r="B155" s="114"/>
      <c r="C155" s="40" t="s">
        <v>34</v>
      </c>
      <c r="D155" s="43">
        <v>0</v>
      </c>
      <c r="E155" s="115">
        <v>0</v>
      </c>
      <c r="F155" s="35">
        <f>IF(E155=0,100,0)</f>
        <v>100</v>
      </c>
    </row>
    <row r="156" spans="1:6" ht="47.25" customHeight="1" thickBot="1" x14ac:dyDescent="0.3">
      <c r="A156" s="111"/>
      <c r="B156" s="116"/>
      <c r="C156" s="40" t="s">
        <v>35</v>
      </c>
      <c r="D156" s="26">
        <v>100</v>
      </c>
      <c r="E156" s="115">
        <v>100</v>
      </c>
      <c r="F156" s="35">
        <f>E156/D156*100</f>
        <v>100</v>
      </c>
    </row>
    <row r="157" spans="1:6" ht="116.25" customHeight="1" thickBot="1" x14ac:dyDescent="0.3">
      <c r="A157" s="77">
        <v>2</v>
      </c>
      <c r="B157" s="112" t="s">
        <v>100</v>
      </c>
      <c r="C157" s="40" t="s">
        <v>32</v>
      </c>
      <c r="D157" s="101">
        <v>100</v>
      </c>
      <c r="E157" s="115">
        <v>100</v>
      </c>
      <c r="F157" s="35">
        <f>E157/D157*100</f>
        <v>100</v>
      </c>
    </row>
    <row r="158" spans="1:6" ht="66.75" customHeight="1" thickBot="1" x14ac:dyDescent="0.3">
      <c r="A158" s="77"/>
      <c r="B158" s="114"/>
      <c r="C158" s="40" t="s">
        <v>36</v>
      </c>
      <c r="D158" s="102">
        <v>100</v>
      </c>
      <c r="E158" s="115">
        <v>100</v>
      </c>
      <c r="F158" s="35">
        <f>E158/D158*100</f>
        <v>100</v>
      </c>
    </row>
    <row r="159" spans="1:6" ht="124.5" customHeight="1" thickBot="1" x14ac:dyDescent="0.3">
      <c r="A159" s="77"/>
      <c r="B159" s="114"/>
      <c r="C159" s="40" t="s">
        <v>34</v>
      </c>
      <c r="D159" s="26">
        <v>0</v>
      </c>
      <c r="E159" s="109">
        <v>0</v>
      </c>
      <c r="F159" s="35">
        <f>IF(E159=0,100,0)</f>
        <v>100</v>
      </c>
    </row>
    <row r="160" spans="1:6" ht="52.5" customHeight="1" thickBot="1" x14ac:dyDescent="0.3">
      <c r="A160" s="77"/>
      <c r="B160" s="116"/>
      <c r="C160" s="40" t="s">
        <v>35</v>
      </c>
      <c r="D160" s="26">
        <v>100</v>
      </c>
      <c r="E160" s="109">
        <v>100</v>
      </c>
      <c r="F160" s="35">
        <f>E160/D160*100</f>
        <v>100</v>
      </c>
    </row>
    <row r="161" spans="1:6" ht="114.4" customHeight="1" thickBot="1" x14ac:dyDescent="0.3">
      <c r="A161" s="79">
        <v>3</v>
      </c>
      <c r="B161" s="112" t="s">
        <v>101</v>
      </c>
      <c r="C161" s="46" t="s">
        <v>32</v>
      </c>
      <c r="D161" s="26">
        <v>100</v>
      </c>
      <c r="E161" s="109">
        <v>100</v>
      </c>
      <c r="F161" s="35">
        <f>E161/D161*100</f>
        <v>100</v>
      </c>
    </row>
    <row r="162" spans="1:6" ht="108.75" customHeight="1" thickBot="1" x14ac:dyDescent="0.3">
      <c r="A162" s="79"/>
      <c r="B162" s="114"/>
      <c r="C162" s="40" t="s">
        <v>37</v>
      </c>
      <c r="D162" s="26">
        <v>100</v>
      </c>
      <c r="E162" s="109">
        <v>100</v>
      </c>
      <c r="F162" s="35">
        <f>E162/D162*100</f>
        <v>100</v>
      </c>
    </row>
    <row r="163" spans="1:6" ht="105" customHeight="1" thickBot="1" x14ac:dyDescent="0.3">
      <c r="A163" s="79"/>
      <c r="B163" s="114"/>
      <c r="C163" s="40" t="s">
        <v>34</v>
      </c>
      <c r="D163" s="26">
        <v>0</v>
      </c>
      <c r="E163" s="109">
        <v>0</v>
      </c>
      <c r="F163" s="35">
        <f>IF(E163=0,100,0)</f>
        <v>100</v>
      </c>
    </row>
    <row r="164" spans="1:6" ht="40.5" customHeight="1" thickBot="1" x14ac:dyDescent="0.3">
      <c r="A164" s="79"/>
      <c r="B164" s="116"/>
      <c r="C164" s="40" t="s">
        <v>35</v>
      </c>
      <c r="D164" s="26">
        <v>100</v>
      </c>
      <c r="E164" s="109">
        <v>100</v>
      </c>
      <c r="F164" s="35">
        <f>E164/D164*100</f>
        <v>100</v>
      </c>
    </row>
    <row r="165" spans="1:6" ht="91.15" customHeight="1" thickBot="1" x14ac:dyDescent="0.3">
      <c r="A165" s="111">
        <v>4</v>
      </c>
      <c r="B165" s="112" t="s">
        <v>102</v>
      </c>
      <c r="C165" s="45" t="s">
        <v>35</v>
      </c>
      <c r="D165" s="44">
        <v>100</v>
      </c>
      <c r="E165" s="109">
        <v>100</v>
      </c>
      <c r="F165" s="35">
        <f>E165/D165*100</f>
        <v>100</v>
      </c>
    </row>
    <row r="166" spans="1:6" ht="119.25" customHeight="1" thickBot="1" x14ac:dyDescent="0.3">
      <c r="A166" s="111"/>
      <c r="B166" s="114"/>
      <c r="C166" s="45" t="s">
        <v>38</v>
      </c>
      <c r="D166" s="48">
        <v>30</v>
      </c>
      <c r="E166" s="109">
        <v>28</v>
      </c>
      <c r="F166" s="35">
        <f>E166/D166*100</f>
        <v>93.333333333333329</v>
      </c>
    </row>
    <row r="167" spans="1:6" ht="141.75" customHeight="1" thickBot="1" x14ac:dyDescent="0.3">
      <c r="A167" s="111"/>
      <c r="B167" s="116"/>
      <c r="C167" s="47" t="s">
        <v>34</v>
      </c>
      <c r="D167" s="44">
        <v>0</v>
      </c>
      <c r="E167" s="109">
        <v>0</v>
      </c>
      <c r="F167" s="35">
        <f>IF(E167=0,100,0)</f>
        <v>100</v>
      </c>
    </row>
    <row r="168" spans="1:6" ht="19.5" thickBot="1" x14ac:dyDescent="0.35"/>
    <row r="169" spans="1:6" s="125" customFormat="1" ht="19.5" thickBot="1" x14ac:dyDescent="0.35">
      <c r="A169" s="122" t="s">
        <v>113</v>
      </c>
      <c r="B169" s="123"/>
      <c r="C169" s="123"/>
      <c r="D169" s="123"/>
      <c r="E169" s="123"/>
      <c r="F169" s="124"/>
    </row>
    <row r="170" spans="1:6" s="125" customFormat="1" ht="19.5" thickBot="1" x14ac:dyDescent="0.35">
      <c r="A170" s="126" t="s">
        <v>46</v>
      </c>
      <c r="B170" s="127"/>
      <c r="C170" s="127"/>
      <c r="D170" s="127"/>
      <c r="E170" s="127"/>
      <c r="F170" s="128"/>
    </row>
    <row r="171" spans="1:6" s="125" customFormat="1" ht="132" thickBot="1" x14ac:dyDescent="0.3">
      <c r="A171" s="135" t="s">
        <v>3</v>
      </c>
      <c r="B171" s="136" t="s">
        <v>4</v>
      </c>
      <c r="C171" s="136" t="s">
        <v>5</v>
      </c>
      <c r="D171" s="136" t="s">
        <v>6</v>
      </c>
      <c r="E171" s="130" t="s">
        <v>7</v>
      </c>
      <c r="F171" s="136" t="s">
        <v>8</v>
      </c>
    </row>
    <row r="172" spans="1:6" s="125" customFormat="1" ht="19.5" thickBot="1" x14ac:dyDescent="0.35">
      <c r="A172" s="131">
        <v>1</v>
      </c>
      <c r="B172" s="131">
        <v>2</v>
      </c>
      <c r="C172" s="131">
        <v>3</v>
      </c>
      <c r="D172" s="131">
        <v>4</v>
      </c>
      <c r="E172" s="131">
        <v>5</v>
      </c>
      <c r="F172" s="131" t="s">
        <v>9</v>
      </c>
    </row>
    <row r="173" spans="1:6" s="125" customFormat="1" ht="75" customHeight="1" thickBot="1" x14ac:dyDescent="0.3">
      <c r="A173" s="137">
        <v>1</v>
      </c>
      <c r="B173" s="138" t="s">
        <v>114</v>
      </c>
      <c r="C173" s="139" t="s">
        <v>32</v>
      </c>
      <c r="D173" s="129">
        <v>100</v>
      </c>
      <c r="E173" s="140">
        <v>100</v>
      </c>
      <c r="F173" s="134">
        <f>E173/D173*100</f>
        <v>100</v>
      </c>
    </row>
    <row r="174" spans="1:6" s="125" customFormat="1" ht="70.5" customHeight="1" thickBot="1" x14ac:dyDescent="0.3">
      <c r="A174" s="141"/>
      <c r="B174" s="142"/>
      <c r="C174" s="139" t="s">
        <v>33</v>
      </c>
      <c r="D174" s="129">
        <v>100</v>
      </c>
      <c r="E174" s="143">
        <v>100</v>
      </c>
      <c r="F174" s="134">
        <f>E174/D174*100</f>
        <v>100</v>
      </c>
    </row>
    <row r="175" spans="1:6" s="125" customFormat="1" ht="115.5" customHeight="1" thickBot="1" x14ac:dyDescent="0.3">
      <c r="A175" s="141"/>
      <c r="B175" s="142"/>
      <c r="C175" s="139" t="s">
        <v>34</v>
      </c>
      <c r="D175" s="43">
        <v>0</v>
      </c>
      <c r="E175" s="143">
        <v>0</v>
      </c>
      <c r="F175" s="134">
        <f>IF(E175=0, 100, 0)</f>
        <v>100</v>
      </c>
    </row>
    <row r="176" spans="1:6" s="125" customFormat="1" ht="47.25" customHeight="1" thickBot="1" x14ac:dyDescent="0.3">
      <c r="A176" s="144"/>
      <c r="B176" s="145"/>
      <c r="C176" s="139" t="s">
        <v>35</v>
      </c>
      <c r="D176" s="129">
        <v>100</v>
      </c>
      <c r="E176" s="143">
        <v>100</v>
      </c>
      <c r="F176" s="134">
        <f>E176/D176*100</f>
        <v>100</v>
      </c>
    </row>
    <row r="177" spans="1:6" s="125" customFormat="1" ht="116.25" customHeight="1" thickBot="1" x14ac:dyDescent="0.3">
      <c r="A177" s="146">
        <v>2</v>
      </c>
      <c r="B177" s="138" t="s">
        <v>115</v>
      </c>
      <c r="C177" s="139" t="s">
        <v>32</v>
      </c>
      <c r="D177" s="147">
        <v>100</v>
      </c>
      <c r="E177" s="143">
        <v>100</v>
      </c>
      <c r="F177" s="134">
        <f>E177/D177*100</f>
        <v>100</v>
      </c>
    </row>
    <row r="178" spans="1:6" s="125" customFormat="1" ht="103.5" customHeight="1" thickBot="1" x14ac:dyDescent="0.3">
      <c r="A178" s="148"/>
      <c r="B178" s="142"/>
      <c r="C178" s="139" t="s">
        <v>36</v>
      </c>
      <c r="D178" s="149">
        <v>100</v>
      </c>
      <c r="E178" s="143">
        <v>99.9</v>
      </c>
      <c r="F178" s="134">
        <f>E178/D178*100</f>
        <v>99.9</v>
      </c>
    </row>
    <row r="179" spans="1:6" s="125" customFormat="1" ht="124.5" customHeight="1" thickBot="1" x14ac:dyDescent="0.3">
      <c r="A179" s="148"/>
      <c r="B179" s="142"/>
      <c r="C179" s="139" t="s">
        <v>34</v>
      </c>
      <c r="D179" s="129">
        <v>0</v>
      </c>
      <c r="E179" s="133">
        <v>0</v>
      </c>
      <c r="F179" s="150">
        <f>IF(E179=0, 100, 0)</f>
        <v>100</v>
      </c>
    </row>
    <row r="180" spans="1:6" s="125" customFormat="1" ht="52.5" customHeight="1" thickBot="1" x14ac:dyDescent="0.3">
      <c r="A180" s="148"/>
      <c r="B180" s="145"/>
      <c r="C180" s="139" t="s">
        <v>35</v>
      </c>
      <c r="D180" s="129">
        <v>100</v>
      </c>
      <c r="E180" s="151">
        <v>100</v>
      </c>
      <c r="F180" s="35">
        <f>E180/D180*100</f>
        <v>100</v>
      </c>
    </row>
    <row r="181" spans="1:6" s="125" customFormat="1" ht="81.75" customHeight="1" thickBot="1" x14ac:dyDescent="0.3">
      <c r="A181" s="152">
        <v>3</v>
      </c>
      <c r="B181" s="153" t="s">
        <v>116</v>
      </c>
      <c r="C181" s="154" t="s">
        <v>32</v>
      </c>
      <c r="D181" s="129">
        <v>100</v>
      </c>
      <c r="E181" s="133">
        <v>100</v>
      </c>
      <c r="F181" s="155">
        <f>E181/D181*100</f>
        <v>100</v>
      </c>
    </row>
    <row r="182" spans="1:6" s="125" customFormat="1" ht="108.75" customHeight="1" thickBot="1" x14ac:dyDescent="0.3">
      <c r="A182" s="156"/>
      <c r="B182" s="157"/>
      <c r="C182" s="139" t="s">
        <v>37</v>
      </c>
      <c r="D182" s="129">
        <v>100</v>
      </c>
      <c r="E182" s="133">
        <v>100</v>
      </c>
      <c r="F182" s="134">
        <f>E182/D182*100</f>
        <v>100</v>
      </c>
    </row>
    <row r="183" spans="1:6" s="125" customFormat="1" ht="105" customHeight="1" thickBot="1" x14ac:dyDescent="0.3">
      <c r="A183" s="156"/>
      <c r="B183" s="157"/>
      <c r="C183" s="139" t="s">
        <v>34</v>
      </c>
      <c r="D183" s="129">
        <v>0</v>
      </c>
      <c r="E183" s="133">
        <v>0</v>
      </c>
      <c r="F183" s="134">
        <f>IF(E183=0, 100, 0)</f>
        <v>100</v>
      </c>
    </row>
    <row r="184" spans="1:6" s="125" customFormat="1" ht="40.5" customHeight="1" thickBot="1" x14ac:dyDescent="0.3">
      <c r="A184" s="158"/>
      <c r="B184" s="159"/>
      <c r="C184" s="139" t="s">
        <v>35</v>
      </c>
      <c r="D184" s="129">
        <v>100</v>
      </c>
      <c r="E184" s="133">
        <v>100</v>
      </c>
      <c r="F184" s="134">
        <f>E184/D184*100</f>
        <v>100</v>
      </c>
    </row>
    <row r="186" spans="1:6" ht="19.5" thickBot="1" x14ac:dyDescent="0.35">
      <c r="A186" s="173" t="s">
        <v>119</v>
      </c>
      <c r="B186" s="174"/>
      <c r="C186" s="174"/>
      <c r="D186" s="174"/>
      <c r="E186" s="174"/>
      <c r="F186" s="175"/>
    </row>
    <row r="187" spans="1:6" ht="19.5" thickBot="1" x14ac:dyDescent="0.35">
      <c r="A187" s="68" t="s">
        <v>46</v>
      </c>
      <c r="B187" s="69"/>
      <c r="C187" s="69"/>
      <c r="D187" s="69"/>
      <c r="E187" s="69"/>
      <c r="F187" s="70"/>
    </row>
    <row r="188" spans="1:6" ht="132" thickBot="1" x14ac:dyDescent="0.3">
      <c r="A188" s="38" t="s">
        <v>3</v>
      </c>
      <c r="B188" s="39" t="s">
        <v>4</v>
      </c>
      <c r="C188" s="39" t="s">
        <v>5</v>
      </c>
      <c r="D188" s="39" t="s">
        <v>6</v>
      </c>
      <c r="E188" s="27" t="s">
        <v>7</v>
      </c>
      <c r="F188" s="39" t="s">
        <v>8</v>
      </c>
    </row>
    <row r="189" spans="1:6" ht="19.5" thickBot="1" x14ac:dyDescent="0.35">
      <c r="A189" s="28">
        <v>1</v>
      </c>
      <c r="B189" s="28">
        <v>2</v>
      </c>
      <c r="C189" s="28">
        <v>3</v>
      </c>
      <c r="D189" s="28">
        <v>4</v>
      </c>
      <c r="E189" s="28">
        <v>5</v>
      </c>
      <c r="F189" s="28" t="s">
        <v>9</v>
      </c>
    </row>
    <row r="190" spans="1:6" ht="75" customHeight="1" thickBot="1" x14ac:dyDescent="0.3">
      <c r="A190" s="74">
        <v>1</v>
      </c>
      <c r="B190" s="84" t="s">
        <v>120</v>
      </c>
      <c r="C190" s="40" t="s">
        <v>32</v>
      </c>
      <c r="D190" s="26">
        <v>100</v>
      </c>
      <c r="E190" s="41">
        <v>98.2</v>
      </c>
      <c r="F190" s="35">
        <f>E190/D190*100</f>
        <v>98.2</v>
      </c>
    </row>
    <row r="191" spans="1:6" ht="70.5" customHeight="1" thickBot="1" x14ac:dyDescent="0.3">
      <c r="A191" s="75"/>
      <c r="B191" s="85"/>
      <c r="C191" s="40" t="s">
        <v>33</v>
      </c>
      <c r="D191" s="26">
        <v>100</v>
      </c>
      <c r="E191" s="42">
        <v>97</v>
      </c>
      <c r="F191" s="35">
        <f t="shared" ref="F191:F201" si="7">E191/D191*100</f>
        <v>97</v>
      </c>
    </row>
    <row r="192" spans="1:6" ht="115.5" customHeight="1" thickBot="1" x14ac:dyDescent="0.3">
      <c r="A192" s="75"/>
      <c r="B192" s="85"/>
      <c r="C192" s="40" t="s">
        <v>34</v>
      </c>
      <c r="D192" s="43">
        <v>0</v>
      </c>
      <c r="E192" s="42">
        <v>0</v>
      </c>
      <c r="F192" s="35">
        <f>IF(E192=0,100,0)</f>
        <v>100</v>
      </c>
    </row>
    <row r="193" spans="1:6" ht="47.25" customHeight="1" thickBot="1" x14ac:dyDescent="0.3">
      <c r="A193" s="76"/>
      <c r="B193" s="86"/>
      <c r="C193" s="40" t="s">
        <v>35</v>
      </c>
      <c r="D193" s="26">
        <v>100</v>
      </c>
      <c r="E193" s="42">
        <v>100</v>
      </c>
      <c r="F193" s="35">
        <f t="shared" si="7"/>
        <v>100</v>
      </c>
    </row>
    <row r="194" spans="1:6" ht="116.25" customHeight="1" thickBot="1" x14ac:dyDescent="0.3">
      <c r="A194" s="77">
        <v>2</v>
      </c>
      <c r="B194" s="84" t="s">
        <v>121</v>
      </c>
      <c r="C194" s="40" t="s">
        <v>32</v>
      </c>
      <c r="D194" s="26">
        <v>100</v>
      </c>
      <c r="E194" s="42">
        <v>97.9</v>
      </c>
      <c r="F194" s="35">
        <f t="shared" si="7"/>
        <v>97.9</v>
      </c>
    </row>
    <row r="195" spans="1:6" ht="66.75" customHeight="1" thickBot="1" x14ac:dyDescent="0.3">
      <c r="A195" s="78"/>
      <c r="B195" s="85"/>
      <c r="C195" s="40" t="s">
        <v>36</v>
      </c>
      <c r="D195" s="176">
        <v>100</v>
      </c>
      <c r="E195" s="42">
        <v>98.9</v>
      </c>
      <c r="F195" s="35">
        <f t="shared" si="7"/>
        <v>98.9</v>
      </c>
    </row>
    <row r="196" spans="1:6" ht="124.5" customHeight="1" thickBot="1" x14ac:dyDescent="0.3">
      <c r="A196" s="78"/>
      <c r="B196" s="85"/>
      <c r="C196" s="40" t="s">
        <v>34</v>
      </c>
      <c r="D196" s="26">
        <v>0</v>
      </c>
      <c r="E196" s="33">
        <v>0</v>
      </c>
      <c r="F196" s="35">
        <f>IF(E196=0,100,0)</f>
        <v>100</v>
      </c>
    </row>
    <row r="197" spans="1:6" ht="52.5" customHeight="1" thickBot="1" x14ac:dyDescent="0.3">
      <c r="A197" s="79"/>
      <c r="B197" s="86"/>
      <c r="C197" s="40" t="s">
        <v>35</v>
      </c>
      <c r="D197" s="26">
        <v>100</v>
      </c>
      <c r="E197" s="33">
        <v>100</v>
      </c>
      <c r="F197" s="35">
        <f t="shared" si="7"/>
        <v>100</v>
      </c>
    </row>
    <row r="198" spans="1:6" ht="81.75" customHeight="1" thickBot="1" x14ac:dyDescent="0.3">
      <c r="A198" s="74">
        <v>3</v>
      </c>
      <c r="B198" s="84" t="s">
        <v>122</v>
      </c>
      <c r="C198" s="46" t="s">
        <v>32</v>
      </c>
      <c r="D198" s="26">
        <v>100</v>
      </c>
      <c r="E198" s="33">
        <v>100</v>
      </c>
      <c r="F198" s="35">
        <f t="shared" si="7"/>
        <v>100</v>
      </c>
    </row>
    <row r="199" spans="1:6" ht="108.75" customHeight="1" thickBot="1" x14ac:dyDescent="0.3">
      <c r="A199" s="75"/>
      <c r="B199" s="85"/>
      <c r="C199" s="40" t="s">
        <v>37</v>
      </c>
      <c r="D199" s="26">
        <v>100</v>
      </c>
      <c r="E199" s="33">
        <v>100</v>
      </c>
      <c r="F199" s="35">
        <f t="shared" si="7"/>
        <v>100</v>
      </c>
    </row>
    <row r="200" spans="1:6" ht="105" customHeight="1" thickBot="1" x14ac:dyDescent="0.3">
      <c r="A200" s="75"/>
      <c r="B200" s="85"/>
      <c r="C200" s="40" t="s">
        <v>34</v>
      </c>
      <c r="D200" s="26">
        <v>0</v>
      </c>
      <c r="E200" s="33">
        <v>0</v>
      </c>
      <c r="F200" s="35">
        <f>IF(E200=0,100,0)</f>
        <v>100</v>
      </c>
    </row>
    <row r="201" spans="1:6" ht="40.5" customHeight="1" thickBot="1" x14ac:dyDescent="0.3">
      <c r="A201" s="76"/>
      <c r="B201" s="86"/>
      <c r="C201" s="40" t="s">
        <v>35</v>
      </c>
      <c r="D201" s="26">
        <v>100</v>
      </c>
      <c r="E201" s="33">
        <v>100</v>
      </c>
      <c r="F201" s="35">
        <f t="shared" si="7"/>
        <v>100</v>
      </c>
    </row>
    <row r="202" spans="1:6" ht="19.5" thickBot="1" x14ac:dyDescent="0.35"/>
    <row r="203" spans="1:6" ht="19.5" thickBot="1" x14ac:dyDescent="0.35">
      <c r="A203" s="71" t="s">
        <v>125</v>
      </c>
      <c r="B203" s="72"/>
      <c r="C203" s="72"/>
      <c r="D203" s="72"/>
      <c r="E203" s="72"/>
      <c r="F203" s="73"/>
    </row>
    <row r="204" spans="1:6" ht="19.5" thickBot="1" x14ac:dyDescent="0.35">
      <c r="A204" s="68" t="s">
        <v>46</v>
      </c>
      <c r="B204" s="69"/>
      <c r="C204" s="69"/>
      <c r="D204" s="69"/>
      <c r="E204" s="69"/>
      <c r="F204" s="70"/>
    </row>
    <row r="205" spans="1:6" ht="132" thickBot="1" x14ac:dyDescent="0.3">
      <c r="A205" s="38" t="s">
        <v>3</v>
      </c>
      <c r="B205" s="39" t="s">
        <v>4</v>
      </c>
      <c r="C205" s="39" t="s">
        <v>5</v>
      </c>
      <c r="D205" s="39" t="s">
        <v>6</v>
      </c>
      <c r="E205" s="27" t="s">
        <v>7</v>
      </c>
      <c r="F205" s="39" t="s">
        <v>8</v>
      </c>
    </row>
    <row r="206" spans="1:6" ht="19.5" thickBot="1" x14ac:dyDescent="0.35">
      <c r="A206" s="28">
        <v>1</v>
      </c>
      <c r="B206" s="28">
        <v>2</v>
      </c>
      <c r="C206" s="28">
        <v>3</v>
      </c>
      <c r="D206" s="28">
        <v>4</v>
      </c>
      <c r="E206" s="28">
        <v>5</v>
      </c>
      <c r="F206" s="28" t="s">
        <v>9</v>
      </c>
    </row>
    <row r="207" spans="1:6" ht="75" customHeight="1" thickBot="1" x14ac:dyDescent="0.3">
      <c r="A207" s="74">
        <v>1</v>
      </c>
      <c r="B207" s="84" t="s">
        <v>126</v>
      </c>
      <c r="C207" s="40" t="s">
        <v>32</v>
      </c>
      <c r="D207" s="26">
        <v>100</v>
      </c>
      <c r="E207" s="41">
        <v>100</v>
      </c>
      <c r="F207" s="35">
        <f>E207/D207*100</f>
        <v>100</v>
      </c>
    </row>
    <row r="208" spans="1:6" ht="70.5" customHeight="1" thickBot="1" x14ac:dyDescent="0.3">
      <c r="A208" s="75"/>
      <c r="B208" s="85"/>
      <c r="C208" s="40" t="s">
        <v>33</v>
      </c>
      <c r="D208" s="26">
        <v>100</v>
      </c>
      <c r="E208" s="42">
        <v>10</v>
      </c>
      <c r="F208" s="35">
        <f t="shared" ref="F208:F218" si="8">E208/D208*100</f>
        <v>10</v>
      </c>
    </row>
    <row r="209" spans="1:6" ht="115.5" customHeight="1" thickBot="1" x14ac:dyDescent="0.3">
      <c r="A209" s="75"/>
      <c r="B209" s="85"/>
      <c r="C209" s="40" t="s">
        <v>34</v>
      </c>
      <c r="D209" s="43">
        <v>0</v>
      </c>
      <c r="E209" s="42">
        <v>0</v>
      </c>
      <c r="F209" s="35">
        <f>IF(E209=0,100,0)</f>
        <v>100</v>
      </c>
    </row>
    <row r="210" spans="1:6" ht="47.25" customHeight="1" thickBot="1" x14ac:dyDescent="0.3">
      <c r="A210" s="76"/>
      <c r="B210" s="86"/>
      <c r="C210" s="40" t="s">
        <v>35</v>
      </c>
      <c r="D210" s="26">
        <v>100</v>
      </c>
      <c r="E210" s="42">
        <v>100</v>
      </c>
      <c r="F210" s="35">
        <f t="shared" si="8"/>
        <v>100</v>
      </c>
    </row>
    <row r="211" spans="1:6" ht="116.25" customHeight="1" thickBot="1" x14ac:dyDescent="0.3">
      <c r="A211" s="77">
        <v>2</v>
      </c>
      <c r="B211" s="84" t="s">
        <v>59</v>
      </c>
      <c r="C211" s="40" t="s">
        <v>32</v>
      </c>
      <c r="D211" s="101">
        <v>100</v>
      </c>
      <c r="E211" s="42">
        <v>100</v>
      </c>
      <c r="F211" s="35">
        <f t="shared" si="8"/>
        <v>100</v>
      </c>
    </row>
    <row r="212" spans="1:6" ht="66.75" customHeight="1" thickBot="1" x14ac:dyDescent="0.3">
      <c r="A212" s="78"/>
      <c r="B212" s="85"/>
      <c r="C212" s="40" t="s">
        <v>36</v>
      </c>
      <c r="D212" s="102">
        <v>100</v>
      </c>
      <c r="E212" s="42">
        <v>100</v>
      </c>
      <c r="F212" s="35">
        <f t="shared" si="8"/>
        <v>100</v>
      </c>
    </row>
    <row r="213" spans="1:6" ht="124.5" customHeight="1" thickBot="1" x14ac:dyDescent="0.3">
      <c r="A213" s="78"/>
      <c r="B213" s="85"/>
      <c r="C213" s="40" t="s">
        <v>34</v>
      </c>
      <c r="D213" s="26">
        <v>0</v>
      </c>
      <c r="E213" s="33">
        <v>0</v>
      </c>
      <c r="F213" s="35">
        <f>IF(E213=0,100,0)</f>
        <v>100</v>
      </c>
    </row>
    <row r="214" spans="1:6" ht="52.5" customHeight="1" thickBot="1" x14ac:dyDescent="0.3">
      <c r="A214" s="79"/>
      <c r="B214" s="86"/>
      <c r="C214" s="40" t="s">
        <v>35</v>
      </c>
      <c r="D214" s="26">
        <v>100</v>
      </c>
      <c r="E214" s="33">
        <v>100</v>
      </c>
      <c r="F214" s="35">
        <f t="shared" si="8"/>
        <v>100</v>
      </c>
    </row>
    <row r="215" spans="1:6" ht="81.75" customHeight="1" thickBot="1" x14ac:dyDescent="0.3">
      <c r="A215" s="74">
        <v>3</v>
      </c>
      <c r="B215" s="84" t="s">
        <v>127</v>
      </c>
      <c r="C215" s="46" t="s">
        <v>32</v>
      </c>
      <c r="D215" s="26">
        <v>100</v>
      </c>
      <c r="E215" s="33">
        <v>100</v>
      </c>
      <c r="F215" s="35">
        <f t="shared" si="8"/>
        <v>100</v>
      </c>
    </row>
    <row r="216" spans="1:6" ht="108.75" customHeight="1" thickBot="1" x14ac:dyDescent="0.3">
      <c r="A216" s="75"/>
      <c r="B216" s="85"/>
      <c r="C216" s="40" t="s">
        <v>37</v>
      </c>
      <c r="D216" s="26">
        <v>100</v>
      </c>
      <c r="E216" s="33">
        <v>100</v>
      </c>
      <c r="F216" s="35">
        <f t="shared" si="8"/>
        <v>100</v>
      </c>
    </row>
    <row r="217" spans="1:6" ht="105" customHeight="1" thickBot="1" x14ac:dyDescent="0.3">
      <c r="A217" s="75"/>
      <c r="B217" s="85"/>
      <c r="C217" s="40" t="s">
        <v>34</v>
      </c>
      <c r="D217" s="26">
        <v>0</v>
      </c>
      <c r="E217" s="33">
        <v>0</v>
      </c>
      <c r="F217" s="35">
        <f>IF(E217=0,100,0)</f>
        <v>100</v>
      </c>
    </row>
    <row r="218" spans="1:6" ht="39" customHeight="1" thickBot="1" x14ac:dyDescent="0.3">
      <c r="A218" s="76"/>
      <c r="B218" s="86"/>
      <c r="C218" s="40" t="s">
        <v>35</v>
      </c>
      <c r="D218" s="26">
        <v>100</v>
      </c>
      <c r="E218" s="33">
        <v>100</v>
      </c>
      <c r="F218" s="35">
        <f t="shared" si="8"/>
        <v>100</v>
      </c>
    </row>
    <row r="219" spans="1:6" ht="19.5" thickBot="1" x14ac:dyDescent="0.35"/>
    <row r="220" spans="1:6" ht="19.5" thickBot="1" x14ac:dyDescent="0.35">
      <c r="A220" s="71" t="s">
        <v>133</v>
      </c>
      <c r="B220" s="72"/>
      <c r="C220" s="72"/>
      <c r="D220" s="72"/>
      <c r="E220" s="72"/>
      <c r="F220" s="73"/>
    </row>
    <row r="221" spans="1:6" ht="19.5" thickBot="1" x14ac:dyDescent="0.35">
      <c r="A221" s="68" t="s">
        <v>46</v>
      </c>
      <c r="B221" s="69"/>
      <c r="C221" s="69"/>
      <c r="D221" s="69"/>
      <c r="E221" s="69"/>
      <c r="F221" s="70"/>
    </row>
    <row r="222" spans="1:6" ht="132" thickBot="1" x14ac:dyDescent="0.3">
      <c r="A222" s="38" t="s">
        <v>3</v>
      </c>
      <c r="B222" s="39" t="s">
        <v>4</v>
      </c>
      <c r="C222" s="39" t="s">
        <v>5</v>
      </c>
      <c r="D222" s="39" t="s">
        <v>6</v>
      </c>
      <c r="E222" s="27" t="s">
        <v>7</v>
      </c>
      <c r="F222" s="39" t="s">
        <v>8</v>
      </c>
    </row>
    <row r="223" spans="1:6" ht="19.5" thickBot="1" x14ac:dyDescent="0.35">
      <c r="A223" s="28">
        <v>1</v>
      </c>
      <c r="B223" s="28">
        <v>2</v>
      </c>
      <c r="C223" s="28">
        <v>3</v>
      </c>
      <c r="D223" s="28">
        <v>4</v>
      </c>
      <c r="E223" s="28">
        <v>5</v>
      </c>
      <c r="F223" s="28" t="s">
        <v>9</v>
      </c>
    </row>
    <row r="224" spans="1:6" ht="75" hidden="1" customHeight="1" x14ac:dyDescent="0.3">
      <c r="A224" s="74">
        <v>1</v>
      </c>
      <c r="B224" s="84" t="s">
        <v>129</v>
      </c>
      <c r="C224" s="40" t="s">
        <v>32</v>
      </c>
      <c r="D224" s="26">
        <v>100</v>
      </c>
      <c r="E224" s="41"/>
      <c r="F224" s="35">
        <f>E224/D224*100</f>
        <v>0</v>
      </c>
    </row>
    <row r="225" spans="1:6" ht="70.5" hidden="1" customHeight="1" x14ac:dyDescent="0.3">
      <c r="A225" s="75"/>
      <c r="B225" s="85"/>
      <c r="C225" s="40" t="s">
        <v>33</v>
      </c>
      <c r="D225" s="26">
        <v>100</v>
      </c>
      <c r="E225" s="42"/>
      <c r="F225" s="35">
        <f t="shared" ref="F225:F238" si="9">E225/D225*100</f>
        <v>0</v>
      </c>
    </row>
    <row r="226" spans="1:6" ht="115.5" hidden="1" customHeight="1" x14ac:dyDescent="0.3">
      <c r="A226" s="75"/>
      <c r="B226" s="85"/>
      <c r="C226" s="40" t="s">
        <v>34</v>
      </c>
      <c r="D226" s="43">
        <v>0</v>
      </c>
      <c r="E226" s="42"/>
      <c r="F226" s="35">
        <f>IF(E226=0,100,0)</f>
        <v>100</v>
      </c>
    </row>
    <row r="227" spans="1:6" ht="47.25" hidden="1" customHeight="1" x14ac:dyDescent="0.3">
      <c r="A227" s="76"/>
      <c r="B227" s="86"/>
      <c r="C227" s="40" t="s">
        <v>35</v>
      </c>
      <c r="D227" s="26">
        <v>100</v>
      </c>
      <c r="E227" s="42"/>
      <c r="F227" s="35">
        <f t="shared" si="9"/>
        <v>0</v>
      </c>
    </row>
    <row r="228" spans="1:6" ht="116.25" customHeight="1" thickBot="1" x14ac:dyDescent="0.3">
      <c r="A228" s="77">
        <v>2</v>
      </c>
      <c r="B228" s="178" t="s">
        <v>134</v>
      </c>
      <c r="C228" s="40" t="s">
        <v>32</v>
      </c>
      <c r="D228" s="26">
        <v>100</v>
      </c>
      <c r="E228" s="42">
        <v>92</v>
      </c>
      <c r="F228" s="35">
        <f t="shared" si="9"/>
        <v>92</v>
      </c>
    </row>
    <row r="229" spans="1:6" ht="66.75" customHeight="1" thickBot="1" x14ac:dyDescent="0.3">
      <c r="A229" s="78"/>
      <c r="B229" s="179"/>
      <c r="C229" s="40" t="s">
        <v>36</v>
      </c>
      <c r="D229" s="176">
        <v>100</v>
      </c>
      <c r="E229" s="42">
        <v>90</v>
      </c>
      <c r="F229" s="35">
        <f t="shared" si="9"/>
        <v>90</v>
      </c>
    </row>
    <row r="230" spans="1:6" ht="124.5" customHeight="1" thickBot="1" x14ac:dyDescent="0.3">
      <c r="A230" s="78"/>
      <c r="B230" s="179"/>
      <c r="C230" s="40" t="s">
        <v>34</v>
      </c>
      <c r="D230" s="26">
        <v>0</v>
      </c>
      <c r="E230" s="33">
        <v>0</v>
      </c>
      <c r="F230" s="35">
        <f>IF(E230=0,100,0)</f>
        <v>100</v>
      </c>
    </row>
    <row r="231" spans="1:6" ht="52.5" customHeight="1" thickBot="1" x14ac:dyDescent="0.3">
      <c r="A231" s="78"/>
      <c r="B231" s="180"/>
      <c r="C231" s="40" t="s">
        <v>35</v>
      </c>
      <c r="D231" s="26">
        <v>100</v>
      </c>
      <c r="E231" s="33">
        <v>100</v>
      </c>
      <c r="F231" s="35">
        <f t="shared" si="9"/>
        <v>100</v>
      </c>
    </row>
    <row r="232" spans="1:6" ht="81.75" customHeight="1" thickBot="1" x14ac:dyDescent="0.3">
      <c r="A232" s="78">
        <v>3</v>
      </c>
      <c r="B232" s="178" t="s">
        <v>135</v>
      </c>
      <c r="C232" s="46" t="s">
        <v>32</v>
      </c>
      <c r="D232" s="26">
        <v>100</v>
      </c>
      <c r="E232" s="33">
        <v>100</v>
      </c>
      <c r="F232" s="35">
        <f t="shared" si="9"/>
        <v>100</v>
      </c>
    </row>
    <row r="233" spans="1:6" ht="108.75" customHeight="1" thickBot="1" x14ac:dyDescent="0.3">
      <c r="A233" s="78"/>
      <c r="B233" s="179"/>
      <c r="C233" s="40" t="s">
        <v>37</v>
      </c>
      <c r="D233" s="26">
        <v>100</v>
      </c>
      <c r="E233" s="33">
        <v>100</v>
      </c>
      <c r="F233" s="35">
        <f t="shared" si="9"/>
        <v>100</v>
      </c>
    </row>
    <row r="234" spans="1:6" ht="105" customHeight="1" thickBot="1" x14ac:dyDescent="0.3">
      <c r="A234" s="78"/>
      <c r="B234" s="179"/>
      <c r="C234" s="40" t="s">
        <v>34</v>
      </c>
      <c r="D234" s="26">
        <v>0</v>
      </c>
      <c r="E234" s="33">
        <v>0</v>
      </c>
      <c r="F234" s="35">
        <f>IF(E234=0,100,0)</f>
        <v>100</v>
      </c>
    </row>
    <row r="235" spans="1:6" ht="40.5" customHeight="1" thickBot="1" x14ac:dyDescent="0.3">
      <c r="A235" s="79"/>
      <c r="B235" s="180"/>
      <c r="C235" s="40" t="s">
        <v>35</v>
      </c>
      <c r="D235" s="26">
        <v>100</v>
      </c>
      <c r="E235" s="33">
        <v>100</v>
      </c>
      <c r="F235" s="35">
        <f t="shared" si="9"/>
        <v>100</v>
      </c>
    </row>
    <row r="236" spans="1:6" ht="64.5" customHeight="1" thickBot="1" x14ac:dyDescent="0.3">
      <c r="A236" s="74">
        <v>4</v>
      </c>
      <c r="B236" s="84" t="s">
        <v>132</v>
      </c>
      <c r="C236" s="45" t="s">
        <v>35</v>
      </c>
      <c r="D236" s="44">
        <v>100</v>
      </c>
      <c r="E236" s="33">
        <v>100</v>
      </c>
      <c r="F236" s="35">
        <f t="shared" si="9"/>
        <v>100</v>
      </c>
    </row>
    <row r="237" spans="1:6" ht="119.25" customHeight="1" thickBot="1" x14ac:dyDescent="0.3">
      <c r="A237" s="75"/>
      <c r="B237" s="85"/>
      <c r="C237" s="45" t="s">
        <v>38</v>
      </c>
      <c r="D237" s="48">
        <v>30</v>
      </c>
      <c r="E237" s="33">
        <v>30</v>
      </c>
      <c r="F237" s="35">
        <f t="shared" si="9"/>
        <v>100</v>
      </c>
    </row>
    <row r="238" spans="1:6" ht="141.75" customHeight="1" thickBot="1" x14ac:dyDescent="0.3">
      <c r="A238" s="76"/>
      <c r="B238" s="86"/>
      <c r="C238" s="47" t="s">
        <v>34</v>
      </c>
      <c r="D238" s="44">
        <v>0</v>
      </c>
      <c r="E238" s="33">
        <v>0</v>
      </c>
      <c r="F238" s="35">
        <f>IF(E238=0,100,0)</f>
        <v>100</v>
      </c>
    </row>
    <row r="239" spans="1:6" ht="19.5" thickBot="1" x14ac:dyDescent="0.35"/>
    <row r="240" spans="1:6" ht="19.5" thickBot="1" x14ac:dyDescent="0.35">
      <c r="A240" s="71" t="s">
        <v>137</v>
      </c>
      <c r="B240" s="72"/>
      <c r="C240" s="72"/>
      <c r="D240" s="72"/>
      <c r="E240" s="72"/>
      <c r="F240" s="73"/>
    </row>
    <row r="241" spans="1:6" ht="19.5" thickBot="1" x14ac:dyDescent="0.35">
      <c r="A241" s="68" t="s">
        <v>46</v>
      </c>
      <c r="B241" s="69"/>
      <c r="C241" s="69"/>
      <c r="D241" s="69"/>
      <c r="E241" s="69"/>
      <c r="F241" s="70"/>
    </row>
    <row r="242" spans="1:6" ht="132" thickBot="1" x14ac:dyDescent="0.3">
      <c r="A242" s="38" t="s">
        <v>3</v>
      </c>
      <c r="B242" s="39" t="s">
        <v>4</v>
      </c>
      <c r="C242" s="39" t="s">
        <v>5</v>
      </c>
      <c r="D242" s="39" t="s">
        <v>6</v>
      </c>
      <c r="E242" s="27" t="s">
        <v>7</v>
      </c>
      <c r="F242" s="39" t="s">
        <v>8</v>
      </c>
    </row>
    <row r="243" spans="1:6" ht="19.5" thickBot="1" x14ac:dyDescent="0.35">
      <c r="A243" s="28">
        <v>1</v>
      </c>
      <c r="B243" s="28">
        <v>2</v>
      </c>
      <c r="C243" s="28">
        <v>3</v>
      </c>
      <c r="D243" s="28">
        <v>4</v>
      </c>
      <c r="E243" s="28">
        <v>5</v>
      </c>
      <c r="F243" s="28" t="s">
        <v>9</v>
      </c>
    </row>
    <row r="244" spans="1:6" ht="75" customHeight="1" thickBot="1" x14ac:dyDescent="0.3">
      <c r="A244" s="74">
        <v>1</v>
      </c>
      <c r="B244" s="84" t="s">
        <v>138</v>
      </c>
      <c r="C244" s="40" t="s">
        <v>32</v>
      </c>
      <c r="D244" s="26">
        <v>100</v>
      </c>
      <c r="E244" s="41">
        <v>99</v>
      </c>
      <c r="F244" s="35">
        <f>E244/D244*100</f>
        <v>99</v>
      </c>
    </row>
    <row r="245" spans="1:6" ht="70.5" customHeight="1" thickBot="1" x14ac:dyDescent="0.3">
      <c r="A245" s="75"/>
      <c r="B245" s="85"/>
      <c r="C245" s="40" t="s">
        <v>33</v>
      </c>
      <c r="D245" s="26">
        <v>100</v>
      </c>
      <c r="E245" s="42">
        <v>99</v>
      </c>
      <c r="F245" s="35">
        <f t="shared" ref="F245:F255" si="10">E245/D245*100</f>
        <v>99</v>
      </c>
    </row>
    <row r="246" spans="1:6" ht="115.5" customHeight="1" thickBot="1" x14ac:dyDescent="0.3">
      <c r="A246" s="75"/>
      <c r="B246" s="85"/>
      <c r="C246" s="40" t="s">
        <v>34</v>
      </c>
      <c r="D246" s="43">
        <v>0</v>
      </c>
      <c r="E246" s="42">
        <v>0</v>
      </c>
      <c r="F246" s="35">
        <f>IF(E246=0,100,0)</f>
        <v>100</v>
      </c>
    </row>
    <row r="247" spans="1:6" ht="47.25" customHeight="1" thickBot="1" x14ac:dyDescent="0.3">
      <c r="A247" s="76"/>
      <c r="B247" s="86"/>
      <c r="C247" s="40" t="s">
        <v>35</v>
      </c>
      <c r="D247" s="26">
        <v>100</v>
      </c>
      <c r="E247" s="42">
        <v>100</v>
      </c>
      <c r="F247" s="35">
        <f t="shared" si="10"/>
        <v>100</v>
      </c>
    </row>
    <row r="248" spans="1:6" ht="116.25" customHeight="1" thickBot="1" x14ac:dyDescent="0.3">
      <c r="A248" s="77">
        <v>2</v>
      </c>
      <c r="B248" s="84" t="s">
        <v>139</v>
      </c>
      <c r="C248" s="40" t="s">
        <v>32</v>
      </c>
      <c r="D248" s="101">
        <v>100</v>
      </c>
      <c r="E248" s="42">
        <v>98</v>
      </c>
      <c r="F248" s="35">
        <f t="shared" si="10"/>
        <v>98</v>
      </c>
    </row>
    <row r="249" spans="1:6" ht="66.75" customHeight="1" thickBot="1" x14ac:dyDescent="0.3">
      <c r="A249" s="78"/>
      <c r="B249" s="85"/>
      <c r="C249" s="40" t="s">
        <v>36</v>
      </c>
      <c r="D249" s="102">
        <v>100</v>
      </c>
      <c r="E249" s="42">
        <v>97</v>
      </c>
      <c r="F249" s="35">
        <f t="shared" si="10"/>
        <v>97</v>
      </c>
    </row>
    <row r="250" spans="1:6" ht="124.5" customHeight="1" thickBot="1" x14ac:dyDescent="0.3">
      <c r="A250" s="78"/>
      <c r="B250" s="85"/>
      <c r="C250" s="40" t="s">
        <v>34</v>
      </c>
      <c r="D250" s="26">
        <v>0</v>
      </c>
      <c r="E250" s="33">
        <v>0</v>
      </c>
      <c r="F250" s="35">
        <f>IF(E250=0,100,0)</f>
        <v>100</v>
      </c>
    </row>
    <row r="251" spans="1:6" ht="52.5" customHeight="1" thickBot="1" x14ac:dyDescent="0.3">
      <c r="A251" s="79"/>
      <c r="B251" s="86"/>
      <c r="C251" s="40" t="s">
        <v>35</v>
      </c>
      <c r="D251" s="26">
        <v>100</v>
      </c>
      <c r="E251" s="33">
        <v>98</v>
      </c>
      <c r="F251" s="35">
        <f t="shared" si="10"/>
        <v>98</v>
      </c>
    </row>
    <row r="252" spans="1:6" ht="81.75" customHeight="1" thickBot="1" x14ac:dyDescent="0.3">
      <c r="A252" s="74">
        <v>3</v>
      </c>
      <c r="B252" s="84" t="s">
        <v>140</v>
      </c>
      <c r="C252" s="46" t="s">
        <v>32</v>
      </c>
      <c r="D252" s="26">
        <v>100</v>
      </c>
      <c r="E252" s="33">
        <v>100</v>
      </c>
      <c r="F252" s="35">
        <f t="shared" si="10"/>
        <v>100</v>
      </c>
    </row>
    <row r="253" spans="1:6" ht="108.75" customHeight="1" thickBot="1" x14ac:dyDescent="0.3">
      <c r="A253" s="75"/>
      <c r="B253" s="85"/>
      <c r="C253" s="40" t="s">
        <v>37</v>
      </c>
      <c r="D253" s="26">
        <v>100</v>
      </c>
      <c r="E253" s="33">
        <v>100</v>
      </c>
      <c r="F253" s="35">
        <f t="shared" si="10"/>
        <v>100</v>
      </c>
    </row>
    <row r="254" spans="1:6" ht="105" customHeight="1" thickBot="1" x14ac:dyDescent="0.3">
      <c r="A254" s="75"/>
      <c r="B254" s="85"/>
      <c r="C254" s="40" t="s">
        <v>34</v>
      </c>
      <c r="D254" s="26">
        <v>0</v>
      </c>
      <c r="E254" s="33">
        <v>0</v>
      </c>
      <c r="F254" s="35">
        <f>IF(E254=0,100,0)</f>
        <v>100</v>
      </c>
    </row>
    <row r="255" spans="1:6" ht="40.5" customHeight="1" thickBot="1" x14ac:dyDescent="0.3">
      <c r="A255" s="76"/>
      <c r="B255" s="86"/>
      <c r="C255" s="40" t="s">
        <v>35</v>
      </c>
      <c r="D255" s="26">
        <v>100</v>
      </c>
      <c r="E255" s="33">
        <v>98</v>
      </c>
      <c r="F255" s="35">
        <f t="shared" si="10"/>
        <v>98</v>
      </c>
    </row>
    <row r="256" spans="1:6" ht="19.5" thickBot="1" x14ac:dyDescent="0.35"/>
    <row r="257" spans="1:6" ht="19.5" thickBot="1" x14ac:dyDescent="0.35">
      <c r="A257" s="71" t="s">
        <v>142</v>
      </c>
      <c r="B257" s="72"/>
      <c r="C257" s="72"/>
      <c r="D257" s="72"/>
      <c r="E257" s="72"/>
      <c r="F257" s="73"/>
    </row>
    <row r="258" spans="1:6" ht="19.5" thickBot="1" x14ac:dyDescent="0.35">
      <c r="A258" s="68" t="s">
        <v>46</v>
      </c>
      <c r="B258" s="69"/>
      <c r="C258" s="69"/>
      <c r="D258" s="69"/>
      <c r="E258" s="69"/>
      <c r="F258" s="70"/>
    </row>
    <row r="259" spans="1:6" ht="132" thickBot="1" x14ac:dyDescent="0.3">
      <c r="A259" s="38" t="s">
        <v>3</v>
      </c>
      <c r="B259" s="39" t="s">
        <v>4</v>
      </c>
      <c r="C259" s="39" t="s">
        <v>5</v>
      </c>
      <c r="D259" s="39" t="s">
        <v>6</v>
      </c>
      <c r="E259" s="27" t="s">
        <v>7</v>
      </c>
      <c r="F259" s="39" t="s">
        <v>8</v>
      </c>
    </row>
    <row r="260" spans="1:6" ht="19.5" thickBot="1" x14ac:dyDescent="0.35">
      <c r="A260" s="28">
        <v>1</v>
      </c>
      <c r="B260" s="28">
        <v>2</v>
      </c>
      <c r="C260" s="28">
        <v>3</v>
      </c>
      <c r="D260" s="28">
        <v>4</v>
      </c>
      <c r="E260" s="28">
        <v>5</v>
      </c>
      <c r="F260" s="28" t="s">
        <v>9</v>
      </c>
    </row>
    <row r="261" spans="1:6" ht="75" customHeight="1" thickBot="1" x14ac:dyDescent="0.3">
      <c r="A261" s="74">
        <v>1</v>
      </c>
      <c r="B261" s="84" t="s">
        <v>69</v>
      </c>
      <c r="C261" s="40" t="s">
        <v>32</v>
      </c>
      <c r="D261" s="26">
        <v>100</v>
      </c>
      <c r="E261" s="41">
        <v>100</v>
      </c>
      <c r="F261" s="35">
        <f>E261/D261*100</f>
        <v>100</v>
      </c>
    </row>
    <row r="262" spans="1:6" ht="70.5" customHeight="1" thickBot="1" x14ac:dyDescent="0.3">
      <c r="A262" s="75"/>
      <c r="B262" s="85"/>
      <c r="C262" s="40" t="s">
        <v>33</v>
      </c>
      <c r="D262" s="26">
        <v>100</v>
      </c>
      <c r="E262" s="42">
        <v>100</v>
      </c>
      <c r="F262" s="35">
        <f t="shared" ref="F262:F275" si="11">E262/D262*100</f>
        <v>100</v>
      </c>
    </row>
    <row r="263" spans="1:6" ht="115.5" customHeight="1" thickBot="1" x14ac:dyDescent="0.3">
      <c r="A263" s="75"/>
      <c r="B263" s="85"/>
      <c r="C263" s="40" t="s">
        <v>34</v>
      </c>
      <c r="D263" s="43">
        <v>0</v>
      </c>
      <c r="E263" s="42">
        <v>0</v>
      </c>
      <c r="F263" s="35">
        <f>IF(E263=0,100,0)</f>
        <v>100</v>
      </c>
    </row>
    <row r="264" spans="1:6" ht="47.25" customHeight="1" thickBot="1" x14ac:dyDescent="0.3">
      <c r="A264" s="76"/>
      <c r="B264" s="86"/>
      <c r="C264" s="40" t="s">
        <v>35</v>
      </c>
      <c r="D264" s="26">
        <v>100</v>
      </c>
      <c r="E264" s="42">
        <v>100</v>
      </c>
      <c r="F264" s="35">
        <f t="shared" si="11"/>
        <v>100</v>
      </c>
    </row>
    <row r="265" spans="1:6" ht="116.25" customHeight="1" thickBot="1" x14ac:dyDescent="0.3">
      <c r="A265" s="77">
        <v>2</v>
      </c>
      <c r="B265" s="84" t="s">
        <v>139</v>
      </c>
      <c r="C265" s="40" t="s">
        <v>32</v>
      </c>
      <c r="D265" s="101">
        <v>100</v>
      </c>
      <c r="E265" s="42">
        <v>99</v>
      </c>
      <c r="F265" s="35">
        <f t="shared" si="11"/>
        <v>99</v>
      </c>
    </row>
    <row r="266" spans="1:6" ht="66.75" customHeight="1" thickBot="1" x14ac:dyDescent="0.3">
      <c r="A266" s="78"/>
      <c r="B266" s="85"/>
      <c r="C266" s="40" t="s">
        <v>36</v>
      </c>
      <c r="D266" s="102">
        <v>100</v>
      </c>
      <c r="E266" s="42">
        <v>100</v>
      </c>
      <c r="F266" s="35">
        <f t="shared" si="11"/>
        <v>100</v>
      </c>
    </row>
    <row r="267" spans="1:6" ht="124.5" customHeight="1" thickBot="1" x14ac:dyDescent="0.3">
      <c r="A267" s="78"/>
      <c r="B267" s="85"/>
      <c r="C267" s="40" t="s">
        <v>34</v>
      </c>
      <c r="D267" s="26">
        <v>0</v>
      </c>
      <c r="E267" s="33">
        <v>0</v>
      </c>
      <c r="F267" s="35">
        <f>IF(E267=0,100,0)</f>
        <v>100</v>
      </c>
    </row>
    <row r="268" spans="1:6" ht="52.5" customHeight="1" thickBot="1" x14ac:dyDescent="0.3">
      <c r="A268" s="78"/>
      <c r="B268" s="86"/>
      <c r="C268" s="40" t="s">
        <v>35</v>
      </c>
      <c r="D268" s="26">
        <v>100</v>
      </c>
      <c r="E268" s="33">
        <v>100</v>
      </c>
      <c r="F268" s="35">
        <f t="shared" si="11"/>
        <v>100</v>
      </c>
    </row>
    <row r="269" spans="1:6" ht="81.75" customHeight="1" thickBot="1" x14ac:dyDescent="0.3">
      <c r="A269" s="78">
        <v>3</v>
      </c>
      <c r="B269" s="84" t="s">
        <v>144</v>
      </c>
      <c r="C269" s="46" t="s">
        <v>32</v>
      </c>
      <c r="D269" s="26">
        <v>100</v>
      </c>
      <c r="E269" s="33">
        <v>100</v>
      </c>
      <c r="F269" s="35">
        <f t="shared" si="11"/>
        <v>100</v>
      </c>
    </row>
    <row r="270" spans="1:6" ht="108.75" customHeight="1" thickBot="1" x14ac:dyDescent="0.3">
      <c r="A270" s="78"/>
      <c r="B270" s="85"/>
      <c r="C270" s="40" t="s">
        <v>37</v>
      </c>
      <c r="D270" s="26">
        <v>100</v>
      </c>
      <c r="E270" s="33">
        <v>100</v>
      </c>
      <c r="F270" s="35">
        <f t="shared" si="11"/>
        <v>100</v>
      </c>
    </row>
    <row r="271" spans="1:6" ht="105" customHeight="1" thickBot="1" x14ac:dyDescent="0.3">
      <c r="A271" s="78"/>
      <c r="B271" s="85"/>
      <c r="C271" s="40" t="s">
        <v>34</v>
      </c>
      <c r="D271" s="26">
        <v>0</v>
      </c>
      <c r="E271" s="33">
        <v>0</v>
      </c>
      <c r="F271" s="35">
        <f>IF(E271=0,100,0)</f>
        <v>100</v>
      </c>
    </row>
    <row r="272" spans="1:6" ht="40.5" customHeight="1" thickBot="1" x14ac:dyDescent="0.3">
      <c r="A272" s="79"/>
      <c r="B272" s="86"/>
      <c r="C272" s="40" t="s">
        <v>35</v>
      </c>
      <c r="D272" s="26">
        <v>100</v>
      </c>
      <c r="E272" s="33">
        <v>100</v>
      </c>
      <c r="F272" s="35">
        <f t="shared" si="11"/>
        <v>100</v>
      </c>
    </row>
    <row r="273" spans="1:6" ht="64.5" customHeight="1" thickBot="1" x14ac:dyDescent="0.3">
      <c r="A273" s="74">
        <v>4</v>
      </c>
      <c r="B273" s="84" t="s">
        <v>146</v>
      </c>
      <c r="C273" s="45" t="s">
        <v>35</v>
      </c>
      <c r="D273" s="44">
        <v>100</v>
      </c>
      <c r="E273" s="33">
        <v>100</v>
      </c>
      <c r="F273" s="35">
        <f t="shared" si="11"/>
        <v>100</v>
      </c>
    </row>
    <row r="274" spans="1:6" ht="119.25" customHeight="1" thickBot="1" x14ac:dyDescent="0.3">
      <c r="A274" s="75"/>
      <c r="B274" s="85"/>
      <c r="C274" s="45" t="s">
        <v>147</v>
      </c>
      <c r="D274" s="48">
        <v>30</v>
      </c>
      <c r="E274" s="33">
        <v>30</v>
      </c>
      <c r="F274" s="35">
        <f t="shared" si="11"/>
        <v>100</v>
      </c>
    </row>
    <row r="275" spans="1:6" ht="141.75" customHeight="1" thickBot="1" x14ac:dyDescent="0.3">
      <c r="A275" s="76"/>
      <c r="B275" s="86"/>
      <c r="C275" s="47" t="s">
        <v>34</v>
      </c>
      <c r="D275" s="44">
        <v>0</v>
      </c>
      <c r="E275" s="33">
        <v>0</v>
      </c>
      <c r="F275" s="35">
        <f>IF(E275=0,100,0)</f>
        <v>100</v>
      </c>
    </row>
    <row r="276" spans="1:6" ht="19.5" thickBot="1" x14ac:dyDescent="0.35"/>
    <row r="277" spans="1:6" ht="19.5" thickBot="1" x14ac:dyDescent="0.35">
      <c r="A277" s="71" t="s">
        <v>150</v>
      </c>
      <c r="B277" s="72"/>
      <c r="C277" s="72"/>
      <c r="D277" s="72"/>
      <c r="E277" s="72"/>
      <c r="F277" s="73"/>
    </row>
    <row r="278" spans="1:6" ht="19.5" thickBot="1" x14ac:dyDescent="0.35">
      <c r="A278" s="68" t="s">
        <v>46</v>
      </c>
      <c r="B278" s="69"/>
      <c r="C278" s="69"/>
      <c r="D278" s="69"/>
      <c r="E278" s="69"/>
      <c r="F278" s="70"/>
    </row>
    <row r="279" spans="1:6" ht="132" thickBot="1" x14ac:dyDescent="0.3">
      <c r="A279" s="38" t="s">
        <v>3</v>
      </c>
      <c r="B279" s="39" t="s">
        <v>4</v>
      </c>
      <c r="C279" s="39" t="s">
        <v>5</v>
      </c>
      <c r="D279" s="39" t="s">
        <v>6</v>
      </c>
      <c r="E279" s="27" t="s">
        <v>7</v>
      </c>
      <c r="F279" s="39" t="s">
        <v>8</v>
      </c>
    </row>
    <row r="280" spans="1:6" ht="19.5" thickBot="1" x14ac:dyDescent="0.35">
      <c r="A280" s="28">
        <v>1</v>
      </c>
      <c r="B280" s="28">
        <v>2</v>
      </c>
      <c r="C280" s="28">
        <v>3</v>
      </c>
      <c r="D280" s="28">
        <v>4</v>
      </c>
      <c r="E280" s="28">
        <v>5</v>
      </c>
      <c r="F280" s="28" t="s">
        <v>9</v>
      </c>
    </row>
    <row r="281" spans="1:6" ht="75" customHeight="1" thickBot="1" x14ac:dyDescent="0.3">
      <c r="A281" s="74">
        <v>1</v>
      </c>
      <c r="B281" s="84" t="s">
        <v>151</v>
      </c>
      <c r="C281" s="40" t="s">
        <v>32</v>
      </c>
      <c r="D281" s="26">
        <v>100</v>
      </c>
      <c r="E281" s="41">
        <v>100</v>
      </c>
      <c r="F281" s="35">
        <f>E281/D281*100</f>
        <v>100</v>
      </c>
    </row>
    <row r="282" spans="1:6" ht="70.5" customHeight="1" thickBot="1" x14ac:dyDescent="0.3">
      <c r="A282" s="75"/>
      <c r="B282" s="85"/>
      <c r="C282" s="40" t="s">
        <v>33</v>
      </c>
      <c r="D282" s="26">
        <v>100</v>
      </c>
      <c r="E282" s="42">
        <v>100</v>
      </c>
      <c r="F282" s="35">
        <f t="shared" ref="F282:F292" si="12">E282/D282*100</f>
        <v>100</v>
      </c>
    </row>
    <row r="283" spans="1:6" ht="115.5" customHeight="1" thickBot="1" x14ac:dyDescent="0.3">
      <c r="A283" s="75"/>
      <c r="B283" s="85"/>
      <c r="C283" s="40" t="s">
        <v>34</v>
      </c>
      <c r="D283" s="43">
        <v>0</v>
      </c>
      <c r="E283" s="42">
        <v>0</v>
      </c>
      <c r="F283" s="35">
        <f>IF(E283=0,100,0)</f>
        <v>100</v>
      </c>
    </row>
    <row r="284" spans="1:6" ht="47.25" customHeight="1" thickBot="1" x14ac:dyDescent="0.3">
      <c r="A284" s="76"/>
      <c r="B284" s="86"/>
      <c r="C284" s="40" t="s">
        <v>35</v>
      </c>
      <c r="D284" s="26">
        <v>100</v>
      </c>
      <c r="E284" s="42">
        <v>100</v>
      </c>
      <c r="F284" s="35">
        <f t="shared" si="12"/>
        <v>100</v>
      </c>
    </row>
    <row r="285" spans="1:6" ht="116.25" customHeight="1" thickBot="1" x14ac:dyDescent="0.3">
      <c r="A285" s="77">
        <v>2</v>
      </c>
      <c r="B285" s="84" t="s">
        <v>152</v>
      </c>
      <c r="C285" s="40" t="s">
        <v>32</v>
      </c>
      <c r="D285" s="26">
        <v>100</v>
      </c>
      <c r="E285" s="42">
        <v>100</v>
      </c>
      <c r="F285" s="35">
        <f t="shared" si="12"/>
        <v>100</v>
      </c>
    </row>
    <row r="286" spans="1:6" ht="66.75" customHeight="1" thickBot="1" x14ac:dyDescent="0.3">
      <c r="A286" s="78"/>
      <c r="B286" s="85"/>
      <c r="C286" s="40" t="s">
        <v>36</v>
      </c>
      <c r="D286" s="176">
        <v>100</v>
      </c>
      <c r="E286" s="42">
        <v>100</v>
      </c>
      <c r="F286" s="35">
        <f t="shared" si="12"/>
        <v>100</v>
      </c>
    </row>
    <row r="287" spans="1:6" ht="124.5" customHeight="1" thickBot="1" x14ac:dyDescent="0.3">
      <c r="A287" s="78"/>
      <c r="B287" s="85"/>
      <c r="C287" s="40" t="s">
        <v>34</v>
      </c>
      <c r="D287" s="26">
        <v>0</v>
      </c>
      <c r="E287" s="33">
        <v>0</v>
      </c>
      <c r="F287" s="35">
        <f>IF(E287=0,100,0)</f>
        <v>100</v>
      </c>
    </row>
    <row r="288" spans="1:6" ht="52.5" customHeight="1" thickBot="1" x14ac:dyDescent="0.3">
      <c r="A288" s="79"/>
      <c r="B288" s="86"/>
      <c r="C288" s="40" t="s">
        <v>35</v>
      </c>
      <c r="D288" s="26">
        <v>100</v>
      </c>
      <c r="E288" s="33">
        <v>100</v>
      </c>
      <c r="F288" s="35">
        <f t="shared" si="12"/>
        <v>100</v>
      </c>
    </row>
    <row r="289" spans="1:6" ht="81.75" customHeight="1" thickBot="1" x14ac:dyDescent="0.3">
      <c r="A289" s="74">
        <v>3</v>
      </c>
      <c r="B289" s="84" t="s">
        <v>153</v>
      </c>
      <c r="C289" s="46" t="s">
        <v>32</v>
      </c>
      <c r="D289" s="26">
        <v>100</v>
      </c>
      <c r="E289" s="33"/>
      <c r="F289" s="35">
        <f t="shared" si="12"/>
        <v>0</v>
      </c>
    </row>
    <row r="290" spans="1:6" ht="108.75" customHeight="1" thickBot="1" x14ac:dyDescent="0.3">
      <c r="A290" s="75"/>
      <c r="B290" s="85"/>
      <c r="C290" s="40" t="s">
        <v>37</v>
      </c>
      <c r="D290" s="26">
        <v>100</v>
      </c>
      <c r="E290" s="33">
        <v>100</v>
      </c>
      <c r="F290" s="35">
        <f t="shared" si="12"/>
        <v>100</v>
      </c>
    </row>
    <row r="291" spans="1:6" ht="105" customHeight="1" thickBot="1" x14ac:dyDescent="0.3">
      <c r="A291" s="75"/>
      <c r="B291" s="85"/>
      <c r="C291" s="40" t="s">
        <v>34</v>
      </c>
      <c r="D291" s="26">
        <v>0</v>
      </c>
      <c r="E291" s="33">
        <v>0</v>
      </c>
      <c r="F291" s="35">
        <f>IF(E291=0,100,0)</f>
        <v>100</v>
      </c>
    </row>
    <row r="292" spans="1:6" ht="40.5" customHeight="1" thickBot="1" x14ac:dyDescent="0.3">
      <c r="A292" s="76"/>
      <c r="B292" s="86"/>
      <c r="C292" s="40" t="s">
        <v>35</v>
      </c>
      <c r="D292" s="26">
        <v>100</v>
      </c>
      <c r="E292" s="33">
        <v>100</v>
      </c>
      <c r="F292" s="35">
        <f t="shared" si="12"/>
        <v>100</v>
      </c>
    </row>
    <row r="293" spans="1:6" ht="19.5" thickBot="1" x14ac:dyDescent="0.35"/>
    <row r="294" spans="1:6" ht="19.5" thickBot="1" x14ac:dyDescent="0.35">
      <c r="A294" s="71" t="s">
        <v>155</v>
      </c>
      <c r="B294" s="72"/>
      <c r="C294" s="72"/>
      <c r="D294" s="72"/>
      <c r="E294" s="72"/>
      <c r="F294" s="73"/>
    </row>
    <row r="295" spans="1:6" ht="19.5" thickBot="1" x14ac:dyDescent="0.35">
      <c r="A295" s="68" t="s">
        <v>46</v>
      </c>
      <c r="B295" s="69"/>
      <c r="C295" s="69"/>
      <c r="D295" s="69"/>
      <c r="E295" s="69"/>
      <c r="F295" s="70"/>
    </row>
    <row r="296" spans="1:6" ht="132" thickBot="1" x14ac:dyDescent="0.3">
      <c r="A296" s="38" t="s">
        <v>3</v>
      </c>
      <c r="B296" s="39" t="s">
        <v>4</v>
      </c>
      <c r="C296" s="39" t="s">
        <v>5</v>
      </c>
      <c r="D296" s="39" t="s">
        <v>6</v>
      </c>
      <c r="E296" s="27" t="s">
        <v>7</v>
      </c>
      <c r="F296" s="39" t="s">
        <v>8</v>
      </c>
    </row>
    <row r="297" spans="1:6" ht="19.5" thickBot="1" x14ac:dyDescent="0.35">
      <c r="A297" s="28">
        <v>1</v>
      </c>
      <c r="B297" s="28">
        <v>2</v>
      </c>
      <c r="C297" s="28">
        <v>3</v>
      </c>
      <c r="D297" s="28">
        <v>4</v>
      </c>
      <c r="E297" s="28">
        <v>5</v>
      </c>
      <c r="F297" s="28" t="s">
        <v>9</v>
      </c>
    </row>
    <row r="298" spans="1:6" ht="75" customHeight="1" thickBot="1" x14ac:dyDescent="0.3">
      <c r="A298" s="74">
        <v>1</v>
      </c>
      <c r="B298" s="84" t="s">
        <v>159</v>
      </c>
      <c r="C298" s="40" t="s">
        <v>32</v>
      </c>
      <c r="D298" s="26">
        <v>100</v>
      </c>
      <c r="E298" s="41">
        <v>99</v>
      </c>
      <c r="F298" s="35">
        <f>E298/D298*100</f>
        <v>99</v>
      </c>
    </row>
    <row r="299" spans="1:6" ht="70.5" customHeight="1" thickBot="1" x14ac:dyDescent="0.3">
      <c r="A299" s="75"/>
      <c r="B299" s="85"/>
      <c r="C299" s="40" t="s">
        <v>33</v>
      </c>
      <c r="D299" s="26">
        <v>100</v>
      </c>
      <c r="E299" s="42">
        <v>99</v>
      </c>
      <c r="F299" s="35">
        <f t="shared" ref="F299:F312" si="13">E299/D299*100</f>
        <v>99</v>
      </c>
    </row>
    <row r="300" spans="1:6" ht="115.5" customHeight="1" thickBot="1" x14ac:dyDescent="0.3">
      <c r="A300" s="75"/>
      <c r="B300" s="85"/>
      <c r="C300" s="40" t="s">
        <v>34</v>
      </c>
      <c r="D300" s="43">
        <v>0</v>
      </c>
      <c r="E300" s="42">
        <v>0</v>
      </c>
      <c r="F300" s="35">
        <f>IF(E300=0,100,0)</f>
        <v>100</v>
      </c>
    </row>
    <row r="301" spans="1:6" ht="47.25" customHeight="1" thickBot="1" x14ac:dyDescent="0.3">
      <c r="A301" s="76"/>
      <c r="B301" s="86"/>
      <c r="C301" s="40" t="s">
        <v>35</v>
      </c>
      <c r="D301" s="26">
        <v>100</v>
      </c>
      <c r="E301" s="42">
        <v>100</v>
      </c>
      <c r="F301" s="35">
        <f t="shared" si="13"/>
        <v>100</v>
      </c>
    </row>
    <row r="302" spans="1:6" ht="116.25" customHeight="1" thickBot="1" x14ac:dyDescent="0.3">
      <c r="A302" s="77">
        <v>2</v>
      </c>
      <c r="B302" s="84" t="s">
        <v>160</v>
      </c>
      <c r="C302" s="40" t="s">
        <v>32</v>
      </c>
      <c r="D302" s="26">
        <v>100</v>
      </c>
      <c r="E302" s="42">
        <v>99</v>
      </c>
      <c r="F302" s="35">
        <f t="shared" si="13"/>
        <v>99</v>
      </c>
    </row>
    <row r="303" spans="1:6" ht="66.75" customHeight="1" thickBot="1" x14ac:dyDescent="0.3">
      <c r="A303" s="78"/>
      <c r="B303" s="85"/>
      <c r="C303" s="40" t="s">
        <v>36</v>
      </c>
      <c r="D303" s="176">
        <v>100</v>
      </c>
      <c r="E303" s="42">
        <v>87</v>
      </c>
      <c r="F303" s="35">
        <f t="shared" si="13"/>
        <v>87</v>
      </c>
    </row>
    <row r="304" spans="1:6" ht="124.5" customHeight="1" thickBot="1" x14ac:dyDescent="0.3">
      <c r="A304" s="78"/>
      <c r="B304" s="85"/>
      <c r="C304" s="40" t="s">
        <v>34</v>
      </c>
      <c r="D304" s="26">
        <v>0</v>
      </c>
      <c r="E304" s="33">
        <v>0</v>
      </c>
      <c r="F304" s="35">
        <f>IF(E304=0,100,0)</f>
        <v>100</v>
      </c>
    </row>
    <row r="305" spans="1:6" ht="52.5" customHeight="1" thickBot="1" x14ac:dyDescent="0.3">
      <c r="A305" s="78"/>
      <c r="B305" s="86"/>
      <c r="C305" s="40" t="s">
        <v>35</v>
      </c>
      <c r="D305" s="26">
        <v>100</v>
      </c>
      <c r="E305" s="33">
        <v>100</v>
      </c>
      <c r="F305" s="35">
        <f t="shared" si="13"/>
        <v>100</v>
      </c>
    </row>
    <row r="306" spans="1:6" ht="81.75" customHeight="1" thickBot="1" x14ac:dyDescent="0.3">
      <c r="A306" s="78">
        <v>3</v>
      </c>
      <c r="B306" s="84" t="s">
        <v>127</v>
      </c>
      <c r="C306" s="46" t="s">
        <v>32</v>
      </c>
      <c r="D306" s="26">
        <v>100</v>
      </c>
      <c r="E306" s="33">
        <v>100</v>
      </c>
      <c r="F306" s="35">
        <f t="shared" si="13"/>
        <v>100</v>
      </c>
    </row>
    <row r="307" spans="1:6" ht="108.75" customHeight="1" thickBot="1" x14ac:dyDescent="0.3">
      <c r="A307" s="78"/>
      <c r="B307" s="85"/>
      <c r="C307" s="40" t="s">
        <v>37</v>
      </c>
      <c r="D307" s="26">
        <v>100</v>
      </c>
      <c r="E307" s="33">
        <v>100</v>
      </c>
      <c r="F307" s="35">
        <f t="shared" si="13"/>
        <v>100</v>
      </c>
    </row>
    <row r="308" spans="1:6" ht="105" customHeight="1" thickBot="1" x14ac:dyDescent="0.3">
      <c r="A308" s="78"/>
      <c r="B308" s="85"/>
      <c r="C308" s="40" t="s">
        <v>34</v>
      </c>
      <c r="D308" s="26">
        <v>0</v>
      </c>
      <c r="E308" s="33">
        <v>0</v>
      </c>
      <c r="F308" s="35">
        <f>IF(E308=0,100,0)</f>
        <v>100</v>
      </c>
    </row>
    <row r="309" spans="1:6" ht="40.5" customHeight="1" thickBot="1" x14ac:dyDescent="0.3">
      <c r="A309" s="79"/>
      <c r="B309" s="86"/>
      <c r="C309" s="40" t="s">
        <v>35</v>
      </c>
      <c r="D309" s="26">
        <v>100</v>
      </c>
      <c r="E309" s="33">
        <v>100</v>
      </c>
      <c r="F309" s="35">
        <f t="shared" si="13"/>
        <v>100</v>
      </c>
    </row>
    <row r="310" spans="1:6" ht="64.5" customHeight="1" thickBot="1" x14ac:dyDescent="0.3">
      <c r="A310" s="74">
        <v>4</v>
      </c>
      <c r="B310" s="84" t="s">
        <v>161</v>
      </c>
      <c r="C310" s="45" t="s">
        <v>35</v>
      </c>
      <c r="D310" s="44">
        <v>100</v>
      </c>
      <c r="E310" s="33">
        <v>100</v>
      </c>
      <c r="F310" s="35">
        <f t="shared" si="13"/>
        <v>100</v>
      </c>
    </row>
    <row r="311" spans="1:6" ht="119.25" customHeight="1" thickBot="1" x14ac:dyDescent="0.3">
      <c r="A311" s="75"/>
      <c r="B311" s="85"/>
      <c r="C311" s="45" t="s">
        <v>38</v>
      </c>
      <c r="D311" s="48">
        <v>30</v>
      </c>
      <c r="E311" s="33">
        <v>70</v>
      </c>
      <c r="F311" s="35">
        <f t="shared" si="13"/>
        <v>233.33333333333334</v>
      </c>
    </row>
    <row r="312" spans="1:6" ht="141.75" customHeight="1" thickBot="1" x14ac:dyDescent="0.3">
      <c r="A312" s="76"/>
      <c r="B312" s="86"/>
      <c r="C312" s="47" t="s">
        <v>34</v>
      </c>
      <c r="D312" s="44">
        <v>0</v>
      </c>
      <c r="E312" s="33">
        <v>0</v>
      </c>
      <c r="F312" s="35">
        <f>IF(E312=0,100,0)</f>
        <v>100</v>
      </c>
    </row>
    <row r="313" spans="1:6" ht="19.5" thickBot="1" x14ac:dyDescent="0.35"/>
    <row r="314" spans="1:6" ht="19.5" thickBot="1" x14ac:dyDescent="0.35">
      <c r="A314" s="71" t="s">
        <v>164</v>
      </c>
      <c r="B314" s="72"/>
      <c r="C314" s="72"/>
      <c r="D314" s="72"/>
      <c r="E314" s="72"/>
      <c r="F314" s="73"/>
    </row>
    <row r="315" spans="1:6" ht="19.5" thickBot="1" x14ac:dyDescent="0.35">
      <c r="A315" s="68" t="s">
        <v>46</v>
      </c>
      <c r="B315" s="69"/>
      <c r="C315" s="69"/>
      <c r="D315" s="69"/>
      <c r="E315" s="69"/>
      <c r="F315" s="70"/>
    </row>
    <row r="316" spans="1:6" ht="132" thickBot="1" x14ac:dyDescent="0.3">
      <c r="A316" s="38" t="s">
        <v>3</v>
      </c>
      <c r="B316" s="39" t="s">
        <v>4</v>
      </c>
      <c r="C316" s="39" t="s">
        <v>5</v>
      </c>
      <c r="D316" s="39" t="s">
        <v>6</v>
      </c>
      <c r="E316" s="27" t="s">
        <v>7</v>
      </c>
      <c r="F316" s="39" t="s">
        <v>8</v>
      </c>
    </row>
    <row r="317" spans="1:6" ht="19.5" thickBot="1" x14ac:dyDescent="0.35">
      <c r="A317" s="28">
        <v>1</v>
      </c>
      <c r="B317" s="28">
        <v>2</v>
      </c>
      <c r="C317" s="28">
        <v>3</v>
      </c>
      <c r="D317" s="28">
        <v>4</v>
      </c>
      <c r="E317" s="28">
        <v>5</v>
      </c>
      <c r="F317" s="28" t="s">
        <v>9</v>
      </c>
    </row>
    <row r="318" spans="1:6" ht="75" customHeight="1" thickBot="1" x14ac:dyDescent="0.3">
      <c r="A318" s="74">
        <v>1</v>
      </c>
      <c r="B318" s="84" t="s">
        <v>165</v>
      </c>
      <c r="C318" s="40" t="s">
        <v>32</v>
      </c>
      <c r="D318" s="26">
        <v>100</v>
      </c>
      <c r="E318" s="41">
        <v>99.7</v>
      </c>
      <c r="F318" s="35">
        <f>E318/D318*100</f>
        <v>99.7</v>
      </c>
    </row>
    <row r="319" spans="1:6" ht="70.5" customHeight="1" thickBot="1" x14ac:dyDescent="0.3">
      <c r="A319" s="75"/>
      <c r="B319" s="85"/>
      <c r="C319" s="40" t="s">
        <v>33</v>
      </c>
      <c r="D319" s="26">
        <v>100</v>
      </c>
      <c r="E319" s="42">
        <v>100</v>
      </c>
      <c r="F319" s="35">
        <f t="shared" ref="F319:F329" si="14">E319/D319*100</f>
        <v>100</v>
      </c>
    </row>
    <row r="320" spans="1:6" ht="115.5" customHeight="1" thickBot="1" x14ac:dyDescent="0.3">
      <c r="A320" s="75"/>
      <c r="B320" s="85"/>
      <c r="C320" s="40" t="s">
        <v>34</v>
      </c>
      <c r="D320" s="43">
        <v>0</v>
      </c>
      <c r="E320" s="42">
        <v>0</v>
      </c>
      <c r="F320" s="35">
        <f>IF(E320=0,100,0)</f>
        <v>100</v>
      </c>
    </row>
    <row r="321" spans="1:6" ht="47.25" customHeight="1" thickBot="1" x14ac:dyDescent="0.3">
      <c r="A321" s="76"/>
      <c r="B321" s="86"/>
      <c r="C321" s="40" t="s">
        <v>35</v>
      </c>
      <c r="D321" s="26">
        <v>100</v>
      </c>
      <c r="E321" s="42">
        <v>100</v>
      </c>
      <c r="F321" s="35">
        <f t="shared" si="14"/>
        <v>100</v>
      </c>
    </row>
    <row r="322" spans="1:6" ht="116.25" customHeight="1" thickBot="1" x14ac:dyDescent="0.3">
      <c r="A322" s="77">
        <v>2</v>
      </c>
      <c r="B322" s="84" t="s">
        <v>166</v>
      </c>
      <c r="C322" s="40" t="s">
        <v>32</v>
      </c>
      <c r="D322" s="26">
        <v>100</v>
      </c>
      <c r="E322" s="42">
        <v>99.5</v>
      </c>
      <c r="F322" s="35">
        <f t="shared" si="14"/>
        <v>99.5</v>
      </c>
    </row>
    <row r="323" spans="1:6" ht="66.75" customHeight="1" thickBot="1" x14ac:dyDescent="0.3">
      <c r="A323" s="78"/>
      <c r="B323" s="85"/>
      <c r="C323" s="40" t="s">
        <v>36</v>
      </c>
      <c r="D323" s="43">
        <v>100</v>
      </c>
      <c r="E323" s="42">
        <v>100</v>
      </c>
      <c r="F323" s="35">
        <f t="shared" si="14"/>
        <v>100</v>
      </c>
    </row>
    <row r="324" spans="1:6" ht="124.5" customHeight="1" thickBot="1" x14ac:dyDescent="0.3">
      <c r="A324" s="78"/>
      <c r="B324" s="85"/>
      <c r="C324" s="40" t="s">
        <v>34</v>
      </c>
      <c r="D324" s="26">
        <v>0</v>
      </c>
      <c r="E324" s="33"/>
      <c r="F324" s="35">
        <f>IF(E324=0,100,0)</f>
        <v>100</v>
      </c>
    </row>
    <row r="325" spans="1:6" ht="52.5" customHeight="1" thickBot="1" x14ac:dyDescent="0.3">
      <c r="A325" s="79"/>
      <c r="B325" s="86"/>
      <c r="C325" s="40" t="s">
        <v>35</v>
      </c>
      <c r="D325" s="26">
        <v>100</v>
      </c>
      <c r="E325" s="33">
        <v>100</v>
      </c>
      <c r="F325" s="35">
        <f t="shared" si="14"/>
        <v>100</v>
      </c>
    </row>
    <row r="326" spans="1:6" ht="81.75" customHeight="1" thickBot="1" x14ac:dyDescent="0.3">
      <c r="A326" s="74">
        <v>3</v>
      </c>
      <c r="B326" s="84" t="s">
        <v>167</v>
      </c>
      <c r="C326" s="46" t="s">
        <v>32</v>
      </c>
      <c r="D326" s="26">
        <v>100</v>
      </c>
      <c r="E326" s="33">
        <v>99.1</v>
      </c>
      <c r="F326" s="35">
        <f t="shared" si="14"/>
        <v>99.1</v>
      </c>
    </row>
    <row r="327" spans="1:6" ht="108.75" customHeight="1" thickBot="1" x14ac:dyDescent="0.3">
      <c r="A327" s="75"/>
      <c r="B327" s="85"/>
      <c r="C327" s="40" t="s">
        <v>37</v>
      </c>
      <c r="D327" s="26">
        <v>100</v>
      </c>
      <c r="E327" s="33">
        <v>100</v>
      </c>
      <c r="F327" s="35">
        <f t="shared" si="14"/>
        <v>100</v>
      </c>
    </row>
    <row r="328" spans="1:6" ht="105" customHeight="1" thickBot="1" x14ac:dyDescent="0.3">
      <c r="A328" s="75"/>
      <c r="B328" s="85"/>
      <c r="C328" s="40" t="s">
        <v>34</v>
      </c>
      <c r="D328" s="26">
        <v>0</v>
      </c>
      <c r="E328" s="33">
        <v>0</v>
      </c>
      <c r="F328" s="35">
        <f>IF(E328=0,100,0)</f>
        <v>100</v>
      </c>
    </row>
    <row r="329" spans="1:6" ht="40.5" customHeight="1" thickBot="1" x14ac:dyDescent="0.3">
      <c r="A329" s="76"/>
      <c r="B329" s="86"/>
      <c r="C329" s="40" t="s">
        <v>35</v>
      </c>
      <c r="D329" s="26">
        <v>100</v>
      </c>
      <c r="E329" s="33">
        <v>100</v>
      </c>
      <c r="F329" s="35">
        <f t="shared" si="14"/>
        <v>100</v>
      </c>
    </row>
    <row r="330" spans="1:6" ht="19.5" thickBot="1" x14ac:dyDescent="0.35"/>
    <row r="331" spans="1:6" s="125" customFormat="1" ht="19.5" thickBot="1" x14ac:dyDescent="0.35">
      <c r="A331" s="122" t="s">
        <v>169</v>
      </c>
      <c r="B331" s="123"/>
      <c r="C331" s="123"/>
      <c r="D331" s="123"/>
      <c r="E331" s="123"/>
      <c r="F331" s="124"/>
    </row>
    <row r="332" spans="1:6" s="125" customFormat="1" ht="19.5" thickBot="1" x14ac:dyDescent="0.35">
      <c r="A332" s="126" t="s">
        <v>46</v>
      </c>
      <c r="B332" s="127"/>
      <c r="C332" s="127"/>
      <c r="D332" s="127"/>
      <c r="E332" s="127"/>
      <c r="F332" s="128"/>
    </row>
    <row r="333" spans="1:6" s="125" customFormat="1" ht="132" thickBot="1" x14ac:dyDescent="0.3">
      <c r="A333" s="135" t="s">
        <v>3</v>
      </c>
      <c r="B333" s="136" t="s">
        <v>4</v>
      </c>
      <c r="C333" s="136" t="s">
        <v>5</v>
      </c>
      <c r="D333" s="136" t="s">
        <v>6</v>
      </c>
      <c r="E333" s="130" t="s">
        <v>7</v>
      </c>
      <c r="F333" s="136" t="s">
        <v>8</v>
      </c>
    </row>
    <row r="334" spans="1:6" s="125" customFormat="1" ht="19.5" thickBot="1" x14ac:dyDescent="0.35">
      <c r="A334" s="131">
        <v>1</v>
      </c>
      <c r="B334" s="131">
        <v>2</v>
      </c>
      <c r="C334" s="131">
        <v>3</v>
      </c>
      <c r="D334" s="131">
        <v>4</v>
      </c>
      <c r="E334" s="131">
        <v>5</v>
      </c>
      <c r="F334" s="131" t="s">
        <v>9</v>
      </c>
    </row>
    <row r="335" spans="1:6" s="125" customFormat="1" ht="75" customHeight="1" thickBot="1" x14ac:dyDescent="0.3">
      <c r="A335" s="137">
        <v>1</v>
      </c>
      <c r="B335" s="138" t="s">
        <v>173</v>
      </c>
      <c r="C335" s="139" t="s">
        <v>32</v>
      </c>
      <c r="D335" s="129">
        <v>100</v>
      </c>
      <c r="E335" s="140">
        <v>99</v>
      </c>
      <c r="F335" s="134">
        <f>E335/D335*100</f>
        <v>99</v>
      </c>
    </row>
    <row r="336" spans="1:6" s="125" customFormat="1" ht="70.5" customHeight="1" thickBot="1" x14ac:dyDescent="0.3">
      <c r="A336" s="141"/>
      <c r="B336" s="142"/>
      <c r="C336" s="139" t="s">
        <v>33</v>
      </c>
      <c r="D336" s="129">
        <v>100</v>
      </c>
      <c r="E336" s="143">
        <v>99</v>
      </c>
      <c r="F336" s="134">
        <f>E336/D336*100</f>
        <v>99</v>
      </c>
    </row>
    <row r="337" spans="1:6" s="125" customFormat="1" ht="115.5" customHeight="1" thickBot="1" x14ac:dyDescent="0.3">
      <c r="A337" s="141"/>
      <c r="B337" s="142"/>
      <c r="C337" s="139" t="s">
        <v>34</v>
      </c>
      <c r="D337" s="43">
        <v>0</v>
      </c>
      <c r="E337" s="143">
        <v>0</v>
      </c>
      <c r="F337" s="134">
        <f>IF(E337=0, 100, 0)</f>
        <v>100</v>
      </c>
    </row>
    <row r="338" spans="1:6" s="125" customFormat="1" ht="47.25" customHeight="1" thickBot="1" x14ac:dyDescent="0.3">
      <c r="A338" s="144"/>
      <c r="B338" s="145"/>
      <c r="C338" s="139" t="s">
        <v>35</v>
      </c>
      <c r="D338" s="129">
        <v>100</v>
      </c>
      <c r="E338" s="143">
        <v>100</v>
      </c>
      <c r="F338" s="134">
        <f>E338/D338*100</f>
        <v>100</v>
      </c>
    </row>
    <row r="339" spans="1:6" s="125" customFormat="1" ht="116.25" customHeight="1" thickBot="1" x14ac:dyDescent="0.3">
      <c r="A339" s="146">
        <v>2</v>
      </c>
      <c r="B339" s="138" t="s">
        <v>174</v>
      </c>
      <c r="C339" s="139" t="s">
        <v>32</v>
      </c>
      <c r="D339" s="176">
        <v>100</v>
      </c>
      <c r="E339" s="143">
        <v>98</v>
      </c>
      <c r="F339" s="134">
        <f>E339/D339*100</f>
        <v>98</v>
      </c>
    </row>
    <row r="340" spans="1:6" s="125" customFormat="1" ht="66.75" customHeight="1" thickBot="1" x14ac:dyDescent="0.3">
      <c r="A340" s="148"/>
      <c r="B340" s="142"/>
      <c r="C340" s="184" t="s">
        <v>36</v>
      </c>
      <c r="D340" s="26">
        <v>100</v>
      </c>
      <c r="E340" s="185">
        <v>98</v>
      </c>
      <c r="F340" s="134">
        <f>E340/D340*100</f>
        <v>98</v>
      </c>
    </row>
    <row r="341" spans="1:6" s="125" customFormat="1" ht="124.5" customHeight="1" thickBot="1" x14ac:dyDescent="0.3">
      <c r="A341" s="148"/>
      <c r="B341" s="142"/>
      <c r="C341" s="139" t="s">
        <v>34</v>
      </c>
      <c r="D341" s="135">
        <v>0</v>
      </c>
      <c r="E341" s="133">
        <v>0</v>
      </c>
      <c r="F341" s="150">
        <f>IF(E341=0, 100, 0)</f>
        <v>100</v>
      </c>
    </row>
    <row r="342" spans="1:6" s="125" customFormat="1" ht="52.5" customHeight="1" thickBot="1" x14ac:dyDescent="0.3">
      <c r="A342" s="148"/>
      <c r="B342" s="145"/>
      <c r="C342" s="139" t="s">
        <v>35</v>
      </c>
      <c r="D342" s="129">
        <v>100</v>
      </c>
      <c r="E342" s="151">
        <v>100</v>
      </c>
      <c r="F342" s="35">
        <f>E342/D342*100</f>
        <v>100</v>
      </c>
    </row>
    <row r="343" spans="1:6" s="125" customFormat="1" ht="81.75" customHeight="1" thickBot="1" x14ac:dyDescent="0.3">
      <c r="A343" s="152">
        <v>3</v>
      </c>
      <c r="B343" s="153" t="s">
        <v>175</v>
      </c>
      <c r="C343" s="154" t="s">
        <v>32</v>
      </c>
      <c r="D343" s="129">
        <v>100</v>
      </c>
      <c r="E343" s="133">
        <v>100</v>
      </c>
      <c r="F343" s="155">
        <f>E343/D343*100</f>
        <v>100</v>
      </c>
    </row>
    <row r="344" spans="1:6" s="125" customFormat="1" ht="108.75" customHeight="1" thickBot="1" x14ac:dyDescent="0.3">
      <c r="A344" s="156"/>
      <c r="B344" s="157"/>
      <c r="C344" s="139" t="s">
        <v>37</v>
      </c>
      <c r="D344" s="129">
        <v>100</v>
      </c>
      <c r="E344" s="133">
        <v>100</v>
      </c>
      <c r="F344" s="134">
        <f>E344/D344*100</f>
        <v>100</v>
      </c>
    </row>
    <row r="345" spans="1:6" s="125" customFormat="1" ht="105" customHeight="1" thickBot="1" x14ac:dyDescent="0.3">
      <c r="A345" s="156"/>
      <c r="B345" s="157"/>
      <c r="C345" s="139" t="s">
        <v>34</v>
      </c>
      <c r="D345" s="129">
        <v>0</v>
      </c>
      <c r="E345" s="133">
        <v>0</v>
      </c>
      <c r="F345" s="150">
        <f>IF(E345=0, 100, 0)</f>
        <v>100</v>
      </c>
    </row>
    <row r="346" spans="1:6" s="125" customFormat="1" ht="40.5" customHeight="1" thickBot="1" x14ac:dyDescent="0.3">
      <c r="A346" s="158"/>
      <c r="B346" s="159"/>
      <c r="C346" s="139" t="s">
        <v>35</v>
      </c>
      <c r="D346" s="129">
        <v>100</v>
      </c>
      <c r="E346" s="151">
        <v>100</v>
      </c>
      <c r="F346" s="35">
        <f>E346/D346*100</f>
        <v>100</v>
      </c>
    </row>
    <row r="347" spans="1:6" ht="19.5" thickBot="1" x14ac:dyDescent="0.35"/>
    <row r="348" spans="1:6" ht="19.5" thickBot="1" x14ac:dyDescent="0.35">
      <c r="A348" s="71" t="s">
        <v>177</v>
      </c>
      <c r="B348" s="72"/>
      <c r="C348" s="72"/>
      <c r="D348" s="72"/>
      <c r="E348" s="72"/>
      <c r="F348" s="73"/>
    </row>
    <row r="349" spans="1:6" ht="19.5" thickBot="1" x14ac:dyDescent="0.35">
      <c r="A349" s="68" t="s">
        <v>46</v>
      </c>
      <c r="B349" s="69"/>
      <c r="C349" s="69"/>
      <c r="D349" s="69"/>
      <c r="E349" s="69"/>
      <c r="F349" s="70"/>
    </row>
    <row r="350" spans="1:6" ht="132" thickBot="1" x14ac:dyDescent="0.3">
      <c r="A350" s="38" t="s">
        <v>3</v>
      </c>
      <c r="B350" s="39" t="s">
        <v>4</v>
      </c>
      <c r="C350" s="39" t="s">
        <v>5</v>
      </c>
      <c r="D350" s="39" t="s">
        <v>6</v>
      </c>
      <c r="E350" s="27" t="s">
        <v>7</v>
      </c>
      <c r="F350" s="39" t="s">
        <v>8</v>
      </c>
    </row>
    <row r="351" spans="1:6" ht="19.5" thickBot="1" x14ac:dyDescent="0.35">
      <c r="A351" s="28">
        <v>1</v>
      </c>
      <c r="B351" s="28">
        <v>2</v>
      </c>
      <c r="C351" s="28">
        <v>3</v>
      </c>
      <c r="D351" s="28">
        <v>4</v>
      </c>
      <c r="E351" s="28">
        <v>5</v>
      </c>
      <c r="F351" s="28" t="s">
        <v>9</v>
      </c>
    </row>
    <row r="352" spans="1:6" ht="75" customHeight="1" thickBot="1" x14ac:dyDescent="0.3">
      <c r="A352" s="74">
        <v>1</v>
      </c>
      <c r="B352" s="84" t="s">
        <v>181</v>
      </c>
      <c r="C352" s="40" t="s">
        <v>32</v>
      </c>
      <c r="D352" s="26">
        <v>100</v>
      </c>
      <c r="E352" s="41">
        <v>100</v>
      </c>
      <c r="F352" s="35">
        <f>E352/D352*100</f>
        <v>100</v>
      </c>
    </row>
    <row r="353" spans="1:6" ht="70.5" customHeight="1" thickBot="1" x14ac:dyDescent="0.3">
      <c r="A353" s="75"/>
      <c r="B353" s="85"/>
      <c r="C353" s="40" t="s">
        <v>33</v>
      </c>
      <c r="D353" s="26">
        <v>100</v>
      </c>
      <c r="E353" s="42">
        <v>100</v>
      </c>
      <c r="F353" s="35">
        <f t="shared" ref="F353:F366" si="15">E353/D353*100</f>
        <v>100</v>
      </c>
    </row>
    <row r="354" spans="1:6" ht="115.5" customHeight="1" thickBot="1" x14ac:dyDescent="0.3">
      <c r="A354" s="75"/>
      <c r="B354" s="85"/>
      <c r="C354" s="40" t="s">
        <v>34</v>
      </c>
      <c r="D354" s="43">
        <v>0</v>
      </c>
      <c r="E354" s="42">
        <v>0</v>
      </c>
      <c r="F354" s="35">
        <f>IF(E354=0,100,0)</f>
        <v>100</v>
      </c>
    </row>
    <row r="355" spans="1:6" ht="47.25" customHeight="1" thickBot="1" x14ac:dyDescent="0.3">
      <c r="A355" s="76"/>
      <c r="B355" s="86"/>
      <c r="C355" s="40" t="s">
        <v>35</v>
      </c>
      <c r="D355" s="26">
        <v>100</v>
      </c>
      <c r="E355" s="42">
        <v>100</v>
      </c>
      <c r="F355" s="35">
        <f t="shared" si="15"/>
        <v>100</v>
      </c>
    </row>
    <row r="356" spans="1:6" ht="116.25" customHeight="1" thickBot="1" x14ac:dyDescent="0.3">
      <c r="A356" s="77">
        <v>2</v>
      </c>
      <c r="B356" s="84" t="s">
        <v>178</v>
      </c>
      <c r="C356" s="40" t="s">
        <v>32</v>
      </c>
      <c r="D356" s="26">
        <v>100</v>
      </c>
      <c r="E356" s="42">
        <v>100</v>
      </c>
      <c r="F356" s="35">
        <f t="shared" si="15"/>
        <v>100</v>
      </c>
    </row>
    <row r="357" spans="1:6" ht="66.75" customHeight="1" thickBot="1" x14ac:dyDescent="0.3">
      <c r="A357" s="78"/>
      <c r="B357" s="85"/>
      <c r="C357" s="40" t="s">
        <v>36</v>
      </c>
      <c r="D357" s="176">
        <v>100</v>
      </c>
      <c r="E357" s="42">
        <v>100</v>
      </c>
      <c r="F357" s="35">
        <f t="shared" si="15"/>
        <v>100</v>
      </c>
    </row>
    <row r="358" spans="1:6" ht="124.5" customHeight="1" thickBot="1" x14ac:dyDescent="0.3">
      <c r="A358" s="78"/>
      <c r="B358" s="85"/>
      <c r="C358" s="40" t="s">
        <v>34</v>
      </c>
      <c r="D358" s="26">
        <v>0</v>
      </c>
      <c r="E358" s="33">
        <v>0</v>
      </c>
      <c r="F358" s="35">
        <f>IF(E358=0,100,0)</f>
        <v>100</v>
      </c>
    </row>
    <row r="359" spans="1:6" ht="52.5" customHeight="1" thickBot="1" x14ac:dyDescent="0.3">
      <c r="A359" s="78"/>
      <c r="B359" s="86"/>
      <c r="C359" s="40" t="s">
        <v>35</v>
      </c>
      <c r="D359" s="26">
        <v>100</v>
      </c>
      <c r="E359" s="33">
        <v>100</v>
      </c>
      <c r="F359" s="35">
        <f t="shared" si="15"/>
        <v>100</v>
      </c>
    </row>
    <row r="360" spans="1:6" ht="81.75" customHeight="1" thickBot="1" x14ac:dyDescent="0.3">
      <c r="A360" s="78">
        <v>3</v>
      </c>
      <c r="B360" s="84" t="s">
        <v>182</v>
      </c>
      <c r="C360" s="46" t="s">
        <v>32</v>
      </c>
      <c r="D360" s="26">
        <v>100</v>
      </c>
      <c r="E360" s="33">
        <v>100</v>
      </c>
      <c r="F360" s="35">
        <f t="shared" si="15"/>
        <v>100</v>
      </c>
    </row>
    <row r="361" spans="1:6" ht="108.75" customHeight="1" thickBot="1" x14ac:dyDescent="0.3">
      <c r="A361" s="78"/>
      <c r="B361" s="85"/>
      <c r="C361" s="40" t="s">
        <v>37</v>
      </c>
      <c r="D361" s="26">
        <v>100</v>
      </c>
      <c r="E361" s="33">
        <v>100</v>
      </c>
      <c r="F361" s="35">
        <f t="shared" si="15"/>
        <v>100</v>
      </c>
    </row>
    <row r="362" spans="1:6" ht="105" customHeight="1" thickBot="1" x14ac:dyDescent="0.3">
      <c r="A362" s="78"/>
      <c r="B362" s="85"/>
      <c r="C362" s="40" t="s">
        <v>34</v>
      </c>
      <c r="D362" s="26">
        <v>0</v>
      </c>
      <c r="E362" s="33">
        <v>0</v>
      </c>
      <c r="F362" s="35">
        <f>IF(E362=0,100,0)</f>
        <v>100</v>
      </c>
    </row>
    <row r="363" spans="1:6" ht="40.5" customHeight="1" thickBot="1" x14ac:dyDescent="0.3">
      <c r="A363" s="79"/>
      <c r="B363" s="86"/>
      <c r="C363" s="40" t="s">
        <v>35</v>
      </c>
      <c r="D363" s="26">
        <v>100</v>
      </c>
      <c r="E363" s="33">
        <v>100</v>
      </c>
      <c r="F363" s="35">
        <f t="shared" si="15"/>
        <v>100</v>
      </c>
    </row>
    <row r="364" spans="1:6" ht="64.5" customHeight="1" thickBot="1" x14ac:dyDescent="0.3">
      <c r="A364" s="74">
        <v>4</v>
      </c>
      <c r="B364" s="84" t="s">
        <v>183</v>
      </c>
      <c r="C364" s="45" t="s">
        <v>35</v>
      </c>
      <c r="D364" s="44">
        <v>100</v>
      </c>
      <c r="E364" s="33">
        <v>100</v>
      </c>
      <c r="F364" s="35">
        <f t="shared" si="15"/>
        <v>100</v>
      </c>
    </row>
    <row r="365" spans="1:6" ht="119.25" customHeight="1" thickBot="1" x14ac:dyDescent="0.3">
      <c r="A365" s="75"/>
      <c r="B365" s="85"/>
      <c r="C365" s="45" t="s">
        <v>38</v>
      </c>
      <c r="D365" s="48">
        <v>30</v>
      </c>
      <c r="E365" s="33">
        <v>30</v>
      </c>
      <c r="F365" s="35">
        <f t="shared" si="15"/>
        <v>100</v>
      </c>
    </row>
    <row r="366" spans="1:6" ht="141.75" customHeight="1" thickBot="1" x14ac:dyDescent="0.3">
      <c r="A366" s="76"/>
      <c r="B366" s="86"/>
      <c r="C366" s="47" t="s">
        <v>34</v>
      </c>
      <c r="D366" s="44">
        <v>0</v>
      </c>
      <c r="E366" s="33">
        <v>0</v>
      </c>
      <c r="F366" s="35">
        <f>IF(E366=0,100,0)</f>
        <v>100</v>
      </c>
    </row>
    <row r="367" spans="1:6" ht="19.5" thickBot="1" x14ac:dyDescent="0.35"/>
    <row r="368" spans="1:6" ht="19.5" thickBot="1" x14ac:dyDescent="0.35">
      <c r="A368" s="71" t="s">
        <v>186</v>
      </c>
      <c r="B368" s="72"/>
      <c r="C368" s="72"/>
      <c r="D368" s="72"/>
      <c r="E368" s="72"/>
      <c r="F368" s="73"/>
    </row>
    <row r="369" spans="1:6" ht="19.5" thickBot="1" x14ac:dyDescent="0.35">
      <c r="A369" s="68" t="s">
        <v>46</v>
      </c>
      <c r="B369" s="69"/>
      <c r="C369" s="69"/>
      <c r="D369" s="69"/>
      <c r="E369" s="69"/>
      <c r="F369" s="70"/>
    </row>
    <row r="370" spans="1:6" ht="132" thickBot="1" x14ac:dyDescent="0.3">
      <c r="A370" s="38" t="s">
        <v>3</v>
      </c>
      <c r="B370" s="39" t="s">
        <v>4</v>
      </c>
      <c r="C370" s="39" t="s">
        <v>5</v>
      </c>
      <c r="D370" s="39" t="s">
        <v>6</v>
      </c>
      <c r="E370" s="27" t="s">
        <v>7</v>
      </c>
      <c r="F370" s="39" t="s">
        <v>8</v>
      </c>
    </row>
    <row r="371" spans="1:6" ht="19.5" thickBot="1" x14ac:dyDescent="0.35">
      <c r="A371" s="28">
        <v>1</v>
      </c>
      <c r="B371" s="28">
        <v>2</v>
      </c>
      <c r="C371" s="28">
        <v>3</v>
      </c>
      <c r="D371" s="28">
        <v>4</v>
      </c>
      <c r="E371" s="28">
        <v>5</v>
      </c>
      <c r="F371" s="28" t="s">
        <v>9</v>
      </c>
    </row>
    <row r="372" spans="1:6" ht="75" customHeight="1" thickBot="1" x14ac:dyDescent="0.3">
      <c r="A372" s="74">
        <v>1</v>
      </c>
      <c r="B372" s="84" t="s">
        <v>187</v>
      </c>
      <c r="C372" s="40" t="s">
        <v>32</v>
      </c>
      <c r="D372" s="26">
        <v>100</v>
      </c>
      <c r="E372" s="41">
        <v>100</v>
      </c>
      <c r="F372" s="35">
        <f>E372/D372*100</f>
        <v>100</v>
      </c>
    </row>
    <row r="373" spans="1:6" ht="70.5" customHeight="1" thickBot="1" x14ac:dyDescent="0.3">
      <c r="A373" s="75"/>
      <c r="B373" s="85"/>
      <c r="C373" s="40" t="s">
        <v>33</v>
      </c>
      <c r="D373" s="26">
        <v>100</v>
      </c>
      <c r="E373" s="42">
        <v>100</v>
      </c>
      <c r="F373" s="35">
        <f t="shared" ref="F373:F386" si="16">E373/D373*100</f>
        <v>100</v>
      </c>
    </row>
    <row r="374" spans="1:6" ht="115.5" customHeight="1" thickBot="1" x14ac:dyDescent="0.3">
      <c r="A374" s="75"/>
      <c r="B374" s="85"/>
      <c r="C374" s="40" t="s">
        <v>34</v>
      </c>
      <c r="D374" s="43">
        <v>0</v>
      </c>
      <c r="E374" s="42">
        <v>0</v>
      </c>
      <c r="F374" s="35">
        <f>IF(E374=0,100,0)</f>
        <v>100</v>
      </c>
    </row>
    <row r="375" spans="1:6" ht="47.25" customHeight="1" thickBot="1" x14ac:dyDescent="0.3">
      <c r="A375" s="76"/>
      <c r="B375" s="86"/>
      <c r="C375" s="40" t="s">
        <v>35</v>
      </c>
      <c r="D375" s="26">
        <v>100</v>
      </c>
      <c r="E375" s="42">
        <v>100</v>
      </c>
      <c r="F375" s="35">
        <f t="shared" si="16"/>
        <v>100</v>
      </c>
    </row>
    <row r="376" spans="1:6" ht="116.25" customHeight="1" thickBot="1" x14ac:dyDescent="0.3">
      <c r="A376" s="77">
        <v>2</v>
      </c>
      <c r="B376" s="84" t="s">
        <v>59</v>
      </c>
      <c r="C376" s="40" t="s">
        <v>32</v>
      </c>
      <c r="D376" s="26">
        <v>100</v>
      </c>
      <c r="E376" s="42">
        <v>100</v>
      </c>
      <c r="F376" s="35">
        <f t="shared" si="16"/>
        <v>100</v>
      </c>
    </row>
    <row r="377" spans="1:6" ht="66.75" customHeight="1" thickBot="1" x14ac:dyDescent="0.3">
      <c r="A377" s="78"/>
      <c r="B377" s="85"/>
      <c r="C377" s="40" t="s">
        <v>36</v>
      </c>
      <c r="D377" s="176">
        <v>100</v>
      </c>
      <c r="E377" s="42">
        <v>100</v>
      </c>
      <c r="F377" s="35">
        <f t="shared" si="16"/>
        <v>100</v>
      </c>
    </row>
    <row r="378" spans="1:6" ht="124.5" customHeight="1" thickBot="1" x14ac:dyDescent="0.3">
      <c r="A378" s="78"/>
      <c r="B378" s="85"/>
      <c r="C378" s="40" t="s">
        <v>34</v>
      </c>
      <c r="D378" s="26">
        <v>0</v>
      </c>
      <c r="E378" s="33">
        <v>0</v>
      </c>
      <c r="F378" s="35">
        <f>IF(E378=0,100,0)</f>
        <v>100</v>
      </c>
    </row>
    <row r="379" spans="1:6" ht="52.5" customHeight="1" thickBot="1" x14ac:dyDescent="0.3">
      <c r="A379" s="78"/>
      <c r="B379" s="86"/>
      <c r="C379" s="40" t="s">
        <v>35</v>
      </c>
      <c r="D379" s="26">
        <v>100</v>
      </c>
      <c r="E379" s="33">
        <v>100</v>
      </c>
      <c r="F379" s="35">
        <f t="shared" si="16"/>
        <v>100</v>
      </c>
    </row>
    <row r="380" spans="1:6" ht="81.75" customHeight="1" thickBot="1" x14ac:dyDescent="0.3">
      <c r="A380" s="78">
        <v>3</v>
      </c>
      <c r="B380" s="84" t="s">
        <v>127</v>
      </c>
      <c r="C380" s="46" t="s">
        <v>32</v>
      </c>
      <c r="D380" s="26">
        <v>100</v>
      </c>
      <c r="E380" s="33">
        <v>100</v>
      </c>
      <c r="F380" s="35">
        <f t="shared" si="16"/>
        <v>100</v>
      </c>
    </row>
    <row r="381" spans="1:6" ht="108.75" customHeight="1" thickBot="1" x14ac:dyDescent="0.3">
      <c r="A381" s="78"/>
      <c r="B381" s="85"/>
      <c r="C381" s="40" t="s">
        <v>37</v>
      </c>
      <c r="D381" s="26">
        <v>100</v>
      </c>
      <c r="E381" s="33">
        <v>100</v>
      </c>
      <c r="F381" s="35">
        <f t="shared" si="16"/>
        <v>100</v>
      </c>
    </row>
    <row r="382" spans="1:6" ht="105" customHeight="1" thickBot="1" x14ac:dyDescent="0.3">
      <c r="A382" s="78"/>
      <c r="B382" s="85"/>
      <c r="C382" s="40" t="s">
        <v>34</v>
      </c>
      <c r="D382" s="26">
        <v>0</v>
      </c>
      <c r="E382" s="33">
        <v>0</v>
      </c>
      <c r="F382" s="35">
        <f>IF(E382=0,100,0)</f>
        <v>100</v>
      </c>
    </row>
    <row r="383" spans="1:6" ht="40.5" customHeight="1" thickBot="1" x14ac:dyDescent="0.3">
      <c r="A383" s="79"/>
      <c r="B383" s="86"/>
      <c r="C383" s="40" t="s">
        <v>35</v>
      </c>
      <c r="D383" s="26">
        <v>100</v>
      </c>
      <c r="E383" s="33">
        <v>100</v>
      </c>
      <c r="F383" s="35">
        <f t="shared" si="16"/>
        <v>100</v>
      </c>
    </row>
    <row r="384" spans="1:6" ht="64.5" customHeight="1" thickBot="1" x14ac:dyDescent="0.3">
      <c r="A384" s="74">
        <v>4</v>
      </c>
      <c r="B384" s="84" t="s">
        <v>188</v>
      </c>
      <c r="C384" s="45" t="s">
        <v>35</v>
      </c>
      <c r="D384" s="44">
        <v>100</v>
      </c>
      <c r="E384" s="33">
        <v>100</v>
      </c>
      <c r="F384" s="35">
        <f t="shared" si="16"/>
        <v>100</v>
      </c>
    </row>
    <row r="385" spans="1:6" ht="119.25" customHeight="1" thickBot="1" x14ac:dyDescent="0.3">
      <c r="A385" s="75"/>
      <c r="B385" s="85"/>
      <c r="C385" s="45" t="s">
        <v>38</v>
      </c>
      <c r="D385" s="48">
        <v>30</v>
      </c>
      <c r="E385" s="33">
        <v>30</v>
      </c>
      <c r="F385" s="35">
        <f t="shared" si="16"/>
        <v>100</v>
      </c>
    </row>
    <row r="386" spans="1:6" ht="141.75" customHeight="1" thickBot="1" x14ac:dyDescent="0.3">
      <c r="A386" s="76"/>
      <c r="B386" s="86"/>
      <c r="C386" s="47" t="s">
        <v>34</v>
      </c>
      <c r="D386" s="44">
        <v>0</v>
      </c>
      <c r="E386" s="33">
        <v>0</v>
      </c>
      <c r="F386" s="35">
        <f>IF(E386=0,100,0)</f>
        <v>100</v>
      </c>
    </row>
    <row r="387" spans="1:6" ht="19.5" thickBot="1" x14ac:dyDescent="0.35"/>
    <row r="388" spans="1:6" ht="19.5" thickBot="1" x14ac:dyDescent="0.35">
      <c r="A388" s="71" t="s">
        <v>195</v>
      </c>
      <c r="B388" s="72"/>
      <c r="C388" s="72"/>
      <c r="D388" s="72"/>
      <c r="E388" s="72"/>
      <c r="F388" s="73"/>
    </row>
    <row r="389" spans="1:6" ht="19.5" thickBot="1" x14ac:dyDescent="0.35">
      <c r="A389" s="68" t="s">
        <v>46</v>
      </c>
      <c r="B389" s="69"/>
      <c r="C389" s="69"/>
      <c r="D389" s="69"/>
      <c r="E389" s="69"/>
      <c r="F389" s="70"/>
    </row>
    <row r="390" spans="1:6" ht="132" thickBot="1" x14ac:dyDescent="0.3">
      <c r="A390" s="38" t="s">
        <v>3</v>
      </c>
      <c r="B390" s="39" t="s">
        <v>4</v>
      </c>
      <c r="C390" s="39" t="s">
        <v>5</v>
      </c>
      <c r="D390" s="39" t="s">
        <v>6</v>
      </c>
      <c r="E390" s="27" t="s">
        <v>7</v>
      </c>
      <c r="F390" s="39" t="s">
        <v>8</v>
      </c>
    </row>
    <row r="391" spans="1:6" ht="19.5" thickBot="1" x14ac:dyDescent="0.35">
      <c r="A391" s="28">
        <v>1</v>
      </c>
      <c r="B391" s="28">
        <v>2</v>
      </c>
      <c r="C391" s="28">
        <v>3</v>
      </c>
      <c r="D391" s="28">
        <v>4</v>
      </c>
      <c r="E391" s="28">
        <v>5</v>
      </c>
      <c r="F391" s="28" t="s">
        <v>9</v>
      </c>
    </row>
    <row r="392" spans="1:6" ht="63.75" thickBot="1" x14ac:dyDescent="0.3">
      <c r="A392" s="74">
        <v>1</v>
      </c>
      <c r="B392" s="84" t="s">
        <v>191</v>
      </c>
      <c r="C392" s="40" t="s">
        <v>32</v>
      </c>
      <c r="D392" s="26">
        <v>100</v>
      </c>
      <c r="E392" s="41">
        <v>100</v>
      </c>
      <c r="F392" s="35">
        <f>E392/D392*100</f>
        <v>100</v>
      </c>
    </row>
    <row r="393" spans="1:6" ht="63.75" thickBot="1" x14ac:dyDescent="0.3">
      <c r="A393" s="75"/>
      <c r="B393" s="85"/>
      <c r="C393" s="40" t="s">
        <v>33</v>
      </c>
      <c r="D393" s="26">
        <v>100</v>
      </c>
      <c r="E393" s="42">
        <v>100</v>
      </c>
      <c r="F393" s="35">
        <f t="shared" ref="F393:F406" si="17">E393/D393*100</f>
        <v>100</v>
      </c>
    </row>
    <row r="394" spans="1:6" ht="95.25" thickBot="1" x14ac:dyDescent="0.3">
      <c r="A394" s="75"/>
      <c r="B394" s="85"/>
      <c r="C394" s="40" t="s">
        <v>34</v>
      </c>
      <c r="D394" s="43">
        <v>0</v>
      </c>
      <c r="E394" s="42">
        <v>0</v>
      </c>
      <c r="F394" s="35">
        <f>IF(E394=0,100,0)</f>
        <v>100</v>
      </c>
    </row>
    <row r="395" spans="1:6" ht="32.25" thickBot="1" x14ac:dyDescent="0.3">
      <c r="A395" s="76"/>
      <c r="B395" s="86"/>
      <c r="C395" s="40" t="s">
        <v>35</v>
      </c>
      <c r="D395" s="26">
        <v>100</v>
      </c>
      <c r="E395" s="42">
        <v>100</v>
      </c>
      <c r="F395" s="35">
        <f t="shared" si="17"/>
        <v>100</v>
      </c>
    </row>
    <row r="396" spans="1:6" ht="63.75" thickBot="1" x14ac:dyDescent="0.3">
      <c r="A396" s="77">
        <v>2</v>
      </c>
      <c r="B396" s="87" t="s">
        <v>192</v>
      </c>
      <c r="C396" s="40" t="s">
        <v>32</v>
      </c>
      <c r="D396" s="101">
        <v>100</v>
      </c>
      <c r="E396" s="42">
        <v>100</v>
      </c>
      <c r="F396" s="35">
        <f t="shared" si="17"/>
        <v>100</v>
      </c>
    </row>
    <row r="397" spans="1:6" ht="106.5" customHeight="1" thickBot="1" x14ac:dyDescent="0.3">
      <c r="A397" s="78"/>
      <c r="B397" s="88"/>
      <c r="C397" s="40" t="s">
        <v>36</v>
      </c>
      <c r="D397" s="102">
        <v>100</v>
      </c>
      <c r="E397" s="42">
        <v>99.9</v>
      </c>
      <c r="F397" s="35">
        <f t="shared" si="17"/>
        <v>99.9</v>
      </c>
    </row>
    <row r="398" spans="1:6" ht="102.75" customHeight="1" thickBot="1" x14ac:dyDescent="0.3">
      <c r="A398" s="78"/>
      <c r="B398" s="88"/>
      <c r="C398" s="40" t="s">
        <v>34</v>
      </c>
      <c r="D398" s="26">
        <v>0</v>
      </c>
      <c r="E398" s="33">
        <v>0</v>
      </c>
      <c r="F398" s="35">
        <f>IF(E398=0,100,0)</f>
        <v>100</v>
      </c>
    </row>
    <row r="399" spans="1:6" ht="32.25" thickBot="1" x14ac:dyDescent="0.3">
      <c r="A399" s="78"/>
      <c r="B399" s="89"/>
      <c r="C399" s="40" t="s">
        <v>35</v>
      </c>
      <c r="D399" s="26">
        <v>100</v>
      </c>
      <c r="E399" s="33">
        <v>100</v>
      </c>
      <c r="F399" s="35">
        <f t="shared" si="17"/>
        <v>100</v>
      </c>
    </row>
    <row r="400" spans="1:6" ht="69" customHeight="1" thickBot="1" x14ac:dyDescent="0.3">
      <c r="A400" s="78">
        <v>3</v>
      </c>
      <c r="B400" s="84" t="s">
        <v>193</v>
      </c>
      <c r="C400" s="46" t="s">
        <v>32</v>
      </c>
      <c r="D400" s="26">
        <v>100</v>
      </c>
      <c r="E400" s="33">
        <v>100</v>
      </c>
      <c r="F400" s="35">
        <f t="shared" si="17"/>
        <v>100</v>
      </c>
    </row>
    <row r="401" spans="1:6" ht="110.25" customHeight="1" thickBot="1" x14ac:dyDescent="0.3">
      <c r="A401" s="78"/>
      <c r="B401" s="85"/>
      <c r="C401" s="40" t="s">
        <v>37</v>
      </c>
      <c r="D401" s="26">
        <v>100</v>
      </c>
      <c r="E401" s="33">
        <v>100</v>
      </c>
      <c r="F401" s="35">
        <f t="shared" si="17"/>
        <v>100</v>
      </c>
    </row>
    <row r="402" spans="1:6" ht="95.25" thickBot="1" x14ac:dyDescent="0.3">
      <c r="A402" s="78"/>
      <c r="B402" s="85"/>
      <c r="C402" s="40" t="s">
        <v>34</v>
      </c>
      <c r="D402" s="26">
        <v>0</v>
      </c>
      <c r="E402" s="33">
        <v>0</v>
      </c>
      <c r="F402" s="35">
        <f>IF(E402=0,100,0)</f>
        <v>100</v>
      </c>
    </row>
    <row r="403" spans="1:6" ht="51" customHeight="1" thickBot="1" x14ac:dyDescent="0.3">
      <c r="A403" s="79"/>
      <c r="B403" s="86"/>
      <c r="C403" s="40" t="s">
        <v>35</v>
      </c>
      <c r="D403" s="26">
        <v>100</v>
      </c>
      <c r="E403" s="33">
        <v>100</v>
      </c>
      <c r="F403" s="35">
        <f t="shared" si="17"/>
        <v>100</v>
      </c>
    </row>
    <row r="404" spans="1:6" ht="38.25" customHeight="1" thickBot="1" x14ac:dyDescent="0.3">
      <c r="A404" s="74">
        <v>4</v>
      </c>
      <c r="B404" s="84" t="s">
        <v>194</v>
      </c>
      <c r="C404" s="187" t="s">
        <v>35</v>
      </c>
      <c r="D404" s="44">
        <v>100</v>
      </c>
      <c r="E404" s="33">
        <v>100</v>
      </c>
      <c r="F404" s="35">
        <f t="shared" si="17"/>
        <v>100</v>
      </c>
    </row>
    <row r="405" spans="1:6" ht="89.25" customHeight="1" thickBot="1" x14ac:dyDescent="0.3">
      <c r="A405" s="75"/>
      <c r="B405" s="85"/>
      <c r="C405" s="187" t="s">
        <v>38</v>
      </c>
      <c r="D405" s="48">
        <v>30</v>
      </c>
      <c r="E405" s="33">
        <v>30</v>
      </c>
      <c r="F405" s="35">
        <f t="shared" si="17"/>
        <v>100</v>
      </c>
    </row>
    <row r="406" spans="1:6" ht="100.5" customHeight="1" thickBot="1" x14ac:dyDescent="0.3">
      <c r="A406" s="76"/>
      <c r="B406" s="86"/>
      <c r="C406" s="188" t="s">
        <v>34</v>
      </c>
      <c r="D406" s="44">
        <v>0</v>
      </c>
      <c r="E406" s="33">
        <v>0</v>
      </c>
      <c r="F406" s="35">
        <f>IF(E406=0,100,0)</f>
        <v>100</v>
      </c>
    </row>
    <row r="407" spans="1:6" ht="19.5" thickBot="1" x14ac:dyDescent="0.35"/>
    <row r="408" spans="1:6" ht="19.5" thickBot="1" x14ac:dyDescent="0.35">
      <c r="A408" s="71" t="s">
        <v>202</v>
      </c>
      <c r="B408" s="72"/>
      <c r="C408" s="72"/>
      <c r="D408" s="72"/>
      <c r="E408" s="72"/>
      <c r="F408" s="73"/>
    </row>
    <row r="409" spans="1:6" ht="19.5" thickBot="1" x14ac:dyDescent="0.35">
      <c r="A409" s="68" t="s">
        <v>46</v>
      </c>
      <c r="B409" s="69"/>
      <c r="C409" s="69"/>
      <c r="D409" s="69"/>
      <c r="E409" s="69"/>
      <c r="F409" s="70"/>
    </row>
    <row r="410" spans="1:6" ht="132" thickBot="1" x14ac:dyDescent="0.3">
      <c r="A410" s="38" t="s">
        <v>3</v>
      </c>
      <c r="B410" s="39" t="s">
        <v>4</v>
      </c>
      <c r="C410" s="39" t="s">
        <v>5</v>
      </c>
      <c r="D410" s="39" t="s">
        <v>6</v>
      </c>
      <c r="E410" s="27" t="s">
        <v>7</v>
      </c>
      <c r="F410" s="39" t="s">
        <v>8</v>
      </c>
    </row>
    <row r="411" spans="1:6" ht="19.5" thickBot="1" x14ac:dyDescent="0.35">
      <c r="A411" s="28">
        <v>1</v>
      </c>
      <c r="B411" s="28">
        <v>2</v>
      </c>
      <c r="C411" s="28">
        <v>3</v>
      </c>
      <c r="D411" s="28">
        <v>4</v>
      </c>
      <c r="E411" s="28">
        <v>5</v>
      </c>
      <c r="F411" s="28" t="s">
        <v>9</v>
      </c>
    </row>
    <row r="412" spans="1:6" ht="75" customHeight="1" thickBot="1" x14ac:dyDescent="0.3">
      <c r="A412" s="74">
        <v>1</v>
      </c>
      <c r="B412" s="84" t="s">
        <v>203</v>
      </c>
      <c r="C412" s="40" t="s">
        <v>32</v>
      </c>
      <c r="D412" s="26">
        <v>100</v>
      </c>
      <c r="E412" s="41">
        <v>100</v>
      </c>
      <c r="F412" s="35">
        <f>E412/D412*100</f>
        <v>100</v>
      </c>
    </row>
    <row r="413" spans="1:6" ht="70.7" customHeight="1" thickBot="1" x14ac:dyDescent="0.3">
      <c r="A413" s="75"/>
      <c r="B413" s="85"/>
      <c r="C413" s="40" t="s">
        <v>33</v>
      </c>
      <c r="D413" s="26">
        <v>100</v>
      </c>
      <c r="E413" s="42">
        <v>100</v>
      </c>
      <c r="F413" s="35">
        <f t="shared" ref="F413:F423" si="18">E413/D413*100</f>
        <v>100</v>
      </c>
    </row>
    <row r="414" spans="1:6" ht="115.5" customHeight="1" thickBot="1" x14ac:dyDescent="0.3">
      <c r="A414" s="75"/>
      <c r="B414" s="85"/>
      <c r="C414" s="40" t="s">
        <v>34</v>
      </c>
      <c r="D414" s="43">
        <v>0</v>
      </c>
      <c r="E414" s="42">
        <v>0</v>
      </c>
      <c r="F414" s="35">
        <f>IF(E414=0,100,0)</f>
        <v>100</v>
      </c>
    </row>
    <row r="415" spans="1:6" ht="47.25" customHeight="1" thickBot="1" x14ac:dyDescent="0.3">
      <c r="A415" s="76"/>
      <c r="B415" s="86"/>
      <c r="C415" s="40" t="s">
        <v>35</v>
      </c>
      <c r="D415" s="26">
        <v>100</v>
      </c>
      <c r="E415" s="42">
        <v>100</v>
      </c>
      <c r="F415" s="35">
        <f t="shared" si="18"/>
        <v>100</v>
      </c>
    </row>
    <row r="416" spans="1:6" ht="116.25" customHeight="1" thickBot="1" x14ac:dyDescent="0.3">
      <c r="A416" s="77">
        <v>2</v>
      </c>
      <c r="B416" s="84" t="s">
        <v>152</v>
      </c>
      <c r="C416" s="40" t="s">
        <v>32</v>
      </c>
      <c r="D416" s="26">
        <v>100</v>
      </c>
      <c r="E416" s="42">
        <v>100</v>
      </c>
      <c r="F416" s="35">
        <f t="shared" si="18"/>
        <v>100</v>
      </c>
    </row>
    <row r="417" spans="1:6" ht="66.95" customHeight="1" thickBot="1" x14ac:dyDescent="0.3">
      <c r="A417" s="78"/>
      <c r="B417" s="85"/>
      <c r="C417" s="40" t="s">
        <v>36</v>
      </c>
      <c r="D417" s="176">
        <v>100</v>
      </c>
      <c r="E417" s="42">
        <v>95.5</v>
      </c>
      <c r="F417" s="35">
        <f t="shared" si="18"/>
        <v>95.5</v>
      </c>
    </row>
    <row r="418" spans="1:6" ht="124.7" customHeight="1" thickBot="1" x14ac:dyDescent="0.3">
      <c r="A418" s="78"/>
      <c r="B418" s="85"/>
      <c r="C418" s="40" t="s">
        <v>34</v>
      </c>
      <c r="D418" s="26">
        <v>0</v>
      </c>
      <c r="E418" s="33">
        <v>0</v>
      </c>
      <c r="F418" s="35">
        <f>IF(E418=0,100,0)</f>
        <v>100</v>
      </c>
    </row>
    <row r="419" spans="1:6" ht="52.7" customHeight="1" thickBot="1" x14ac:dyDescent="0.3">
      <c r="A419" s="79"/>
      <c r="B419" s="86"/>
      <c r="C419" s="40" t="s">
        <v>35</v>
      </c>
      <c r="D419" s="26">
        <v>100</v>
      </c>
      <c r="E419" s="33">
        <v>100</v>
      </c>
      <c r="F419" s="35">
        <f t="shared" si="18"/>
        <v>100</v>
      </c>
    </row>
    <row r="420" spans="1:6" ht="81.75" customHeight="1" thickBot="1" x14ac:dyDescent="0.3">
      <c r="A420" s="74">
        <v>3</v>
      </c>
      <c r="B420" s="84" t="s">
        <v>204</v>
      </c>
      <c r="C420" s="46" t="s">
        <v>32</v>
      </c>
      <c r="D420" s="26">
        <v>100</v>
      </c>
      <c r="E420" s="33">
        <v>100</v>
      </c>
      <c r="F420" s="35">
        <f t="shared" si="18"/>
        <v>100</v>
      </c>
    </row>
    <row r="421" spans="1:6" ht="108.75" customHeight="1" thickBot="1" x14ac:dyDescent="0.3">
      <c r="A421" s="75"/>
      <c r="B421" s="85"/>
      <c r="C421" s="40" t="s">
        <v>37</v>
      </c>
      <c r="D421" s="26">
        <v>100</v>
      </c>
      <c r="E421" s="33">
        <v>100</v>
      </c>
      <c r="F421" s="35">
        <f t="shared" si="18"/>
        <v>100</v>
      </c>
    </row>
    <row r="422" spans="1:6" ht="105" customHeight="1" thickBot="1" x14ac:dyDescent="0.3">
      <c r="A422" s="75"/>
      <c r="B422" s="85"/>
      <c r="C422" s="40" t="s">
        <v>34</v>
      </c>
      <c r="D422" s="26">
        <v>0</v>
      </c>
      <c r="E422" s="33">
        <v>0</v>
      </c>
      <c r="F422" s="35">
        <f>IF(E422=0,100,0)</f>
        <v>100</v>
      </c>
    </row>
    <row r="423" spans="1:6" ht="40.5" customHeight="1" thickBot="1" x14ac:dyDescent="0.3">
      <c r="A423" s="76"/>
      <c r="B423" s="86"/>
      <c r="C423" s="40" t="s">
        <v>35</v>
      </c>
      <c r="D423" s="26">
        <v>100</v>
      </c>
      <c r="E423" s="33">
        <v>100</v>
      </c>
      <c r="F423" s="35">
        <f t="shared" si="18"/>
        <v>100</v>
      </c>
    </row>
    <row r="424" spans="1:6" ht="19.5" thickBot="1" x14ac:dyDescent="0.35"/>
    <row r="425" spans="1:6" ht="19.5" thickBot="1" x14ac:dyDescent="0.35">
      <c r="A425" s="71" t="s">
        <v>206</v>
      </c>
      <c r="B425" s="72"/>
      <c r="C425" s="72"/>
      <c r="D425" s="72"/>
      <c r="E425" s="72"/>
      <c r="F425" s="73"/>
    </row>
    <row r="426" spans="1:6" ht="19.5" thickBot="1" x14ac:dyDescent="0.35">
      <c r="A426" s="68" t="s">
        <v>46</v>
      </c>
      <c r="B426" s="69"/>
      <c r="C426" s="69"/>
      <c r="D426" s="69"/>
      <c r="E426" s="69"/>
      <c r="F426" s="70"/>
    </row>
    <row r="427" spans="1:6" ht="132" thickBot="1" x14ac:dyDescent="0.3">
      <c r="A427" s="38" t="s">
        <v>3</v>
      </c>
      <c r="B427" s="39" t="s">
        <v>4</v>
      </c>
      <c r="C427" s="39" t="s">
        <v>5</v>
      </c>
      <c r="D427" s="39" t="s">
        <v>6</v>
      </c>
      <c r="E427" s="27" t="s">
        <v>7</v>
      </c>
      <c r="F427" s="39" t="s">
        <v>8</v>
      </c>
    </row>
    <row r="428" spans="1:6" ht="19.5" thickBot="1" x14ac:dyDescent="0.35">
      <c r="A428" s="28">
        <v>1</v>
      </c>
      <c r="B428" s="28">
        <v>2</v>
      </c>
      <c r="C428" s="28">
        <v>3</v>
      </c>
      <c r="D428" s="28">
        <v>4</v>
      </c>
      <c r="E428" s="28">
        <v>5</v>
      </c>
      <c r="F428" s="28" t="s">
        <v>9</v>
      </c>
    </row>
    <row r="429" spans="1:6" ht="75" customHeight="1" thickBot="1" x14ac:dyDescent="0.3">
      <c r="A429" s="74">
        <v>1</v>
      </c>
      <c r="B429" s="87" t="s">
        <v>207</v>
      </c>
      <c r="C429" s="40" t="s">
        <v>32</v>
      </c>
      <c r="D429" s="26">
        <v>100</v>
      </c>
      <c r="E429" s="41">
        <v>99.9</v>
      </c>
      <c r="F429" s="35">
        <f>E429/D429*100</f>
        <v>99.9</v>
      </c>
    </row>
    <row r="430" spans="1:6" ht="70.5" customHeight="1" thickBot="1" x14ac:dyDescent="0.3">
      <c r="A430" s="75"/>
      <c r="B430" s="88"/>
      <c r="C430" s="40" t="s">
        <v>33</v>
      </c>
      <c r="D430" s="26">
        <v>100</v>
      </c>
      <c r="E430" s="42">
        <v>99.9</v>
      </c>
      <c r="F430" s="35">
        <f t="shared" ref="F430:F443" si="19">E430/D430*100</f>
        <v>99.9</v>
      </c>
    </row>
    <row r="431" spans="1:6" ht="115.5" customHeight="1" thickBot="1" x14ac:dyDescent="0.3">
      <c r="A431" s="75"/>
      <c r="B431" s="88"/>
      <c r="C431" s="40" t="s">
        <v>34</v>
      </c>
      <c r="D431" s="43">
        <v>0</v>
      </c>
      <c r="E431" s="42">
        <v>0</v>
      </c>
      <c r="F431" s="35">
        <f>IF(E431=0,100,0)</f>
        <v>100</v>
      </c>
    </row>
    <row r="432" spans="1:6" ht="47.25" customHeight="1" thickBot="1" x14ac:dyDescent="0.3">
      <c r="A432" s="76"/>
      <c r="B432" s="89"/>
      <c r="C432" s="40" t="s">
        <v>35</v>
      </c>
      <c r="D432" s="26">
        <v>100</v>
      </c>
      <c r="E432" s="42">
        <v>100</v>
      </c>
      <c r="F432" s="35">
        <f t="shared" si="19"/>
        <v>100</v>
      </c>
    </row>
    <row r="433" spans="1:6" ht="116.25" customHeight="1" thickBot="1" x14ac:dyDescent="0.3">
      <c r="A433" s="77">
        <v>2</v>
      </c>
      <c r="B433" s="87" t="s">
        <v>209</v>
      </c>
      <c r="C433" s="40" t="s">
        <v>32</v>
      </c>
      <c r="D433" s="26">
        <v>100</v>
      </c>
      <c r="E433" s="42">
        <v>99.8</v>
      </c>
      <c r="F433" s="35">
        <f t="shared" si="19"/>
        <v>99.8</v>
      </c>
    </row>
    <row r="434" spans="1:6" ht="66.75" customHeight="1" thickBot="1" x14ac:dyDescent="0.3">
      <c r="A434" s="78"/>
      <c r="B434" s="88"/>
      <c r="C434" s="40" t="s">
        <v>36</v>
      </c>
      <c r="D434" s="176">
        <v>100</v>
      </c>
      <c r="E434" s="42">
        <v>91</v>
      </c>
      <c r="F434" s="35">
        <f t="shared" si="19"/>
        <v>91</v>
      </c>
    </row>
    <row r="435" spans="1:6" ht="124.5" customHeight="1" thickBot="1" x14ac:dyDescent="0.3">
      <c r="A435" s="78"/>
      <c r="B435" s="88"/>
      <c r="C435" s="40" t="s">
        <v>34</v>
      </c>
      <c r="D435" s="26">
        <v>0</v>
      </c>
      <c r="E435" s="33">
        <v>0</v>
      </c>
      <c r="F435" s="35">
        <f>IF(E435=0,100,0)</f>
        <v>100</v>
      </c>
    </row>
    <row r="436" spans="1:6" ht="52.5" customHeight="1" thickBot="1" x14ac:dyDescent="0.3">
      <c r="A436" s="78"/>
      <c r="B436" s="89"/>
      <c r="C436" s="40" t="s">
        <v>35</v>
      </c>
      <c r="D436" s="26">
        <v>100</v>
      </c>
      <c r="E436" s="33">
        <v>100</v>
      </c>
      <c r="F436" s="35">
        <f t="shared" si="19"/>
        <v>100</v>
      </c>
    </row>
    <row r="437" spans="1:6" ht="81.75" customHeight="1" thickBot="1" x14ac:dyDescent="0.3">
      <c r="A437" s="78">
        <v>3</v>
      </c>
      <c r="B437" s="87" t="s">
        <v>209</v>
      </c>
      <c r="C437" s="46" t="s">
        <v>32</v>
      </c>
      <c r="D437" s="26">
        <v>100</v>
      </c>
      <c r="E437" s="33">
        <v>100</v>
      </c>
      <c r="F437" s="35">
        <f t="shared" si="19"/>
        <v>100</v>
      </c>
    </row>
    <row r="438" spans="1:6" ht="108.75" customHeight="1" thickBot="1" x14ac:dyDescent="0.3">
      <c r="A438" s="78"/>
      <c r="B438" s="88"/>
      <c r="C438" s="40" t="s">
        <v>37</v>
      </c>
      <c r="D438" s="26">
        <v>100</v>
      </c>
      <c r="E438" s="33">
        <v>99.9</v>
      </c>
      <c r="F438" s="35">
        <f t="shared" si="19"/>
        <v>99.9</v>
      </c>
    </row>
    <row r="439" spans="1:6" ht="105" customHeight="1" thickBot="1" x14ac:dyDescent="0.3">
      <c r="A439" s="78"/>
      <c r="B439" s="88"/>
      <c r="C439" s="40" t="s">
        <v>34</v>
      </c>
      <c r="D439" s="26">
        <v>0</v>
      </c>
      <c r="E439" s="33">
        <v>0</v>
      </c>
      <c r="F439" s="35">
        <f>IF(E439=0,100,0)</f>
        <v>100</v>
      </c>
    </row>
    <row r="440" spans="1:6" ht="40.5" customHeight="1" thickBot="1" x14ac:dyDescent="0.3">
      <c r="A440" s="79"/>
      <c r="B440" s="89"/>
      <c r="C440" s="40" t="s">
        <v>35</v>
      </c>
      <c r="D440" s="26">
        <v>100</v>
      </c>
      <c r="E440" s="33">
        <v>100</v>
      </c>
      <c r="F440" s="35">
        <f t="shared" si="19"/>
        <v>100</v>
      </c>
    </row>
    <row r="441" spans="1:6" ht="64.5" customHeight="1" thickBot="1" x14ac:dyDescent="0.3">
      <c r="A441" s="74">
        <v>4</v>
      </c>
      <c r="B441" s="84" t="s">
        <v>210</v>
      </c>
      <c r="C441" s="45" t="s">
        <v>35</v>
      </c>
      <c r="D441" s="44">
        <v>100</v>
      </c>
      <c r="E441" s="33">
        <v>100</v>
      </c>
      <c r="F441" s="35">
        <f t="shared" si="19"/>
        <v>100</v>
      </c>
    </row>
    <row r="442" spans="1:6" ht="119.25" customHeight="1" thickBot="1" x14ac:dyDescent="0.3">
      <c r="A442" s="75"/>
      <c r="B442" s="85"/>
      <c r="C442" s="45" t="s">
        <v>38</v>
      </c>
      <c r="D442" s="48">
        <v>30</v>
      </c>
      <c r="E442" s="33">
        <v>30</v>
      </c>
      <c r="F442" s="35">
        <f t="shared" si="19"/>
        <v>100</v>
      </c>
    </row>
    <row r="443" spans="1:6" ht="141.75" customHeight="1" thickBot="1" x14ac:dyDescent="0.3">
      <c r="A443" s="76"/>
      <c r="B443" s="86"/>
      <c r="C443" s="47" t="s">
        <v>34</v>
      </c>
      <c r="D443" s="44">
        <v>0</v>
      </c>
      <c r="E443" s="33">
        <v>0</v>
      </c>
      <c r="F443" s="35">
        <f>IF(E443=0,100,0)</f>
        <v>100</v>
      </c>
    </row>
    <row r="444" spans="1:6" ht="19.5" thickBot="1" x14ac:dyDescent="0.35"/>
    <row r="445" spans="1:6" ht="19.5" thickBot="1" x14ac:dyDescent="0.35">
      <c r="A445" s="71" t="s">
        <v>213</v>
      </c>
      <c r="B445" s="72"/>
      <c r="C445" s="72"/>
      <c r="D445" s="72"/>
      <c r="E445" s="72"/>
      <c r="F445" s="73"/>
    </row>
    <row r="446" spans="1:6" ht="19.5" thickBot="1" x14ac:dyDescent="0.35">
      <c r="A446" s="68" t="s">
        <v>46</v>
      </c>
      <c r="B446" s="69"/>
      <c r="C446" s="69"/>
      <c r="D446" s="69"/>
      <c r="E446" s="69"/>
      <c r="F446" s="70"/>
    </row>
    <row r="447" spans="1:6" ht="132" thickBot="1" x14ac:dyDescent="0.3">
      <c r="A447" s="38" t="s">
        <v>3</v>
      </c>
      <c r="B447" s="39" t="s">
        <v>4</v>
      </c>
      <c r="C447" s="39" t="s">
        <v>5</v>
      </c>
      <c r="D447" s="39" t="s">
        <v>6</v>
      </c>
      <c r="E447" s="27" t="s">
        <v>7</v>
      </c>
      <c r="F447" s="39" t="s">
        <v>8</v>
      </c>
    </row>
    <row r="448" spans="1:6" ht="19.5" thickBot="1" x14ac:dyDescent="0.35">
      <c r="A448" s="28">
        <v>1</v>
      </c>
      <c r="B448" s="28">
        <v>2</v>
      </c>
      <c r="C448" s="28">
        <v>3</v>
      </c>
      <c r="D448" s="28">
        <v>4</v>
      </c>
      <c r="E448" s="28">
        <v>5</v>
      </c>
      <c r="F448" s="28" t="s">
        <v>9</v>
      </c>
    </row>
    <row r="449" spans="1:6" ht="75" customHeight="1" thickBot="1" x14ac:dyDescent="0.3">
      <c r="A449" s="74">
        <v>1</v>
      </c>
      <c r="B449" s="84" t="s">
        <v>214</v>
      </c>
      <c r="C449" s="40" t="s">
        <v>32</v>
      </c>
      <c r="D449" s="26">
        <v>100</v>
      </c>
      <c r="E449" s="41">
        <v>99</v>
      </c>
      <c r="F449" s="35">
        <f>E449/D449*100</f>
        <v>99</v>
      </c>
    </row>
    <row r="450" spans="1:6" ht="70.5" customHeight="1" thickBot="1" x14ac:dyDescent="0.3">
      <c r="A450" s="75"/>
      <c r="B450" s="85"/>
      <c r="C450" s="40" t="s">
        <v>33</v>
      </c>
      <c r="D450" s="26">
        <v>100</v>
      </c>
      <c r="E450" s="42">
        <v>99</v>
      </c>
      <c r="F450" s="35">
        <f t="shared" ref="F450:F463" si="20">E450/D450*100</f>
        <v>99</v>
      </c>
    </row>
    <row r="451" spans="1:6" ht="115.5" customHeight="1" thickBot="1" x14ac:dyDescent="0.3">
      <c r="A451" s="75"/>
      <c r="B451" s="85"/>
      <c r="C451" s="40" t="s">
        <v>34</v>
      </c>
      <c r="D451" s="43">
        <v>0</v>
      </c>
      <c r="E451" s="42">
        <v>0</v>
      </c>
      <c r="F451" s="35">
        <f>IF(E451=0,100,0)</f>
        <v>100</v>
      </c>
    </row>
    <row r="452" spans="1:6" ht="47.25" customHeight="1" thickBot="1" x14ac:dyDescent="0.3">
      <c r="A452" s="76"/>
      <c r="B452" s="86"/>
      <c r="C452" s="40" t="s">
        <v>35</v>
      </c>
      <c r="D452" s="26">
        <v>100</v>
      </c>
      <c r="E452" s="42">
        <v>100</v>
      </c>
      <c r="F452" s="35">
        <f t="shared" si="20"/>
        <v>100</v>
      </c>
    </row>
    <row r="453" spans="1:6" ht="116.25" customHeight="1" thickBot="1" x14ac:dyDescent="0.3">
      <c r="A453" s="77">
        <v>2</v>
      </c>
      <c r="B453" s="84" t="s">
        <v>215</v>
      </c>
      <c r="C453" s="40" t="s">
        <v>32</v>
      </c>
      <c r="D453" s="26">
        <v>100</v>
      </c>
      <c r="E453" s="42">
        <v>99</v>
      </c>
      <c r="F453" s="35">
        <f t="shared" si="20"/>
        <v>99</v>
      </c>
    </row>
    <row r="454" spans="1:6" ht="66.75" customHeight="1" thickBot="1" x14ac:dyDescent="0.3">
      <c r="A454" s="78"/>
      <c r="B454" s="85"/>
      <c r="C454" s="40" t="s">
        <v>36</v>
      </c>
      <c r="D454" s="176">
        <v>100</v>
      </c>
      <c r="E454" s="42">
        <v>99</v>
      </c>
      <c r="F454" s="35">
        <f t="shared" si="20"/>
        <v>99</v>
      </c>
    </row>
    <row r="455" spans="1:6" ht="124.5" customHeight="1" thickBot="1" x14ac:dyDescent="0.3">
      <c r="A455" s="78"/>
      <c r="B455" s="85"/>
      <c r="C455" s="40" t="s">
        <v>34</v>
      </c>
      <c r="D455" s="26">
        <v>0</v>
      </c>
      <c r="E455" s="33">
        <v>0</v>
      </c>
      <c r="F455" s="35">
        <f>IF(E455=0,100,0)</f>
        <v>100</v>
      </c>
    </row>
    <row r="456" spans="1:6" ht="52.5" customHeight="1" thickBot="1" x14ac:dyDescent="0.3">
      <c r="A456" s="78"/>
      <c r="B456" s="86"/>
      <c r="C456" s="40" t="s">
        <v>35</v>
      </c>
      <c r="D456" s="26">
        <v>100</v>
      </c>
      <c r="E456" s="33">
        <v>100</v>
      </c>
      <c r="F456" s="35">
        <f t="shared" si="20"/>
        <v>100</v>
      </c>
    </row>
    <row r="457" spans="1:6" ht="81.75" customHeight="1" thickBot="1" x14ac:dyDescent="0.3">
      <c r="A457" s="78">
        <v>3</v>
      </c>
      <c r="B457" s="84" t="s">
        <v>216</v>
      </c>
      <c r="C457" s="46" t="s">
        <v>32</v>
      </c>
      <c r="D457" s="26">
        <v>100</v>
      </c>
      <c r="E457" s="33">
        <v>99</v>
      </c>
      <c r="F457" s="35">
        <f t="shared" si="20"/>
        <v>99</v>
      </c>
    </row>
    <row r="458" spans="1:6" ht="108.75" customHeight="1" thickBot="1" x14ac:dyDescent="0.3">
      <c r="A458" s="78"/>
      <c r="B458" s="85"/>
      <c r="C458" s="40" t="s">
        <v>37</v>
      </c>
      <c r="D458" s="26">
        <v>100</v>
      </c>
      <c r="E458" s="33">
        <v>99</v>
      </c>
      <c r="F458" s="35">
        <f t="shared" si="20"/>
        <v>99</v>
      </c>
    </row>
    <row r="459" spans="1:6" ht="105" customHeight="1" thickBot="1" x14ac:dyDescent="0.3">
      <c r="A459" s="78"/>
      <c r="B459" s="85"/>
      <c r="C459" s="40" t="s">
        <v>34</v>
      </c>
      <c r="D459" s="26">
        <v>0</v>
      </c>
      <c r="E459" s="33">
        <v>0</v>
      </c>
      <c r="F459" s="35">
        <f>IF(E459=0,100,0)</f>
        <v>100</v>
      </c>
    </row>
    <row r="460" spans="1:6" ht="40.5" customHeight="1" thickBot="1" x14ac:dyDescent="0.3">
      <c r="A460" s="79"/>
      <c r="B460" s="86"/>
      <c r="C460" s="40" t="s">
        <v>35</v>
      </c>
      <c r="D460" s="26">
        <v>100</v>
      </c>
      <c r="E460" s="33">
        <v>100</v>
      </c>
      <c r="F460" s="35">
        <f t="shared" si="20"/>
        <v>100</v>
      </c>
    </row>
    <row r="461" spans="1:6" ht="64.5" customHeight="1" thickBot="1" x14ac:dyDescent="0.3">
      <c r="A461" s="74">
        <v>4</v>
      </c>
      <c r="B461" s="84" t="s">
        <v>149</v>
      </c>
      <c r="C461" s="45" t="s">
        <v>35</v>
      </c>
      <c r="D461" s="44">
        <v>100</v>
      </c>
      <c r="E461" s="33">
        <v>100</v>
      </c>
      <c r="F461" s="189">
        <f t="shared" si="20"/>
        <v>100</v>
      </c>
    </row>
    <row r="462" spans="1:6" ht="119.25" customHeight="1" thickBot="1" x14ac:dyDescent="0.3">
      <c r="A462" s="75"/>
      <c r="B462" s="85"/>
      <c r="C462" s="45" t="s">
        <v>38</v>
      </c>
      <c r="D462" s="48">
        <v>30</v>
      </c>
      <c r="E462" s="33">
        <v>30</v>
      </c>
      <c r="F462" s="35">
        <f t="shared" si="20"/>
        <v>100</v>
      </c>
    </row>
    <row r="463" spans="1:6" ht="141.75" customHeight="1" thickBot="1" x14ac:dyDescent="0.3">
      <c r="A463" s="76"/>
      <c r="B463" s="86"/>
      <c r="C463" s="47" t="s">
        <v>34</v>
      </c>
      <c r="D463" s="44">
        <v>0</v>
      </c>
      <c r="E463" s="33">
        <v>0</v>
      </c>
      <c r="F463" s="35">
        <f>IF(E463=0,100,0)</f>
        <v>100</v>
      </c>
    </row>
    <row r="464" spans="1:6" ht="19.5" thickBot="1" x14ac:dyDescent="0.35"/>
    <row r="465" spans="1:6" ht="19.5" thickBot="1" x14ac:dyDescent="0.35">
      <c r="A465" s="71" t="s">
        <v>218</v>
      </c>
      <c r="B465" s="72"/>
      <c r="C465" s="72"/>
      <c r="D465" s="72"/>
      <c r="E465" s="72"/>
      <c r="F465" s="73"/>
    </row>
    <row r="466" spans="1:6" ht="19.5" thickBot="1" x14ac:dyDescent="0.35">
      <c r="A466" s="68" t="s">
        <v>46</v>
      </c>
      <c r="B466" s="69"/>
      <c r="C466" s="69"/>
      <c r="D466" s="69"/>
      <c r="E466" s="69"/>
      <c r="F466" s="70"/>
    </row>
    <row r="467" spans="1:6" ht="132" thickBot="1" x14ac:dyDescent="0.3">
      <c r="A467" s="38" t="s">
        <v>3</v>
      </c>
      <c r="B467" s="39" t="s">
        <v>4</v>
      </c>
      <c r="C467" s="39" t="s">
        <v>5</v>
      </c>
      <c r="D467" s="39" t="s">
        <v>6</v>
      </c>
      <c r="E467" s="27" t="s">
        <v>7</v>
      </c>
      <c r="F467" s="39" t="s">
        <v>8</v>
      </c>
    </row>
    <row r="468" spans="1:6" ht="19.5" thickBot="1" x14ac:dyDescent="0.35">
      <c r="A468" s="28">
        <v>1</v>
      </c>
      <c r="B468" s="28">
        <v>2</v>
      </c>
      <c r="C468" s="28">
        <v>3</v>
      </c>
      <c r="D468" s="28">
        <v>4</v>
      </c>
      <c r="E468" s="28">
        <v>5</v>
      </c>
      <c r="F468" s="28" t="s">
        <v>9</v>
      </c>
    </row>
    <row r="469" spans="1:6" ht="75" customHeight="1" thickBot="1" x14ac:dyDescent="0.3">
      <c r="A469" s="74">
        <v>1</v>
      </c>
      <c r="B469" s="84" t="s">
        <v>219</v>
      </c>
      <c r="C469" s="40" t="s">
        <v>32</v>
      </c>
      <c r="D469" s="26">
        <v>100</v>
      </c>
      <c r="E469" s="41">
        <v>100</v>
      </c>
      <c r="F469" s="35">
        <f>E469/D469*100</f>
        <v>100</v>
      </c>
    </row>
    <row r="470" spans="1:6" ht="70.5" customHeight="1" thickBot="1" x14ac:dyDescent="0.3">
      <c r="A470" s="75"/>
      <c r="B470" s="85"/>
      <c r="C470" s="40" t="s">
        <v>33</v>
      </c>
      <c r="D470" s="26">
        <v>100</v>
      </c>
      <c r="E470" s="42">
        <v>100</v>
      </c>
      <c r="F470" s="35">
        <f t="shared" ref="F470:F483" si="21">E470/D470*100</f>
        <v>100</v>
      </c>
    </row>
    <row r="471" spans="1:6" ht="115.5" customHeight="1" thickBot="1" x14ac:dyDescent="0.3">
      <c r="A471" s="75"/>
      <c r="B471" s="85"/>
      <c r="C471" s="40" t="s">
        <v>34</v>
      </c>
      <c r="D471" s="43">
        <v>0</v>
      </c>
      <c r="E471" s="42">
        <v>0</v>
      </c>
      <c r="F471" s="35">
        <f>IF(E471=0,100,0)</f>
        <v>100</v>
      </c>
    </row>
    <row r="472" spans="1:6" ht="47.25" customHeight="1" thickBot="1" x14ac:dyDescent="0.3">
      <c r="A472" s="76"/>
      <c r="B472" s="86"/>
      <c r="C472" s="40" t="s">
        <v>35</v>
      </c>
      <c r="D472" s="26">
        <v>100</v>
      </c>
      <c r="E472" s="42">
        <v>100</v>
      </c>
      <c r="F472" s="35">
        <f t="shared" si="21"/>
        <v>100</v>
      </c>
    </row>
    <row r="473" spans="1:6" ht="116.25" customHeight="1" thickBot="1" x14ac:dyDescent="0.3">
      <c r="A473" s="77">
        <v>2</v>
      </c>
      <c r="B473" s="84" t="s">
        <v>223</v>
      </c>
      <c r="C473" s="40" t="s">
        <v>32</v>
      </c>
      <c r="D473" s="101">
        <v>100</v>
      </c>
      <c r="E473" s="42">
        <v>100</v>
      </c>
      <c r="F473" s="35">
        <f t="shared" si="21"/>
        <v>100</v>
      </c>
    </row>
    <row r="474" spans="1:6" ht="66.75" customHeight="1" thickBot="1" x14ac:dyDescent="0.3">
      <c r="A474" s="78"/>
      <c r="B474" s="85"/>
      <c r="C474" s="40" t="s">
        <v>36</v>
      </c>
      <c r="D474" s="102">
        <v>100</v>
      </c>
      <c r="E474" s="42">
        <v>100</v>
      </c>
      <c r="F474" s="35">
        <f t="shared" si="21"/>
        <v>100</v>
      </c>
    </row>
    <row r="475" spans="1:6" ht="124.5" customHeight="1" thickBot="1" x14ac:dyDescent="0.3">
      <c r="A475" s="78"/>
      <c r="B475" s="85"/>
      <c r="C475" s="40" t="s">
        <v>34</v>
      </c>
      <c r="D475" s="26">
        <v>0</v>
      </c>
      <c r="E475" s="33">
        <v>0</v>
      </c>
      <c r="F475" s="35">
        <f>IF(E475=0,100,0)</f>
        <v>100</v>
      </c>
    </row>
    <row r="476" spans="1:6" ht="52.5" customHeight="1" thickBot="1" x14ac:dyDescent="0.3">
      <c r="A476" s="78"/>
      <c r="B476" s="86"/>
      <c r="C476" s="40" t="s">
        <v>35</v>
      </c>
      <c r="D476" s="26">
        <v>100</v>
      </c>
      <c r="E476" s="33">
        <v>100</v>
      </c>
      <c r="F476" s="35">
        <f t="shared" si="21"/>
        <v>100</v>
      </c>
    </row>
    <row r="477" spans="1:6" ht="81.75" customHeight="1" thickBot="1" x14ac:dyDescent="0.3">
      <c r="A477" s="78">
        <v>3</v>
      </c>
      <c r="B477" s="84" t="s">
        <v>224</v>
      </c>
      <c r="C477" s="46" t="s">
        <v>32</v>
      </c>
      <c r="D477" s="26">
        <v>100</v>
      </c>
      <c r="E477" s="33">
        <v>100</v>
      </c>
      <c r="F477" s="35">
        <f t="shared" si="21"/>
        <v>100</v>
      </c>
    </row>
    <row r="478" spans="1:6" ht="108.75" customHeight="1" thickBot="1" x14ac:dyDescent="0.3">
      <c r="A478" s="78"/>
      <c r="B478" s="85"/>
      <c r="C478" s="40" t="s">
        <v>37</v>
      </c>
      <c r="D478" s="26">
        <v>100</v>
      </c>
      <c r="E478" s="33">
        <v>100</v>
      </c>
      <c r="F478" s="35">
        <f t="shared" si="21"/>
        <v>100</v>
      </c>
    </row>
    <row r="479" spans="1:6" ht="105" customHeight="1" thickBot="1" x14ac:dyDescent="0.3">
      <c r="A479" s="78"/>
      <c r="B479" s="85"/>
      <c r="C479" s="40" t="s">
        <v>34</v>
      </c>
      <c r="D479" s="26">
        <v>0</v>
      </c>
      <c r="E479" s="33">
        <v>0</v>
      </c>
      <c r="F479" s="35">
        <f>IF(E479=0,100,0)</f>
        <v>100</v>
      </c>
    </row>
    <row r="480" spans="1:6" ht="40.5" customHeight="1" thickBot="1" x14ac:dyDescent="0.3">
      <c r="A480" s="79"/>
      <c r="B480" s="86"/>
      <c r="C480" s="40" t="s">
        <v>35</v>
      </c>
      <c r="D480" s="26">
        <v>100</v>
      </c>
      <c r="E480" s="33">
        <v>100</v>
      </c>
      <c r="F480" s="35">
        <f t="shared" si="21"/>
        <v>100</v>
      </c>
    </row>
    <row r="481" spans="1:6" ht="64.5" customHeight="1" thickBot="1" x14ac:dyDescent="0.3">
      <c r="A481" s="74">
        <v>4</v>
      </c>
      <c r="B481" s="84" t="s">
        <v>222</v>
      </c>
      <c r="C481" s="45" t="s">
        <v>35</v>
      </c>
      <c r="D481" s="44">
        <v>100</v>
      </c>
      <c r="E481" s="33">
        <v>100</v>
      </c>
      <c r="F481" s="35">
        <f t="shared" si="21"/>
        <v>100</v>
      </c>
    </row>
    <row r="482" spans="1:6" ht="119.25" customHeight="1" thickBot="1" x14ac:dyDescent="0.3">
      <c r="A482" s="75"/>
      <c r="B482" s="85"/>
      <c r="C482" s="45" t="s">
        <v>38</v>
      </c>
      <c r="D482" s="48">
        <v>30</v>
      </c>
      <c r="E482" s="33">
        <v>30</v>
      </c>
      <c r="F482" s="35">
        <f t="shared" si="21"/>
        <v>100</v>
      </c>
    </row>
    <row r="483" spans="1:6" ht="141.75" customHeight="1" thickBot="1" x14ac:dyDescent="0.3">
      <c r="A483" s="76"/>
      <c r="B483" s="86"/>
      <c r="C483" s="47" t="s">
        <v>34</v>
      </c>
      <c r="D483" s="44">
        <v>0</v>
      </c>
      <c r="E483" s="33">
        <v>0</v>
      </c>
      <c r="F483" s="35">
        <f>IF(E483=0,100,0)</f>
        <v>100</v>
      </c>
    </row>
    <row r="484" spans="1:6" ht="19.5" thickBot="1" x14ac:dyDescent="0.35"/>
    <row r="485" spans="1:6" ht="19.5" thickBot="1" x14ac:dyDescent="0.3">
      <c r="A485" s="193" t="s">
        <v>230</v>
      </c>
      <c r="B485" s="194"/>
      <c r="C485" s="194"/>
      <c r="D485" s="194"/>
      <c r="E485" s="194"/>
      <c r="F485" s="195"/>
    </row>
    <row r="486" spans="1:6" ht="19.5" thickBot="1" x14ac:dyDescent="0.35">
      <c r="A486" s="68" t="s">
        <v>46</v>
      </c>
      <c r="B486" s="69"/>
      <c r="C486" s="69"/>
      <c r="D486" s="69"/>
      <c r="E486" s="69"/>
      <c r="F486" s="70"/>
    </row>
    <row r="487" spans="1:6" ht="132" thickBot="1" x14ac:dyDescent="0.3">
      <c r="A487" s="38" t="s">
        <v>3</v>
      </c>
      <c r="B487" s="39" t="s">
        <v>4</v>
      </c>
      <c r="C487" s="39" t="s">
        <v>5</v>
      </c>
      <c r="D487" s="39" t="s">
        <v>6</v>
      </c>
      <c r="E487" s="27" t="s">
        <v>7</v>
      </c>
      <c r="F487" s="39" t="s">
        <v>8</v>
      </c>
    </row>
    <row r="488" spans="1:6" ht="19.5" thickBot="1" x14ac:dyDescent="0.35">
      <c r="A488" s="28">
        <v>1</v>
      </c>
      <c r="B488" s="28">
        <v>2</v>
      </c>
      <c r="C488" s="28">
        <v>3</v>
      </c>
      <c r="D488" s="28">
        <v>4</v>
      </c>
      <c r="E488" s="28">
        <v>5</v>
      </c>
      <c r="F488" s="28" t="s">
        <v>9</v>
      </c>
    </row>
    <row r="489" spans="1:6" ht="75" customHeight="1" thickBot="1" x14ac:dyDescent="0.3">
      <c r="A489" s="74">
        <v>1</v>
      </c>
      <c r="B489" s="84" t="s">
        <v>231</v>
      </c>
      <c r="C489" s="40" t="s">
        <v>32</v>
      </c>
      <c r="D489" s="26">
        <v>100</v>
      </c>
      <c r="E489" s="41">
        <v>100</v>
      </c>
      <c r="F489" s="35">
        <f>E489/D489*100</f>
        <v>100</v>
      </c>
    </row>
    <row r="490" spans="1:6" ht="70.5" customHeight="1" thickBot="1" x14ac:dyDescent="0.3">
      <c r="A490" s="75"/>
      <c r="B490" s="85"/>
      <c r="C490" s="40" t="s">
        <v>33</v>
      </c>
      <c r="D490" s="26">
        <v>100</v>
      </c>
      <c r="E490" s="42">
        <v>100</v>
      </c>
      <c r="F490" s="35">
        <f t="shared" ref="F490:F500" si="22">E490/D490*100</f>
        <v>100</v>
      </c>
    </row>
    <row r="491" spans="1:6" ht="115.5" customHeight="1" thickBot="1" x14ac:dyDescent="0.3">
      <c r="A491" s="75"/>
      <c r="B491" s="85"/>
      <c r="C491" s="40" t="s">
        <v>34</v>
      </c>
      <c r="D491" s="43">
        <v>0</v>
      </c>
      <c r="E491" s="42">
        <v>0</v>
      </c>
      <c r="F491" s="35">
        <f>IF(E491=0,100,0)</f>
        <v>100</v>
      </c>
    </row>
    <row r="492" spans="1:6" ht="47.25" customHeight="1" thickBot="1" x14ac:dyDescent="0.3">
      <c r="A492" s="76"/>
      <c r="B492" s="86"/>
      <c r="C492" s="40" t="s">
        <v>35</v>
      </c>
      <c r="D492" s="26">
        <v>100</v>
      </c>
      <c r="E492" s="42">
        <v>100</v>
      </c>
      <c r="F492" s="35">
        <f t="shared" si="22"/>
        <v>100</v>
      </c>
    </row>
    <row r="493" spans="1:6" ht="116.25" customHeight="1" thickBot="1" x14ac:dyDescent="0.3">
      <c r="A493" s="77">
        <v>2</v>
      </c>
      <c r="B493" s="84" t="s">
        <v>232</v>
      </c>
      <c r="C493" s="40" t="s">
        <v>32</v>
      </c>
      <c r="D493" s="176">
        <v>100</v>
      </c>
      <c r="E493" s="42">
        <v>100</v>
      </c>
      <c r="F493" s="35">
        <f t="shared" si="22"/>
        <v>100</v>
      </c>
    </row>
    <row r="494" spans="1:6" ht="66.75" customHeight="1" thickBot="1" x14ac:dyDescent="0.3">
      <c r="A494" s="78"/>
      <c r="B494" s="85"/>
      <c r="C494" s="40" t="s">
        <v>36</v>
      </c>
      <c r="D494" s="26">
        <v>100</v>
      </c>
      <c r="E494" s="42">
        <v>100</v>
      </c>
      <c r="F494" s="35">
        <f t="shared" si="22"/>
        <v>100</v>
      </c>
    </row>
    <row r="495" spans="1:6" ht="124.5" customHeight="1" thickBot="1" x14ac:dyDescent="0.3">
      <c r="A495" s="78"/>
      <c r="B495" s="85"/>
      <c r="C495" s="40" t="s">
        <v>34</v>
      </c>
      <c r="D495" s="26">
        <v>0</v>
      </c>
      <c r="E495" s="33">
        <v>0</v>
      </c>
      <c r="F495" s="35">
        <f>IF(E495=0,100,0)</f>
        <v>100</v>
      </c>
    </row>
    <row r="496" spans="1:6" ht="52.5" customHeight="1" thickBot="1" x14ac:dyDescent="0.3">
      <c r="A496" s="79"/>
      <c r="B496" s="86"/>
      <c r="C496" s="40" t="s">
        <v>35</v>
      </c>
      <c r="D496" s="26">
        <v>100</v>
      </c>
      <c r="E496" s="33">
        <v>100</v>
      </c>
      <c r="F496" s="35">
        <f t="shared" si="22"/>
        <v>100</v>
      </c>
    </row>
    <row r="497" spans="1:6" ht="81.75" customHeight="1" thickBot="1" x14ac:dyDescent="0.3">
      <c r="A497" s="74">
        <v>3</v>
      </c>
      <c r="B497" s="84" t="s">
        <v>229</v>
      </c>
      <c r="C497" s="46" t="s">
        <v>32</v>
      </c>
      <c r="D497" s="26">
        <v>100</v>
      </c>
      <c r="E497" s="33">
        <v>100</v>
      </c>
      <c r="F497" s="35">
        <f t="shared" si="22"/>
        <v>100</v>
      </c>
    </row>
    <row r="498" spans="1:6" ht="108.75" customHeight="1" thickBot="1" x14ac:dyDescent="0.3">
      <c r="A498" s="75"/>
      <c r="B498" s="85"/>
      <c r="C498" s="40" t="s">
        <v>37</v>
      </c>
      <c r="D498" s="26">
        <v>100</v>
      </c>
      <c r="E498" s="33">
        <v>100</v>
      </c>
      <c r="F498" s="35">
        <f t="shared" si="22"/>
        <v>100</v>
      </c>
    </row>
    <row r="499" spans="1:6" ht="105" customHeight="1" thickBot="1" x14ac:dyDescent="0.3">
      <c r="A499" s="75"/>
      <c r="B499" s="85"/>
      <c r="C499" s="40" t="s">
        <v>34</v>
      </c>
      <c r="D499" s="26">
        <v>0</v>
      </c>
      <c r="E499" s="33">
        <v>0</v>
      </c>
      <c r="F499" s="35">
        <f>IF(E499=0,100,0)</f>
        <v>100</v>
      </c>
    </row>
    <row r="500" spans="1:6" ht="40.700000000000003" customHeight="1" thickBot="1" x14ac:dyDescent="0.3">
      <c r="A500" s="76"/>
      <c r="B500" s="86"/>
      <c r="C500" s="40" t="s">
        <v>35</v>
      </c>
      <c r="D500" s="26">
        <v>100</v>
      </c>
      <c r="E500" s="33">
        <v>100</v>
      </c>
      <c r="F500" s="35">
        <f t="shared" si="22"/>
        <v>100</v>
      </c>
    </row>
    <row r="501" spans="1:6" ht="19.5" thickBot="1" x14ac:dyDescent="0.35"/>
    <row r="502" spans="1:6" ht="19.5" thickBot="1" x14ac:dyDescent="0.35">
      <c r="A502" s="71" t="s">
        <v>235</v>
      </c>
      <c r="B502" s="72"/>
      <c r="C502" s="72"/>
      <c r="D502" s="72"/>
      <c r="E502" s="72"/>
      <c r="F502" s="73"/>
    </row>
    <row r="503" spans="1:6" ht="19.5" thickBot="1" x14ac:dyDescent="0.35">
      <c r="A503" s="68" t="s">
        <v>46</v>
      </c>
      <c r="B503" s="69"/>
      <c r="C503" s="69"/>
      <c r="D503" s="69"/>
      <c r="E503" s="69"/>
      <c r="F503" s="70"/>
    </row>
    <row r="504" spans="1:6" ht="132" thickBot="1" x14ac:dyDescent="0.3">
      <c r="A504" s="38" t="s">
        <v>3</v>
      </c>
      <c r="B504" s="39" t="s">
        <v>4</v>
      </c>
      <c r="C504" s="39" t="s">
        <v>5</v>
      </c>
      <c r="D504" s="39" t="s">
        <v>6</v>
      </c>
      <c r="E504" s="27" t="s">
        <v>7</v>
      </c>
      <c r="F504" s="39" t="s">
        <v>8</v>
      </c>
    </row>
    <row r="505" spans="1:6" ht="19.5" thickBot="1" x14ac:dyDescent="0.35">
      <c r="A505" s="28">
        <v>1</v>
      </c>
      <c r="B505" s="28">
        <v>2</v>
      </c>
      <c r="C505" s="28">
        <v>3</v>
      </c>
      <c r="D505" s="28">
        <v>4</v>
      </c>
      <c r="E505" s="28">
        <v>5</v>
      </c>
      <c r="F505" s="28" t="s">
        <v>9</v>
      </c>
    </row>
    <row r="506" spans="1:6" ht="75" customHeight="1" thickBot="1" x14ac:dyDescent="0.3">
      <c r="A506" s="74">
        <v>1</v>
      </c>
      <c r="B506" s="84" t="s">
        <v>239</v>
      </c>
      <c r="C506" s="40" t="s">
        <v>32</v>
      </c>
      <c r="D506" s="26">
        <v>100</v>
      </c>
      <c r="E506" s="41">
        <v>100</v>
      </c>
      <c r="F506" s="35">
        <f>E506/D506*100</f>
        <v>100</v>
      </c>
    </row>
    <row r="507" spans="1:6" ht="70.5" customHeight="1" thickBot="1" x14ac:dyDescent="0.3">
      <c r="A507" s="75"/>
      <c r="B507" s="85"/>
      <c r="C507" s="40" t="s">
        <v>33</v>
      </c>
      <c r="D507" s="26">
        <v>100</v>
      </c>
      <c r="E507" s="42">
        <v>100</v>
      </c>
      <c r="F507" s="35">
        <f t="shared" ref="F507:F517" si="23">E507/D507*100</f>
        <v>100</v>
      </c>
    </row>
    <row r="508" spans="1:6" ht="102.75" customHeight="1" thickBot="1" x14ac:dyDescent="0.3">
      <c r="A508" s="75"/>
      <c r="B508" s="85"/>
      <c r="C508" s="40" t="s">
        <v>34</v>
      </c>
      <c r="D508" s="43">
        <v>0</v>
      </c>
      <c r="E508" s="42">
        <v>0</v>
      </c>
      <c r="F508" s="35">
        <f>IF(E508=0,100,0)</f>
        <v>100</v>
      </c>
    </row>
    <row r="509" spans="1:6" ht="47.25" customHeight="1" thickBot="1" x14ac:dyDescent="0.3">
      <c r="A509" s="76"/>
      <c r="B509" s="86"/>
      <c r="C509" s="40" t="s">
        <v>35</v>
      </c>
      <c r="D509" s="26">
        <v>100</v>
      </c>
      <c r="E509" s="42">
        <v>100</v>
      </c>
      <c r="F509" s="35">
        <f t="shared" si="23"/>
        <v>100</v>
      </c>
    </row>
    <row r="510" spans="1:6" ht="81" customHeight="1" thickBot="1" x14ac:dyDescent="0.3">
      <c r="A510" s="77">
        <v>2</v>
      </c>
      <c r="B510" s="84" t="s">
        <v>100</v>
      </c>
      <c r="C510" s="40" t="s">
        <v>32</v>
      </c>
      <c r="D510" s="101">
        <v>100</v>
      </c>
      <c r="E510" s="42">
        <v>99.1</v>
      </c>
      <c r="F510" s="35">
        <f t="shared" si="23"/>
        <v>99.1</v>
      </c>
    </row>
    <row r="511" spans="1:6" ht="107.25" customHeight="1" thickBot="1" x14ac:dyDescent="0.3">
      <c r="A511" s="78"/>
      <c r="B511" s="85"/>
      <c r="C511" s="40" t="s">
        <v>36</v>
      </c>
      <c r="D511" s="102">
        <v>100</v>
      </c>
      <c r="E511" s="42">
        <v>97.8</v>
      </c>
      <c r="F511" s="35">
        <f t="shared" si="23"/>
        <v>97.8</v>
      </c>
    </row>
    <row r="512" spans="1:6" ht="99.75" customHeight="1" thickBot="1" x14ac:dyDescent="0.3">
      <c r="A512" s="78"/>
      <c r="B512" s="85"/>
      <c r="C512" s="40" t="s">
        <v>34</v>
      </c>
      <c r="D512" s="26">
        <v>0</v>
      </c>
      <c r="E512" s="33">
        <v>0</v>
      </c>
      <c r="F512" s="35">
        <f>IF(E512=0,100,0)</f>
        <v>100</v>
      </c>
    </row>
    <row r="513" spans="1:6" ht="52.5" customHeight="1" thickBot="1" x14ac:dyDescent="0.3">
      <c r="A513" s="79"/>
      <c r="B513" s="86"/>
      <c r="C513" s="40" t="s">
        <v>35</v>
      </c>
      <c r="D513" s="26">
        <v>100</v>
      </c>
      <c r="E513" s="33">
        <v>100</v>
      </c>
      <c r="F513" s="35">
        <f t="shared" si="23"/>
        <v>100</v>
      </c>
    </row>
    <row r="514" spans="1:6" ht="81.75" customHeight="1" thickBot="1" x14ac:dyDescent="0.3">
      <c r="A514" s="74">
        <v>3</v>
      </c>
      <c r="B514" s="196" t="s">
        <v>240</v>
      </c>
      <c r="C514" s="46" t="s">
        <v>32</v>
      </c>
      <c r="D514" s="26">
        <v>100</v>
      </c>
      <c r="E514" s="33">
        <v>100</v>
      </c>
      <c r="F514" s="35">
        <f t="shared" si="23"/>
        <v>100</v>
      </c>
    </row>
    <row r="515" spans="1:6" ht="108.75" customHeight="1" thickBot="1" x14ac:dyDescent="0.3">
      <c r="A515" s="75"/>
      <c r="B515" s="197"/>
      <c r="C515" s="40" t="s">
        <v>37</v>
      </c>
      <c r="D515" s="26">
        <v>100</v>
      </c>
      <c r="E515" s="33">
        <v>100</v>
      </c>
      <c r="F515" s="35">
        <f t="shared" si="23"/>
        <v>100</v>
      </c>
    </row>
    <row r="516" spans="1:6" ht="105" customHeight="1" thickBot="1" x14ac:dyDescent="0.3">
      <c r="A516" s="75"/>
      <c r="B516" s="197"/>
      <c r="C516" s="40" t="s">
        <v>34</v>
      </c>
      <c r="D516" s="26">
        <v>0</v>
      </c>
      <c r="E516" s="33">
        <v>0</v>
      </c>
      <c r="F516" s="198">
        <f>IF(E516=0,100,0)</f>
        <v>100</v>
      </c>
    </row>
    <row r="517" spans="1:6" ht="40.5" customHeight="1" thickBot="1" x14ac:dyDescent="0.3">
      <c r="A517" s="76"/>
      <c r="B517" s="199"/>
      <c r="C517" s="40" t="s">
        <v>35</v>
      </c>
      <c r="D517" s="26">
        <v>100</v>
      </c>
      <c r="E517" s="200">
        <v>100</v>
      </c>
      <c r="F517" s="35">
        <f t="shared" si="23"/>
        <v>100</v>
      </c>
    </row>
    <row r="518" spans="1:6" ht="19.5" thickBot="1" x14ac:dyDescent="0.35"/>
    <row r="519" spans="1:6" ht="19.5" thickBot="1" x14ac:dyDescent="0.35">
      <c r="A519" s="71" t="s">
        <v>242</v>
      </c>
      <c r="B519" s="72"/>
      <c r="C519" s="72"/>
      <c r="D519" s="72"/>
      <c r="E519" s="72"/>
      <c r="F519" s="73"/>
    </row>
    <row r="520" spans="1:6" ht="19.5" thickBot="1" x14ac:dyDescent="0.35">
      <c r="A520" s="68" t="s">
        <v>46</v>
      </c>
      <c r="B520" s="69"/>
      <c r="C520" s="69"/>
      <c r="D520" s="69"/>
      <c r="E520" s="69"/>
      <c r="F520" s="70"/>
    </row>
    <row r="521" spans="1:6" ht="132" thickBot="1" x14ac:dyDescent="0.3">
      <c r="A521" s="38" t="s">
        <v>3</v>
      </c>
      <c r="B521" s="39" t="s">
        <v>4</v>
      </c>
      <c r="C521" s="39" t="s">
        <v>5</v>
      </c>
      <c r="D521" s="39" t="s">
        <v>6</v>
      </c>
      <c r="E521" s="27" t="s">
        <v>7</v>
      </c>
      <c r="F521" s="39" t="s">
        <v>8</v>
      </c>
    </row>
    <row r="522" spans="1:6" ht="19.5" thickBot="1" x14ac:dyDescent="0.35">
      <c r="A522" s="28">
        <v>1</v>
      </c>
      <c r="B522" s="28">
        <v>2</v>
      </c>
      <c r="C522" s="28">
        <v>3</v>
      </c>
      <c r="D522" s="28">
        <v>4</v>
      </c>
      <c r="E522" s="28">
        <v>5</v>
      </c>
      <c r="F522" s="28" t="s">
        <v>9</v>
      </c>
    </row>
    <row r="523" spans="1:6" ht="75" customHeight="1" thickBot="1" x14ac:dyDescent="0.3">
      <c r="A523" s="74">
        <v>1</v>
      </c>
      <c r="B523" s="84" t="s">
        <v>243</v>
      </c>
      <c r="C523" s="40" t="s">
        <v>32</v>
      </c>
      <c r="D523" s="26">
        <v>100</v>
      </c>
      <c r="E523" s="41">
        <v>100</v>
      </c>
      <c r="F523" s="35">
        <f>E523/D523*100</f>
        <v>100</v>
      </c>
    </row>
    <row r="524" spans="1:6" ht="70.5" customHeight="1" thickBot="1" x14ac:dyDescent="0.3">
      <c r="A524" s="75"/>
      <c r="B524" s="85"/>
      <c r="C524" s="40" t="s">
        <v>33</v>
      </c>
      <c r="D524" s="26">
        <v>100</v>
      </c>
      <c r="E524" s="42">
        <v>100</v>
      </c>
      <c r="F524" s="35">
        <f t="shared" ref="F524:F537" si="24">E524/D524*100</f>
        <v>100</v>
      </c>
    </row>
    <row r="525" spans="1:6" ht="115.5" customHeight="1" thickBot="1" x14ac:dyDescent="0.3">
      <c r="A525" s="75"/>
      <c r="B525" s="85"/>
      <c r="C525" s="40" t="s">
        <v>34</v>
      </c>
      <c r="D525" s="43">
        <v>0</v>
      </c>
      <c r="E525" s="42">
        <v>0</v>
      </c>
      <c r="F525" s="35">
        <f>IF(E525=0,100,0)</f>
        <v>100</v>
      </c>
    </row>
    <row r="526" spans="1:6" ht="47.25" customHeight="1" thickBot="1" x14ac:dyDescent="0.3">
      <c r="A526" s="76"/>
      <c r="B526" s="86"/>
      <c r="C526" s="40" t="s">
        <v>35</v>
      </c>
      <c r="D526" s="26">
        <v>100</v>
      </c>
      <c r="E526" s="42">
        <v>100</v>
      </c>
      <c r="F526" s="35">
        <f t="shared" si="24"/>
        <v>100</v>
      </c>
    </row>
    <row r="527" spans="1:6" ht="116.25" customHeight="1" thickBot="1" x14ac:dyDescent="0.3">
      <c r="A527" s="77">
        <v>2</v>
      </c>
      <c r="B527" s="84" t="s">
        <v>178</v>
      </c>
      <c r="C527" s="40" t="s">
        <v>32</v>
      </c>
      <c r="D527" s="26">
        <v>100</v>
      </c>
      <c r="E527" s="42">
        <v>100</v>
      </c>
      <c r="F527" s="35">
        <f t="shared" si="24"/>
        <v>100</v>
      </c>
    </row>
    <row r="528" spans="1:6" ht="66.75" customHeight="1" thickBot="1" x14ac:dyDescent="0.3">
      <c r="A528" s="78"/>
      <c r="B528" s="85"/>
      <c r="C528" s="40" t="s">
        <v>36</v>
      </c>
      <c r="D528" s="176">
        <v>100</v>
      </c>
      <c r="E528" s="42">
        <v>100</v>
      </c>
      <c r="F528" s="35">
        <f t="shared" si="24"/>
        <v>100</v>
      </c>
    </row>
    <row r="529" spans="1:6" ht="124.5" customHeight="1" thickBot="1" x14ac:dyDescent="0.3">
      <c r="A529" s="78"/>
      <c r="B529" s="85"/>
      <c r="C529" s="40" t="s">
        <v>34</v>
      </c>
      <c r="D529" s="26">
        <v>0</v>
      </c>
      <c r="E529" s="33">
        <v>0</v>
      </c>
      <c r="F529" s="35">
        <f>IF(E529=0,100,0)</f>
        <v>100</v>
      </c>
    </row>
    <row r="530" spans="1:6" ht="52.5" customHeight="1" thickBot="1" x14ac:dyDescent="0.3">
      <c r="A530" s="78"/>
      <c r="B530" s="86"/>
      <c r="C530" s="40" t="s">
        <v>35</v>
      </c>
      <c r="D530" s="26">
        <v>100</v>
      </c>
      <c r="E530" s="33">
        <v>100</v>
      </c>
      <c r="F530" s="35">
        <f t="shared" si="24"/>
        <v>100</v>
      </c>
    </row>
    <row r="531" spans="1:6" ht="81.75" customHeight="1" thickBot="1" x14ac:dyDescent="0.3">
      <c r="A531" s="78">
        <v>3</v>
      </c>
      <c r="B531" s="84" t="s">
        <v>247</v>
      </c>
      <c r="C531" s="46" t="s">
        <v>32</v>
      </c>
      <c r="D531" s="26">
        <v>100</v>
      </c>
      <c r="E531" s="33">
        <v>100</v>
      </c>
      <c r="F531" s="189">
        <f t="shared" si="24"/>
        <v>100</v>
      </c>
    </row>
    <row r="532" spans="1:6" ht="108.75" customHeight="1" thickBot="1" x14ac:dyDescent="0.3">
      <c r="A532" s="78"/>
      <c r="B532" s="85"/>
      <c r="C532" s="40" t="s">
        <v>37</v>
      </c>
      <c r="D532" s="26">
        <v>100</v>
      </c>
      <c r="E532" s="33">
        <v>100</v>
      </c>
      <c r="F532" s="35">
        <f t="shared" si="24"/>
        <v>100</v>
      </c>
    </row>
    <row r="533" spans="1:6" ht="105" customHeight="1" thickBot="1" x14ac:dyDescent="0.3">
      <c r="A533" s="78"/>
      <c r="B533" s="85"/>
      <c r="C533" s="40" t="s">
        <v>34</v>
      </c>
      <c r="D533" s="26">
        <v>0</v>
      </c>
      <c r="E533" s="33">
        <v>0</v>
      </c>
      <c r="F533" s="35">
        <f>IF(E533=0,100,0)</f>
        <v>100</v>
      </c>
    </row>
    <row r="534" spans="1:6" ht="40.5" customHeight="1" thickBot="1" x14ac:dyDescent="0.3">
      <c r="A534" s="79"/>
      <c r="B534" s="86"/>
      <c r="C534" s="40" t="s">
        <v>35</v>
      </c>
      <c r="D534" s="26">
        <v>100</v>
      </c>
      <c r="E534" s="33">
        <v>100</v>
      </c>
      <c r="F534" s="35">
        <f t="shared" si="24"/>
        <v>100</v>
      </c>
    </row>
    <row r="535" spans="1:6" ht="64.5" customHeight="1" thickBot="1" x14ac:dyDescent="0.3">
      <c r="A535" s="74">
        <v>4</v>
      </c>
      <c r="B535" s="84" t="s">
        <v>248</v>
      </c>
      <c r="C535" s="45" t="s">
        <v>35</v>
      </c>
      <c r="D535" s="44">
        <v>100</v>
      </c>
      <c r="E535" s="33">
        <v>100</v>
      </c>
      <c r="F535" s="189">
        <f t="shared" si="24"/>
        <v>100</v>
      </c>
    </row>
    <row r="536" spans="1:6" ht="119.25" customHeight="1" thickBot="1" x14ac:dyDescent="0.3">
      <c r="A536" s="75"/>
      <c r="B536" s="85"/>
      <c r="C536" s="45" t="s">
        <v>38</v>
      </c>
      <c r="D536" s="48">
        <v>30</v>
      </c>
      <c r="E536" s="33">
        <v>30</v>
      </c>
      <c r="F536" s="35">
        <f t="shared" si="24"/>
        <v>100</v>
      </c>
    </row>
    <row r="537" spans="1:6" ht="141.75" customHeight="1" thickBot="1" x14ac:dyDescent="0.3">
      <c r="A537" s="76"/>
      <c r="B537" s="86"/>
      <c r="C537" s="47" t="s">
        <v>34</v>
      </c>
      <c r="D537" s="44">
        <v>0</v>
      </c>
      <c r="E537" s="33">
        <v>0</v>
      </c>
      <c r="F537" s="35">
        <f>IF(E537=0,100,0)</f>
        <v>100</v>
      </c>
    </row>
    <row r="538" spans="1:6" ht="19.5" thickBot="1" x14ac:dyDescent="0.35"/>
    <row r="539" spans="1:6" ht="19.5" thickBot="1" x14ac:dyDescent="0.35">
      <c r="A539" s="71" t="s">
        <v>255</v>
      </c>
      <c r="B539" s="72"/>
      <c r="C539" s="72"/>
      <c r="D539" s="72"/>
      <c r="E539" s="72"/>
      <c r="F539" s="73"/>
    </row>
    <row r="540" spans="1:6" ht="19.5" thickBot="1" x14ac:dyDescent="0.35">
      <c r="A540" s="68" t="s">
        <v>46</v>
      </c>
      <c r="B540" s="69"/>
      <c r="C540" s="69"/>
      <c r="D540" s="69"/>
      <c r="E540" s="69"/>
      <c r="F540" s="70"/>
    </row>
    <row r="541" spans="1:6" ht="132" thickBot="1" x14ac:dyDescent="0.3">
      <c r="A541" s="38" t="s">
        <v>3</v>
      </c>
      <c r="B541" s="39" t="s">
        <v>4</v>
      </c>
      <c r="C541" s="39" t="s">
        <v>5</v>
      </c>
      <c r="D541" s="39" t="s">
        <v>6</v>
      </c>
      <c r="E541" s="27" t="s">
        <v>7</v>
      </c>
      <c r="F541" s="39" t="s">
        <v>8</v>
      </c>
    </row>
    <row r="542" spans="1:6" ht="19.5" thickBot="1" x14ac:dyDescent="0.35">
      <c r="A542" s="28">
        <v>1</v>
      </c>
      <c r="B542" s="28">
        <v>2</v>
      </c>
      <c r="C542" s="28">
        <v>3</v>
      </c>
      <c r="D542" s="28">
        <v>4</v>
      </c>
      <c r="E542" s="28">
        <v>5</v>
      </c>
      <c r="F542" s="28" t="s">
        <v>9</v>
      </c>
    </row>
    <row r="543" spans="1:6" ht="75" customHeight="1" thickBot="1" x14ac:dyDescent="0.3">
      <c r="A543" s="74">
        <v>1</v>
      </c>
      <c r="B543" s="84" t="s">
        <v>126</v>
      </c>
      <c r="C543" s="40" t="s">
        <v>32</v>
      </c>
      <c r="D543" s="26">
        <v>100</v>
      </c>
      <c r="E543" s="41">
        <v>100</v>
      </c>
      <c r="F543" s="35">
        <f>E543/D543*100</f>
        <v>100</v>
      </c>
    </row>
    <row r="544" spans="1:6" ht="70.5" customHeight="1" thickBot="1" x14ac:dyDescent="0.3">
      <c r="A544" s="75"/>
      <c r="B544" s="85"/>
      <c r="C544" s="40" t="s">
        <v>33</v>
      </c>
      <c r="D544" s="26">
        <v>100</v>
      </c>
      <c r="E544" s="42">
        <v>100</v>
      </c>
      <c r="F544" s="35">
        <f t="shared" ref="F544:F554" si="25">E544/D544*100</f>
        <v>100</v>
      </c>
    </row>
    <row r="545" spans="1:6" ht="115.5" customHeight="1" thickBot="1" x14ac:dyDescent="0.3">
      <c r="A545" s="75"/>
      <c r="B545" s="85"/>
      <c r="C545" s="40" t="s">
        <v>34</v>
      </c>
      <c r="D545" s="43">
        <v>0</v>
      </c>
      <c r="E545" s="42">
        <v>0</v>
      </c>
      <c r="F545" s="35">
        <f>IF(E545=0,100,0)</f>
        <v>100</v>
      </c>
    </row>
    <row r="546" spans="1:6" ht="47.25" customHeight="1" thickBot="1" x14ac:dyDescent="0.3">
      <c r="A546" s="76"/>
      <c r="B546" s="86"/>
      <c r="C546" s="40" t="s">
        <v>35</v>
      </c>
      <c r="D546" s="26">
        <v>100</v>
      </c>
      <c r="E546" s="42">
        <v>100</v>
      </c>
      <c r="F546" s="35">
        <f t="shared" si="25"/>
        <v>100</v>
      </c>
    </row>
    <row r="547" spans="1:6" ht="116.25" customHeight="1" thickBot="1" x14ac:dyDescent="0.3">
      <c r="A547" s="77">
        <v>2</v>
      </c>
      <c r="B547" s="84" t="s">
        <v>74</v>
      </c>
      <c r="C547" s="40" t="s">
        <v>32</v>
      </c>
      <c r="D547" s="26">
        <v>100</v>
      </c>
      <c r="E547" s="202">
        <v>100</v>
      </c>
      <c r="F547" s="35">
        <f t="shared" si="25"/>
        <v>100</v>
      </c>
    </row>
    <row r="548" spans="1:6" ht="66.75" customHeight="1" thickBot="1" x14ac:dyDescent="0.3">
      <c r="A548" s="78"/>
      <c r="B548" s="85"/>
      <c r="C548" s="40" t="s">
        <v>36</v>
      </c>
      <c r="D548" s="176">
        <v>100</v>
      </c>
      <c r="E548" s="42">
        <v>100</v>
      </c>
      <c r="F548" s="35">
        <f t="shared" si="25"/>
        <v>100</v>
      </c>
    </row>
    <row r="549" spans="1:6" ht="124.5" customHeight="1" thickBot="1" x14ac:dyDescent="0.3">
      <c r="A549" s="78"/>
      <c r="B549" s="85"/>
      <c r="C549" s="40" t="s">
        <v>34</v>
      </c>
      <c r="D549" s="26">
        <v>0</v>
      </c>
      <c r="E549" s="33">
        <v>0</v>
      </c>
      <c r="F549" s="35">
        <f>IF(E549=0,100,0)</f>
        <v>100</v>
      </c>
    </row>
    <row r="550" spans="1:6" ht="52.5" customHeight="1" thickBot="1" x14ac:dyDescent="0.3">
      <c r="A550" s="79"/>
      <c r="B550" s="86"/>
      <c r="C550" s="40" t="s">
        <v>35</v>
      </c>
      <c r="D550" s="26">
        <v>100</v>
      </c>
      <c r="E550" s="33">
        <v>100</v>
      </c>
      <c r="F550" s="35">
        <f t="shared" si="25"/>
        <v>100</v>
      </c>
    </row>
    <row r="551" spans="1:6" ht="81.75" customHeight="1" thickBot="1" x14ac:dyDescent="0.3">
      <c r="A551" s="74">
        <v>3</v>
      </c>
      <c r="B551" s="84" t="s">
        <v>259</v>
      </c>
      <c r="C551" s="46" t="s">
        <v>32</v>
      </c>
      <c r="D551" s="26">
        <v>100</v>
      </c>
      <c r="E551" s="33">
        <v>100</v>
      </c>
      <c r="F551" s="189">
        <f t="shared" si="25"/>
        <v>100</v>
      </c>
    </row>
    <row r="552" spans="1:6" ht="108.75" customHeight="1" thickBot="1" x14ac:dyDescent="0.3">
      <c r="A552" s="75"/>
      <c r="B552" s="85"/>
      <c r="C552" s="40" t="s">
        <v>37</v>
      </c>
      <c r="D552" s="26">
        <v>100</v>
      </c>
      <c r="E552" s="33">
        <v>100</v>
      </c>
      <c r="F552" s="35">
        <f t="shared" si="25"/>
        <v>100</v>
      </c>
    </row>
    <row r="553" spans="1:6" ht="105" customHeight="1" thickBot="1" x14ac:dyDescent="0.3">
      <c r="A553" s="75"/>
      <c r="B553" s="85"/>
      <c r="C553" s="40" t="s">
        <v>34</v>
      </c>
      <c r="D553" s="26">
        <v>0</v>
      </c>
      <c r="E553" s="33">
        <v>0</v>
      </c>
      <c r="F553" s="35">
        <f>IF(E553=0,100,0)</f>
        <v>100</v>
      </c>
    </row>
    <row r="554" spans="1:6" ht="40.5" customHeight="1" thickBot="1" x14ac:dyDescent="0.3">
      <c r="A554" s="76"/>
      <c r="B554" s="86"/>
      <c r="C554" s="40" t="s">
        <v>35</v>
      </c>
      <c r="D554" s="26">
        <v>100</v>
      </c>
      <c r="E554" s="33">
        <v>100</v>
      </c>
      <c r="F554" s="35">
        <f t="shared" si="25"/>
        <v>100</v>
      </c>
    </row>
    <row r="555" spans="1:6" ht="19.5" thickBot="1" x14ac:dyDescent="0.35"/>
    <row r="556" spans="1:6" ht="19.5" thickBot="1" x14ac:dyDescent="0.35">
      <c r="A556" s="71" t="s">
        <v>261</v>
      </c>
      <c r="B556" s="72"/>
      <c r="C556" s="72"/>
      <c r="D556" s="72"/>
      <c r="E556" s="72"/>
      <c r="F556" s="73"/>
    </row>
    <row r="557" spans="1:6" ht="19.5" thickBot="1" x14ac:dyDescent="0.35">
      <c r="A557" s="68" t="s">
        <v>46</v>
      </c>
      <c r="B557" s="69"/>
      <c r="C557" s="69"/>
      <c r="D557" s="69"/>
      <c r="E557" s="69"/>
      <c r="F557" s="70"/>
    </row>
    <row r="558" spans="1:6" ht="132" thickBot="1" x14ac:dyDescent="0.3">
      <c r="A558" s="38" t="s">
        <v>3</v>
      </c>
      <c r="B558" s="39" t="s">
        <v>4</v>
      </c>
      <c r="C558" s="39" t="s">
        <v>5</v>
      </c>
      <c r="D558" s="39" t="s">
        <v>6</v>
      </c>
      <c r="E558" s="27" t="s">
        <v>7</v>
      </c>
      <c r="F558" s="39" t="s">
        <v>8</v>
      </c>
    </row>
    <row r="559" spans="1:6" ht="19.5" thickBot="1" x14ac:dyDescent="0.35">
      <c r="A559" s="28">
        <v>1</v>
      </c>
      <c r="B559" s="28">
        <v>2</v>
      </c>
      <c r="C559" s="28">
        <v>3</v>
      </c>
      <c r="D559" s="28">
        <v>4</v>
      </c>
      <c r="E559" s="28">
        <v>5</v>
      </c>
      <c r="F559" s="28" t="s">
        <v>9</v>
      </c>
    </row>
    <row r="560" spans="1:6" ht="75" customHeight="1" thickBot="1" x14ac:dyDescent="0.3">
      <c r="A560" s="74">
        <v>1</v>
      </c>
      <c r="B560" s="87" t="s">
        <v>265</v>
      </c>
      <c r="C560" s="40" t="s">
        <v>32</v>
      </c>
      <c r="D560" s="26">
        <v>100</v>
      </c>
      <c r="E560" s="41">
        <v>100</v>
      </c>
      <c r="F560" s="35">
        <f>E560/D560*100</f>
        <v>100</v>
      </c>
    </row>
    <row r="561" spans="1:6" ht="70.5" customHeight="1" thickBot="1" x14ac:dyDescent="0.3">
      <c r="A561" s="75"/>
      <c r="B561" s="88"/>
      <c r="C561" s="40" t="s">
        <v>33</v>
      </c>
      <c r="D561" s="26">
        <v>100</v>
      </c>
      <c r="E561" s="42">
        <v>100</v>
      </c>
      <c r="F561" s="35">
        <f t="shared" ref="F561:F571" si="26">E561/D561*100</f>
        <v>100</v>
      </c>
    </row>
    <row r="562" spans="1:6" ht="115.5" customHeight="1" thickBot="1" x14ac:dyDescent="0.3">
      <c r="A562" s="75"/>
      <c r="B562" s="88"/>
      <c r="C562" s="40" t="s">
        <v>34</v>
      </c>
      <c r="D562" s="43">
        <v>0</v>
      </c>
      <c r="E562" s="42">
        <v>0</v>
      </c>
      <c r="F562" s="35">
        <f>IF(E562=0,100,0)</f>
        <v>100</v>
      </c>
    </row>
    <row r="563" spans="1:6" ht="47.25" customHeight="1" thickBot="1" x14ac:dyDescent="0.3">
      <c r="A563" s="76"/>
      <c r="B563" s="89"/>
      <c r="C563" s="40" t="s">
        <v>35</v>
      </c>
      <c r="D563" s="26">
        <v>100</v>
      </c>
      <c r="E563" s="42">
        <v>100</v>
      </c>
      <c r="F563" s="35">
        <f t="shared" si="26"/>
        <v>100</v>
      </c>
    </row>
    <row r="564" spans="1:6" ht="116.25" customHeight="1" thickBot="1" x14ac:dyDescent="0.3">
      <c r="A564" s="77">
        <v>2</v>
      </c>
      <c r="B564" s="87" t="s">
        <v>70</v>
      </c>
      <c r="C564" s="40" t="s">
        <v>32</v>
      </c>
      <c r="D564" s="176">
        <v>100</v>
      </c>
      <c r="E564" s="42">
        <v>100</v>
      </c>
      <c r="F564" s="35">
        <f t="shared" si="26"/>
        <v>100</v>
      </c>
    </row>
    <row r="565" spans="1:6" ht="66.75" customHeight="1" thickBot="1" x14ac:dyDescent="0.3">
      <c r="A565" s="78"/>
      <c r="B565" s="88"/>
      <c r="C565" s="40" t="s">
        <v>36</v>
      </c>
      <c r="D565" s="26">
        <v>100</v>
      </c>
      <c r="E565" s="42">
        <v>100</v>
      </c>
      <c r="F565" s="35">
        <f t="shared" si="26"/>
        <v>100</v>
      </c>
    </row>
    <row r="566" spans="1:6" ht="124.5" customHeight="1" thickBot="1" x14ac:dyDescent="0.3">
      <c r="A566" s="78"/>
      <c r="B566" s="88"/>
      <c r="C566" s="40" t="s">
        <v>34</v>
      </c>
      <c r="D566" s="26">
        <v>0</v>
      </c>
      <c r="E566" s="33">
        <v>0</v>
      </c>
      <c r="F566" s="35">
        <f>IF(E566=0,100,0)</f>
        <v>100</v>
      </c>
    </row>
    <row r="567" spans="1:6" ht="52.5" customHeight="1" thickBot="1" x14ac:dyDescent="0.3">
      <c r="A567" s="79"/>
      <c r="B567" s="89"/>
      <c r="C567" s="40" t="s">
        <v>35</v>
      </c>
      <c r="D567" s="26">
        <v>100</v>
      </c>
      <c r="E567" s="33">
        <v>100</v>
      </c>
      <c r="F567" s="35">
        <f t="shared" si="26"/>
        <v>100</v>
      </c>
    </row>
    <row r="568" spans="1:6" ht="81.75" customHeight="1" thickBot="1" x14ac:dyDescent="0.3">
      <c r="A568" s="74">
        <v>3</v>
      </c>
      <c r="B568" s="203" t="s">
        <v>266</v>
      </c>
      <c r="C568" s="46" t="s">
        <v>32</v>
      </c>
      <c r="D568" s="26">
        <v>100</v>
      </c>
      <c r="E568" s="33">
        <v>100</v>
      </c>
      <c r="F568" s="35">
        <f t="shared" si="26"/>
        <v>100</v>
      </c>
    </row>
    <row r="569" spans="1:6" ht="108.75" customHeight="1" thickBot="1" x14ac:dyDescent="0.3">
      <c r="A569" s="75"/>
      <c r="B569" s="204"/>
      <c r="C569" s="40" t="s">
        <v>37</v>
      </c>
      <c r="D569" s="26">
        <v>100</v>
      </c>
      <c r="E569" s="33">
        <v>100</v>
      </c>
      <c r="F569" s="35">
        <f t="shared" si="26"/>
        <v>100</v>
      </c>
    </row>
    <row r="570" spans="1:6" ht="105" customHeight="1" thickBot="1" x14ac:dyDescent="0.3">
      <c r="A570" s="75"/>
      <c r="B570" s="204"/>
      <c r="C570" s="40" t="s">
        <v>34</v>
      </c>
      <c r="D570" s="26">
        <v>0</v>
      </c>
      <c r="E570" s="33"/>
      <c r="F570" s="198">
        <f>IF(E570=0,100,0)</f>
        <v>100</v>
      </c>
    </row>
    <row r="571" spans="1:6" ht="40.5" customHeight="1" thickBot="1" x14ac:dyDescent="0.3">
      <c r="A571" s="76"/>
      <c r="B571" s="205"/>
      <c r="C571" s="40" t="s">
        <v>35</v>
      </c>
      <c r="D571" s="26">
        <v>100</v>
      </c>
      <c r="E571" s="200"/>
      <c r="F571" s="35">
        <f t="shared" si="26"/>
        <v>0</v>
      </c>
    </row>
    <row r="572" spans="1:6" ht="19.5" thickBot="1" x14ac:dyDescent="0.35"/>
    <row r="573" spans="1:6" ht="19.5" thickBot="1" x14ac:dyDescent="0.35">
      <c r="A573" s="206" t="s">
        <v>269</v>
      </c>
      <c r="B573" s="207"/>
      <c r="C573" s="207"/>
      <c r="D573" s="207"/>
      <c r="E573" s="207"/>
      <c r="F573" s="208"/>
    </row>
    <row r="574" spans="1:6" ht="19.5" thickBot="1" x14ac:dyDescent="0.35">
      <c r="A574" s="209" t="s">
        <v>46</v>
      </c>
      <c r="B574" s="210"/>
      <c r="C574" s="210"/>
      <c r="D574" s="210"/>
      <c r="E574" s="210"/>
      <c r="F574" s="211"/>
    </row>
    <row r="575" spans="1:6" ht="132" thickBot="1" x14ac:dyDescent="0.3">
      <c r="A575" s="224" t="s">
        <v>3</v>
      </c>
      <c r="B575" s="225" t="s">
        <v>4</v>
      </c>
      <c r="C575" s="225" t="s">
        <v>5</v>
      </c>
      <c r="D575" s="225" t="s">
        <v>6</v>
      </c>
      <c r="E575" s="213" t="s">
        <v>7</v>
      </c>
      <c r="F575" s="225" t="s">
        <v>8</v>
      </c>
    </row>
    <row r="576" spans="1:6" ht="19.5" thickBot="1" x14ac:dyDescent="0.35">
      <c r="A576" s="214">
        <v>1</v>
      </c>
      <c r="B576" s="214">
        <v>2</v>
      </c>
      <c r="C576" s="214">
        <v>3</v>
      </c>
      <c r="D576" s="214">
        <v>4</v>
      </c>
      <c r="E576" s="214">
        <v>5</v>
      </c>
      <c r="F576" s="214" t="s">
        <v>9</v>
      </c>
    </row>
    <row r="577" spans="1:6" ht="75" customHeight="1" thickBot="1" x14ac:dyDescent="0.3">
      <c r="A577" s="226">
        <v>1</v>
      </c>
      <c r="B577" s="84" t="s">
        <v>273</v>
      </c>
      <c r="C577" s="227" t="s">
        <v>32</v>
      </c>
      <c r="D577" s="212">
        <v>100</v>
      </c>
      <c r="E577" s="228">
        <v>100</v>
      </c>
      <c r="F577" s="218">
        <f>E577/D577*100</f>
        <v>100</v>
      </c>
    </row>
    <row r="578" spans="1:6" ht="70.5" customHeight="1" thickBot="1" x14ac:dyDescent="0.3">
      <c r="A578" s="229"/>
      <c r="B578" s="230"/>
      <c r="C578" s="227" t="s">
        <v>33</v>
      </c>
      <c r="D578" s="212">
        <v>100</v>
      </c>
      <c r="E578" s="231">
        <v>100</v>
      </c>
      <c r="F578" s="218">
        <f t="shared" ref="F578:F591" si="27">E578/D578*100</f>
        <v>100</v>
      </c>
    </row>
    <row r="579" spans="1:6" ht="115.5" customHeight="1" thickBot="1" x14ac:dyDescent="0.3">
      <c r="A579" s="229"/>
      <c r="B579" s="230"/>
      <c r="C579" s="227" t="s">
        <v>34</v>
      </c>
      <c r="D579" s="232">
        <v>0</v>
      </c>
      <c r="E579" s="231"/>
      <c r="F579" s="218">
        <f>IF(E579=0,100,0)</f>
        <v>100</v>
      </c>
    </row>
    <row r="580" spans="1:6" ht="47.25" customHeight="1" thickBot="1" x14ac:dyDescent="0.3">
      <c r="A580" s="233"/>
      <c r="B580" s="234"/>
      <c r="C580" s="227" t="s">
        <v>35</v>
      </c>
      <c r="D580" s="212">
        <v>100</v>
      </c>
      <c r="E580" s="231">
        <v>100</v>
      </c>
      <c r="F580" s="218">
        <f t="shared" si="27"/>
        <v>100</v>
      </c>
    </row>
    <row r="581" spans="1:6" ht="116.25" customHeight="1" thickBot="1" x14ac:dyDescent="0.3">
      <c r="A581" s="235">
        <v>2</v>
      </c>
      <c r="B581" s="84" t="s">
        <v>274</v>
      </c>
      <c r="C581" s="227" t="s">
        <v>32</v>
      </c>
      <c r="D581" s="236">
        <v>100</v>
      </c>
      <c r="E581" s="231">
        <v>100</v>
      </c>
      <c r="F581" s="218">
        <f t="shared" si="27"/>
        <v>100</v>
      </c>
    </row>
    <row r="582" spans="1:6" ht="66.75" customHeight="1" thickBot="1" x14ac:dyDescent="0.3">
      <c r="A582" s="237"/>
      <c r="B582" s="230"/>
      <c r="C582" s="227" t="s">
        <v>36</v>
      </c>
      <c r="D582" s="238">
        <v>100</v>
      </c>
      <c r="E582" s="231">
        <v>100</v>
      </c>
      <c r="F582" s="218">
        <f t="shared" si="27"/>
        <v>100</v>
      </c>
    </row>
    <row r="583" spans="1:6" ht="124.5" customHeight="1" thickBot="1" x14ac:dyDescent="0.3">
      <c r="A583" s="237"/>
      <c r="B583" s="230"/>
      <c r="C583" s="227" t="s">
        <v>34</v>
      </c>
      <c r="D583" s="212">
        <v>0</v>
      </c>
      <c r="E583" s="222"/>
      <c r="F583" s="218">
        <f>IF(E583=0,100,0)</f>
        <v>100</v>
      </c>
    </row>
    <row r="584" spans="1:6" ht="52.5" customHeight="1" thickBot="1" x14ac:dyDescent="0.3">
      <c r="A584" s="237"/>
      <c r="B584" s="234"/>
      <c r="C584" s="227" t="s">
        <v>35</v>
      </c>
      <c r="D584" s="212">
        <v>100</v>
      </c>
      <c r="E584" s="222">
        <v>100</v>
      </c>
      <c r="F584" s="218">
        <f t="shared" si="27"/>
        <v>100</v>
      </c>
    </row>
    <row r="585" spans="1:6" ht="81.75" customHeight="1" thickBot="1" x14ac:dyDescent="0.3">
      <c r="A585" s="237">
        <v>3</v>
      </c>
      <c r="B585" s="84" t="s">
        <v>275</v>
      </c>
      <c r="C585" s="239" t="s">
        <v>32</v>
      </c>
      <c r="D585" s="212">
        <v>100</v>
      </c>
      <c r="E585" s="222">
        <v>100</v>
      </c>
      <c r="F585" s="218">
        <f t="shared" si="27"/>
        <v>100</v>
      </c>
    </row>
    <row r="586" spans="1:6" ht="108.75" customHeight="1" thickBot="1" x14ac:dyDescent="0.3">
      <c r="A586" s="237"/>
      <c r="B586" s="230"/>
      <c r="C586" s="227" t="s">
        <v>37</v>
      </c>
      <c r="D586" s="212">
        <v>100</v>
      </c>
      <c r="E586" s="222">
        <v>100</v>
      </c>
      <c r="F586" s="218">
        <f t="shared" si="27"/>
        <v>100</v>
      </c>
    </row>
    <row r="587" spans="1:6" ht="105" customHeight="1" thickBot="1" x14ac:dyDescent="0.3">
      <c r="A587" s="237"/>
      <c r="B587" s="230"/>
      <c r="C587" s="227" t="s">
        <v>34</v>
      </c>
      <c r="D587" s="212">
        <v>0</v>
      </c>
      <c r="E587" s="222"/>
      <c r="F587" s="218">
        <f>IF(E587=0,100,0)</f>
        <v>100</v>
      </c>
    </row>
    <row r="588" spans="1:6" ht="40.5" customHeight="1" thickBot="1" x14ac:dyDescent="0.3">
      <c r="A588" s="240"/>
      <c r="B588" s="234"/>
      <c r="C588" s="227" t="s">
        <v>35</v>
      </c>
      <c r="D588" s="212">
        <v>100</v>
      </c>
      <c r="E588" s="222">
        <v>100</v>
      </c>
      <c r="F588" s="218">
        <f t="shared" si="27"/>
        <v>100</v>
      </c>
    </row>
    <row r="589" spans="1:6" ht="64.5" customHeight="1" thickBot="1" x14ac:dyDescent="0.3">
      <c r="A589" s="226">
        <v>4</v>
      </c>
      <c r="B589" s="84" t="s">
        <v>276</v>
      </c>
      <c r="C589" s="241" t="s">
        <v>35</v>
      </c>
      <c r="D589" s="242">
        <v>100</v>
      </c>
      <c r="E589" s="222">
        <v>100</v>
      </c>
      <c r="F589" s="218">
        <f t="shared" si="27"/>
        <v>100</v>
      </c>
    </row>
    <row r="590" spans="1:6" ht="119.25" customHeight="1" thickBot="1" x14ac:dyDescent="0.3">
      <c r="A590" s="229"/>
      <c r="B590" s="230"/>
      <c r="C590" s="241" t="s">
        <v>38</v>
      </c>
      <c r="D590" s="243">
        <v>30</v>
      </c>
      <c r="E590" s="222">
        <v>30</v>
      </c>
      <c r="F590" s="218">
        <f t="shared" si="27"/>
        <v>100</v>
      </c>
    </row>
    <row r="591" spans="1:6" ht="141.75" customHeight="1" thickBot="1" x14ac:dyDescent="0.3">
      <c r="A591" s="233"/>
      <c r="B591" s="234"/>
      <c r="C591" s="244" t="s">
        <v>34</v>
      </c>
      <c r="D591" s="242">
        <v>0</v>
      </c>
      <c r="E591" s="222"/>
      <c r="F591" s="218">
        <f>IF(E591=0,100,0)</f>
        <v>100</v>
      </c>
    </row>
  </sheetData>
  <mergeCells count="291">
    <mergeCell ref="A585:A588"/>
    <mergeCell ref="B585:B588"/>
    <mergeCell ref="A589:A591"/>
    <mergeCell ref="B589:B591"/>
    <mergeCell ref="A574:F574"/>
    <mergeCell ref="A577:A580"/>
    <mergeCell ref="B577:B580"/>
    <mergeCell ref="A581:A584"/>
    <mergeCell ref="B581:B584"/>
    <mergeCell ref="A564:A567"/>
    <mergeCell ref="B564:B567"/>
    <mergeCell ref="A568:A571"/>
    <mergeCell ref="B568:B571"/>
    <mergeCell ref="A573:F573"/>
    <mergeCell ref="A551:A554"/>
    <mergeCell ref="B551:B554"/>
    <mergeCell ref="A556:F556"/>
    <mergeCell ref="A557:F557"/>
    <mergeCell ref="A560:A563"/>
    <mergeCell ref="B560:B563"/>
    <mergeCell ref="A539:F539"/>
    <mergeCell ref="A540:F540"/>
    <mergeCell ref="A543:A546"/>
    <mergeCell ref="B543:B546"/>
    <mergeCell ref="A547:A550"/>
    <mergeCell ref="B547:B550"/>
    <mergeCell ref="A527:A530"/>
    <mergeCell ref="B527:B530"/>
    <mergeCell ref="A531:A534"/>
    <mergeCell ref="B531:B534"/>
    <mergeCell ref="A535:A537"/>
    <mergeCell ref="B535:B537"/>
    <mergeCell ref="A514:A517"/>
    <mergeCell ref="B514:B517"/>
    <mergeCell ref="A519:F519"/>
    <mergeCell ref="A520:F520"/>
    <mergeCell ref="A523:A526"/>
    <mergeCell ref="B523:B526"/>
    <mergeCell ref="A502:F502"/>
    <mergeCell ref="A503:F503"/>
    <mergeCell ref="A506:A509"/>
    <mergeCell ref="B506:B509"/>
    <mergeCell ref="A510:A513"/>
    <mergeCell ref="B510:B513"/>
    <mergeCell ref="A489:A492"/>
    <mergeCell ref="B489:B492"/>
    <mergeCell ref="A493:A496"/>
    <mergeCell ref="B493:B496"/>
    <mergeCell ref="A497:A500"/>
    <mergeCell ref="B497:B500"/>
    <mergeCell ref="A477:A480"/>
    <mergeCell ref="B477:B480"/>
    <mergeCell ref="A481:A483"/>
    <mergeCell ref="B481:B483"/>
    <mergeCell ref="A486:F486"/>
    <mergeCell ref="A466:F466"/>
    <mergeCell ref="A469:A472"/>
    <mergeCell ref="B469:B472"/>
    <mergeCell ref="A473:A476"/>
    <mergeCell ref="B473:B476"/>
    <mergeCell ref="A457:A460"/>
    <mergeCell ref="B457:B460"/>
    <mergeCell ref="A461:A463"/>
    <mergeCell ref="B461:B463"/>
    <mergeCell ref="A465:F465"/>
    <mergeCell ref="A445:F445"/>
    <mergeCell ref="A446:F446"/>
    <mergeCell ref="A449:A452"/>
    <mergeCell ref="B449:B452"/>
    <mergeCell ref="A453:A456"/>
    <mergeCell ref="B453:B456"/>
    <mergeCell ref="A433:A436"/>
    <mergeCell ref="B433:B436"/>
    <mergeCell ref="A437:A440"/>
    <mergeCell ref="B437:B440"/>
    <mergeCell ref="A441:A443"/>
    <mergeCell ref="B441:B443"/>
    <mergeCell ref="A420:A423"/>
    <mergeCell ref="B420:B423"/>
    <mergeCell ref="A425:F425"/>
    <mergeCell ref="A426:F426"/>
    <mergeCell ref="A429:A432"/>
    <mergeCell ref="B429:B432"/>
    <mergeCell ref="A409:F409"/>
    <mergeCell ref="A412:A415"/>
    <mergeCell ref="B412:B415"/>
    <mergeCell ref="A416:A419"/>
    <mergeCell ref="B416:B419"/>
    <mergeCell ref="A400:A403"/>
    <mergeCell ref="B400:B403"/>
    <mergeCell ref="A404:A406"/>
    <mergeCell ref="B404:B406"/>
    <mergeCell ref="A408:F408"/>
    <mergeCell ref="A389:F389"/>
    <mergeCell ref="A392:A395"/>
    <mergeCell ref="B392:B395"/>
    <mergeCell ref="A396:A399"/>
    <mergeCell ref="B396:B399"/>
    <mergeCell ref="A380:A383"/>
    <mergeCell ref="B380:B383"/>
    <mergeCell ref="A384:A386"/>
    <mergeCell ref="B384:B386"/>
    <mergeCell ref="A388:F388"/>
    <mergeCell ref="A369:F369"/>
    <mergeCell ref="A372:A375"/>
    <mergeCell ref="B372:B375"/>
    <mergeCell ref="A376:A379"/>
    <mergeCell ref="B376:B379"/>
    <mergeCell ref="A360:A363"/>
    <mergeCell ref="B360:B363"/>
    <mergeCell ref="A364:A366"/>
    <mergeCell ref="B364:B366"/>
    <mergeCell ref="A368:F368"/>
    <mergeCell ref="A349:F349"/>
    <mergeCell ref="A352:A355"/>
    <mergeCell ref="B352:B355"/>
    <mergeCell ref="A356:A359"/>
    <mergeCell ref="B356:B359"/>
    <mergeCell ref="A339:A342"/>
    <mergeCell ref="B339:B342"/>
    <mergeCell ref="A343:A346"/>
    <mergeCell ref="B343:B346"/>
    <mergeCell ref="A348:F348"/>
    <mergeCell ref="A326:A329"/>
    <mergeCell ref="B326:B329"/>
    <mergeCell ref="A331:F331"/>
    <mergeCell ref="A332:F332"/>
    <mergeCell ref="A335:A338"/>
    <mergeCell ref="B335:B338"/>
    <mergeCell ref="A314:F314"/>
    <mergeCell ref="A315:F315"/>
    <mergeCell ref="A318:A321"/>
    <mergeCell ref="B318:B321"/>
    <mergeCell ref="A322:A325"/>
    <mergeCell ref="B322:B325"/>
    <mergeCell ref="A302:A305"/>
    <mergeCell ref="B302:B305"/>
    <mergeCell ref="A306:A309"/>
    <mergeCell ref="B306:B309"/>
    <mergeCell ref="A310:A312"/>
    <mergeCell ref="B310:B312"/>
    <mergeCell ref="A289:A292"/>
    <mergeCell ref="B289:B292"/>
    <mergeCell ref="A294:F294"/>
    <mergeCell ref="A295:F295"/>
    <mergeCell ref="A298:A301"/>
    <mergeCell ref="B298:B301"/>
    <mergeCell ref="A277:F277"/>
    <mergeCell ref="A278:F278"/>
    <mergeCell ref="A281:A284"/>
    <mergeCell ref="B281:B284"/>
    <mergeCell ref="A285:A288"/>
    <mergeCell ref="B285:B288"/>
    <mergeCell ref="A265:A268"/>
    <mergeCell ref="B265:B268"/>
    <mergeCell ref="A269:A272"/>
    <mergeCell ref="B269:B272"/>
    <mergeCell ref="A273:A275"/>
    <mergeCell ref="B273:B275"/>
    <mergeCell ref="A252:A255"/>
    <mergeCell ref="B252:B255"/>
    <mergeCell ref="A257:F257"/>
    <mergeCell ref="A258:F258"/>
    <mergeCell ref="A261:A264"/>
    <mergeCell ref="B261:B264"/>
    <mergeCell ref="A240:F240"/>
    <mergeCell ref="A241:F241"/>
    <mergeCell ref="A244:A247"/>
    <mergeCell ref="B244:B247"/>
    <mergeCell ref="A248:A251"/>
    <mergeCell ref="B248:B251"/>
    <mergeCell ref="A228:A231"/>
    <mergeCell ref="B228:B231"/>
    <mergeCell ref="A232:A235"/>
    <mergeCell ref="B232:B235"/>
    <mergeCell ref="A236:A238"/>
    <mergeCell ref="B236:B238"/>
    <mergeCell ref="A215:A218"/>
    <mergeCell ref="B215:B218"/>
    <mergeCell ref="A220:F220"/>
    <mergeCell ref="A221:F221"/>
    <mergeCell ref="A224:A227"/>
    <mergeCell ref="B224:B227"/>
    <mergeCell ref="A204:F204"/>
    <mergeCell ref="A207:A210"/>
    <mergeCell ref="B207:B210"/>
    <mergeCell ref="A211:A214"/>
    <mergeCell ref="B211:B214"/>
    <mergeCell ref="A194:A197"/>
    <mergeCell ref="B194:B197"/>
    <mergeCell ref="A198:A201"/>
    <mergeCell ref="B198:B201"/>
    <mergeCell ref="A203:F203"/>
    <mergeCell ref="A181:A184"/>
    <mergeCell ref="B181:B184"/>
    <mergeCell ref="A186:F186"/>
    <mergeCell ref="A187:F187"/>
    <mergeCell ref="A190:A193"/>
    <mergeCell ref="B190:B193"/>
    <mergeCell ref="A170:F170"/>
    <mergeCell ref="A173:A176"/>
    <mergeCell ref="B173:B176"/>
    <mergeCell ref="A177:A180"/>
    <mergeCell ref="B177:B180"/>
    <mergeCell ref="A161:A164"/>
    <mergeCell ref="B161:B164"/>
    <mergeCell ref="A165:A167"/>
    <mergeCell ref="B165:B167"/>
    <mergeCell ref="A169:F169"/>
    <mergeCell ref="A150:F150"/>
    <mergeCell ref="A153:A156"/>
    <mergeCell ref="B153:B156"/>
    <mergeCell ref="A157:A160"/>
    <mergeCell ref="B157:B160"/>
    <mergeCell ref="A141:A144"/>
    <mergeCell ref="B141:B144"/>
    <mergeCell ref="A145:A147"/>
    <mergeCell ref="B145:B147"/>
    <mergeCell ref="A149:F149"/>
    <mergeCell ref="A130:F130"/>
    <mergeCell ref="A133:A136"/>
    <mergeCell ref="B133:B136"/>
    <mergeCell ref="A137:A140"/>
    <mergeCell ref="B137:B140"/>
    <mergeCell ref="A121:A124"/>
    <mergeCell ref="B121:B124"/>
    <mergeCell ref="A125:A127"/>
    <mergeCell ref="B125:B127"/>
    <mergeCell ref="A129:F129"/>
    <mergeCell ref="A110:F110"/>
    <mergeCell ref="A113:A116"/>
    <mergeCell ref="B113:B116"/>
    <mergeCell ref="A117:A120"/>
    <mergeCell ref="B117:B120"/>
    <mergeCell ref="A101:A104"/>
    <mergeCell ref="B101:B104"/>
    <mergeCell ref="A105:A107"/>
    <mergeCell ref="B105:B107"/>
    <mergeCell ref="A109:F109"/>
    <mergeCell ref="A90:F90"/>
    <mergeCell ref="A93:A96"/>
    <mergeCell ref="B93:B96"/>
    <mergeCell ref="A97:A100"/>
    <mergeCell ref="B97:B100"/>
    <mergeCell ref="A81:A84"/>
    <mergeCell ref="B81:B84"/>
    <mergeCell ref="A85:A87"/>
    <mergeCell ref="B85:B87"/>
    <mergeCell ref="A89:F89"/>
    <mergeCell ref="A69:F69"/>
    <mergeCell ref="A70:F70"/>
    <mergeCell ref="A73:A76"/>
    <mergeCell ref="B73:B76"/>
    <mergeCell ref="A77:A80"/>
    <mergeCell ref="B77:B80"/>
    <mergeCell ref="A57:A60"/>
    <mergeCell ref="B57:B60"/>
    <mergeCell ref="A61:A64"/>
    <mergeCell ref="B61:B64"/>
    <mergeCell ref="A65:A67"/>
    <mergeCell ref="B65:B67"/>
    <mergeCell ref="A45:A47"/>
    <mergeCell ref="B45:B47"/>
    <mergeCell ref="A49:F49"/>
    <mergeCell ref="A50:F50"/>
    <mergeCell ref="A53:A56"/>
    <mergeCell ref="B53:B56"/>
    <mergeCell ref="B33:B36"/>
    <mergeCell ref="A37:A40"/>
    <mergeCell ref="B37:B40"/>
    <mergeCell ref="A41:A44"/>
    <mergeCell ref="B41:B44"/>
    <mergeCell ref="C128:D128"/>
    <mergeCell ref="A10:A13"/>
    <mergeCell ref="A14:A17"/>
    <mergeCell ref="A18:A21"/>
    <mergeCell ref="A25:A26"/>
    <mergeCell ref="B25:B26"/>
    <mergeCell ref="B22:B24"/>
    <mergeCell ref="A22:A24"/>
    <mergeCell ref="B10:B13"/>
    <mergeCell ref="B14:B17"/>
    <mergeCell ref="B18:B21"/>
    <mergeCell ref="A29:F29"/>
    <mergeCell ref="A30:F30"/>
    <mergeCell ref="A33:A36"/>
    <mergeCell ref="A2:F2"/>
    <mergeCell ref="A3:F3"/>
    <mergeCell ref="A4:F4"/>
    <mergeCell ref="A6:F6"/>
    <mergeCell ref="A7:F7"/>
  </mergeCells>
  <pageMargins left="0.51181102362204722" right="0.51181102362204722" top="0.35433070866141736" bottom="0.35433070866141736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2:M212"/>
  <sheetViews>
    <sheetView zoomScale="60" zoomScaleNormal="60" zoomScaleSheetLayoutView="80" workbookViewId="0">
      <selection activeCell="S8" sqref="S8"/>
    </sheetView>
  </sheetViews>
  <sheetFormatPr defaultRowHeight="18.75" x14ac:dyDescent="0.3"/>
  <cols>
    <col min="1" max="1" width="7.7109375" style="1" customWidth="1"/>
    <col min="2" max="2" width="66.5703125" style="1" customWidth="1"/>
    <col min="3" max="3" width="17.140625" style="1" customWidth="1"/>
    <col min="4" max="4" width="17.5703125" style="1" customWidth="1"/>
    <col min="5" max="6" width="18.28515625" style="1" bestFit="1" customWidth="1"/>
    <col min="7" max="7" width="15.7109375" style="1" customWidth="1"/>
    <col min="8" max="8" width="14.7109375" style="1" bestFit="1" customWidth="1"/>
    <col min="9" max="9" width="18.5703125" style="1" customWidth="1"/>
    <col min="10" max="11" width="18.28515625" style="1" bestFit="1" customWidth="1"/>
    <col min="12" max="12" width="14" style="1" bestFit="1" customWidth="1"/>
    <col min="13" max="13" width="18" style="1" bestFit="1" customWidth="1"/>
  </cols>
  <sheetData>
    <row r="2" spans="1:13" x14ac:dyDescent="0.3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x14ac:dyDescent="0.3">
      <c r="A3" s="64" t="s">
        <v>10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x14ac:dyDescent="0.3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9.5" thickBot="1" x14ac:dyDescent="0.35"/>
    <row r="6" spans="1:13" ht="19.5" thickBot="1" x14ac:dyDescent="0.35">
      <c r="A6" s="71" t="s">
        <v>52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9.5" thickBot="1" x14ac:dyDescent="0.35">
      <c r="A7" s="90" t="s">
        <v>47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3" ht="207" thickBot="1" x14ac:dyDescent="0.3">
      <c r="A8" s="26" t="s">
        <v>3</v>
      </c>
      <c r="B8" s="27" t="s">
        <v>4</v>
      </c>
      <c r="C8" s="27" t="s">
        <v>12</v>
      </c>
      <c r="D8" s="60" t="s">
        <v>43</v>
      </c>
      <c r="E8" s="27" t="s">
        <v>44</v>
      </c>
      <c r="F8" s="27" t="s">
        <v>45</v>
      </c>
      <c r="G8" s="27" t="s">
        <v>13</v>
      </c>
      <c r="H8" s="27" t="s">
        <v>14</v>
      </c>
      <c r="I8" s="27" t="s">
        <v>15</v>
      </c>
      <c r="J8" s="27" t="s">
        <v>16</v>
      </c>
      <c r="K8" s="27" t="s">
        <v>17</v>
      </c>
      <c r="L8" s="27" t="s">
        <v>18</v>
      </c>
      <c r="M8" s="27" t="s">
        <v>8</v>
      </c>
    </row>
    <row r="9" spans="1:13" ht="19.5" thickBot="1" x14ac:dyDescent="0.35">
      <c r="A9" s="28">
        <v>1</v>
      </c>
      <c r="B9" s="28">
        <v>2</v>
      </c>
      <c r="C9" s="28">
        <v>3</v>
      </c>
      <c r="D9" s="28" t="s">
        <v>19</v>
      </c>
      <c r="E9" s="28" t="s">
        <v>20</v>
      </c>
      <c r="F9" s="28" t="s">
        <v>40</v>
      </c>
      <c r="G9" s="28" t="s">
        <v>21</v>
      </c>
      <c r="H9" s="28">
        <v>4</v>
      </c>
      <c r="I9" s="24" t="s">
        <v>22</v>
      </c>
      <c r="J9" s="28" t="s">
        <v>23</v>
      </c>
      <c r="K9" s="28" t="s">
        <v>39</v>
      </c>
      <c r="L9" s="28" t="s">
        <v>24</v>
      </c>
      <c r="M9" s="28" t="s">
        <v>25</v>
      </c>
    </row>
    <row r="10" spans="1:13" ht="141.75" customHeight="1" thickBot="1" x14ac:dyDescent="0.3">
      <c r="A10" s="27">
        <v>1</v>
      </c>
      <c r="B10" s="50" t="s">
        <v>53</v>
      </c>
      <c r="C10" s="53">
        <f>F10/G10</f>
        <v>64569.886477462438</v>
      </c>
      <c r="D10" s="54">
        <v>3736162</v>
      </c>
      <c r="E10" s="54">
        <v>34941200</v>
      </c>
      <c r="F10" s="55">
        <f>D10+E10</f>
        <v>38677362</v>
      </c>
      <c r="G10" s="62">
        <v>599</v>
      </c>
      <c r="H10" s="53">
        <f>K10/L10</f>
        <v>46800.054924623117</v>
      </c>
      <c r="I10" s="54">
        <v>2517058.79</v>
      </c>
      <c r="J10" s="54">
        <v>25422574</v>
      </c>
      <c r="K10" s="55">
        <f>I10+J10</f>
        <v>27939632.789999999</v>
      </c>
      <c r="L10" s="56">
        <v>597</v>
      </c>
      <c r="M10" s="57">
        <f>H10/C10*100</f>
        <v>72.479692125458939</v>
      </c>
    </row>
    <row r="11" spans="1:13" ht="91.5" hidden="1" customHeight="1" thickBot="1" x14ac:dyDescent="0.3">
      <c r="A11" s="27">
        <v>2</v>
      </c>
      <c r="B11" s="51" t="s">
        <v>41</v>
      </c>
      <c r="C11" s="53" t="e">
        <f>F11/G11</f>
        <v>#DIV/0!</v>
      </c>
      <c r="D11" s="54"/>
      <c r="E11" s="54"/>
      <c r="F11" s="55">
        <f>D11+E11</f>
        <v>0</v>
      </c>
      <c r="G11" s="54"/>
      <c r="H11" s="53" t="e">
        <f>K11/L11</f>
        <v>#DIV/0!</v>
      </c>
      <c r="I11" s="54"/>
      <c r="J11" s="54"/>
      <c r="K11" s="55">
        <f>I11+J11</f>
        <v>0</v>
      </c>
      <c r="L11" s="56"/>
      <c r="M11" s="57" t="e">
        <f>H11/C11*100</f>
        <v>#DIV/0!</v>
      </c>
    </row>
    <row r="12" spans="1:13" ht="75" hidden="1" x14ac:dyDescent="0.25">
      <c r="A12" s="25">
        <v>3</v>
      </c>
      <c r="B12" s="36" t="s">
        <v>29</v>
      </c>
      <c r="C12" s="52" t="e">
        <f>F12/G12</f>
        <v>#DIV/0!</v>
      </c>
      <c r="D12" s="59"/>
      <c r="E12" s="59"/>
      <c r="F12" s="58">
        <f>D12+E12</f>
        <v>0</v>
      </c>
      <c r="G12" s="59"/>
      <c r="H12" s="52" t="e">
        <f>K12/L12</f>
        <v>#DIV/0!</v>
      </c>
      <c r="I12" s="59"/>
      <c r="J12" s="59"/>
      <c r="K12" s="58">
        <f>I12+J12</f>
        <v>0</v>
      </c>
      <c r="L12" s="61"/>
      <c r="M12" s="31" t="e">
        <f>H12/C12*100</f>
        <v>#DIV/0!</v>
      </c>
    </row>
    <row r="13" spans="1:13" ht="131.25" hidden="1" x14ac:dyDescent="0.3">
      <c r="A13" s="2">
        <v>4</v>
      </c>
      <c r="B13" s="6" t="s">
        <v>31</v>
      </c>
      <c r="C13" s="4" t="e">
        <f>F13/G13</f>
        <v>#DIV/0!</v>
      </c>
      <c r="D13" s="15"/>
      <c r="E13" s="16"/>
      <c r="F13" s="16">
        <f>D13</f>
        <v>0</v>
      </c>
      <c r="G13" s="17"/>
      <c r="H13" s="4" t="e">
        <f>K13/L13</f>
        <v>#DIV/0!</v>
      </c>
      <c r="I13" s="15"/>
      <c r="J13" s="16"/>
      <c r="K13" s="22">
        <f>I13</f>
        <v>0</v>
      </c>
      <c r="L13" s="7"/>
      <c r="M13" s="5" t="e">
        <f>H13/C13*100</f>
        <v>#DIV/0!</v>
      </c>
    </row>
    <row r="14" spans="1:13" ht="15.75" customHeight="1" thickBot="1" x14ac:dyDescent="0.35">
      <c r="A14" s="9"/>
      <c r="B14" s="10"/>
      <c r="C14" s="11"/>
      <c r="D14" s="11"/>
      <c r="E14" s="11"/>
      <c r="F14" s="13"/>
      <c r="H14" s="11"/>
      <c r="I14" s="11"/>
      <c r="J14" s="11"/>
      <c r="K14" s="14"/>
      <c r="M14" s="12"/>
    </row>
    <row r="15" spans="1:13" ht="19.5" thickBot="1" x14ac:dyDescent="0.35">
      <c r="A15" s="71" t="s">
        <v>54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1:13" ht="19.5" thickBot="1" x14ac:dyDescent="0.35">
      <c r="A16" s="90" t="s">
        <v>47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2"/>
    </row>
    <row r="17" spans="1:13" ht="188.65" customHeight="1" thickBot="1" x14ac:dyDescent="0.3">
      <c r="A17" s="26" t="s">
        <v>3</v>
      </c>
      <c r="B17" s="27" t="s">
        <v>4</v>
      </c>
      <c r="C17" s="27" t="s">
        <v>12</v>
      </c>
      <c r="D17" s="60" t="s">
        <v>43</v>
      </c>
      <c r="E17" s="27" t="s">
        <v>44</v>
      </c>
      <c r="F17" s="27" t="s">
        <v>45</v>
      </c>
      <c r="G17" s="27" t="s">
        <v>13</v>
      </c>
      <c r="H17" s="27" t="s">
        <v>14</v>
      </c>
      <c r="I17" s="27" t="s">
        <v>15</v>
      </c>
      <c r="J17" s="27" t="s">
        <v>16</v>
      </c>
      <c r="K17" s="27" t="s">
        <v>17</v>
      </c>
      <c r="L17" s="27" t="s">
        <v>18</v>
      </c>
      <c r="M17" s="27" t="s">
        <v>8</v>
      </c>
    </row>
    <row r="18" spans="1:13" ht="19.5" thickBot="1" x14ac:dyDescent="0.35">
      <c r="A18" s="28">
        <v>1</v>
      </c>
      <c r="B18" s="28">
        <v>2</v>
      </c>
      <c r="C18" s="28">
        <v>3</v>
      </c>
      <c r="D18" s="28" t="s">
        <v>19</v>
      </c>
      <c r="E18" s="28" t="s">
        <v>20</v>
      </c>
      <c r="F18" s="28" t="s">
        <v>40</v>
      </c>
      <c r="G18" s="28" t="s">
        <v>21</v>
      </c>
      <c r="H18" s="28">
        <v>4</v>
      </c>
      <c r="I18" s="24" t="s">
        <v>22</v>
      </c>
      <c r="J18" s="28" t="s">
        <v>23</v>
      </c>
      <c r="K18" s="28" t="s">
        <v>39</v>
      </c>
      <c r="L18" s="28" t="s">
        <v>24</v>
      </c>
      <c r="M18" s="28" t="s">
        <v>25</v>
      </c>
    </row>
    <row r="19" spans="1:13" ht="150.75" thickBot="1" x14ac:dyDescent="0.3">
      <c r="A19" s="27">
        <v>1</v>
      </c>
      <c r="B19" s="50" t="s">
        <v>60</v>
      </c>
      <c r="C19" s="53">
        <f>F19/G19</f>
        <v>56234.661566156617</v>
      </c>
      <c r="D19" s="54">
        <f>62739209-E19-E20</f>
        <v>6262009</v>
      </c>
      <c r="E19" s="54">
        <v>56214700</v>
      </c>
      <c r="F19" s="55">
        <f>D19+E19</f>
        <v>62476709</v>
      </c>
      <c r="G19" s="103">
        <v>1111</v>
      </c>
      <c r="H19" s="53">
        <f>K19/L19</f>
        <v>44375.924715960326</v>
      </c>
      <c r="I19" s="54">
        <f>49424507.14-J19-J20</f>
        <v>4818314.2500000028</v>
      </c>
      <c r="J19" s="54">
        <v>44394586.259999998</v>
      </c>
      <c r="K19" s="55">
        <f>I19+J19</f>
        <v>49212900.509999998</v>
      </c>
      <c r="L19" s="56">
        <v>1109</v>
      </c>
      <c r="M19" s="57">
        <f>H19/C19*100</f>
        <v>78.912050824303051</v>
      </c>
    </row>
    <row r="20" spans="1:13" ht="97.5" customHeight="1" thickBot="1" x14ac:dyDescent="0.3">
      <c r="A20" s="27">
        <v>2</v>
      </c>
      <c r="B20" s="51" t="s">
        <v>61</v>
      </c>
      <c r="C20" s="53">
        <f>F20/G20</f>
        <v>27.207711442786071</v>
      </c>
      <c r="D20" s="54">
        <v>0</v>
      </c>
      <c r="E20" s="54">
        <v>262500</v>
      </c>
      <c r="F20" s="55">
        <f>D20+E20</f>
        <v>262500</v>
      </c>
      <c r="G20" s="62">
        <v>9648</v>
      </c>
      <c r="H20" s="53">
        <f>K20/L20</f>
        <v>41.313281921124563</v>
      </c>
      <c r="I20" s="54">
        <v>0</v>
      </c>
      <c r="J20" s="54">
        <v>211606.63</v>
      </c>
      <c r="K20" s="55">
        <f>I20+J20</f>
        <v>211606.63</v>
      </c>
      <c r="L20" s="56">
        <v>5122</v>
      </c>
      <c r="M20" s="57">
        <f>H20/C20*100</f>
        <v>151.84401675238468</v>
      </c>
    </row>
    <row r="21" spans="1:13" ht="19.5" thickBot="1" x14ac:dyDescent="0.35">
      <c r="B21" s="37"/>
      <c r="C21" s="94"/>
      <c r="D21" s="94"/>
      <c r="E21"/>
      <c r="F21"/>
      <c r="G21"/>
      <c r="H21"/>
      <c r="I21"/>
      <c r="J21"/>
      <c r="K21"/>
      <c r="L21"/>
      <c r="M21"/>
    </row>
    <row r="22" spans="1:13" ht="19.5" thickBot="1" x14ac:dyDescent="0.35">
      <c r="A22" s="71" t="s">
        <v>62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1:13" ht="19.5" thickBot="1" x14ac:dyDescent="0.35">
      <c r="A23" s="90" t="s">
        <v>47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2"/>
    </row>
    <row r="24" spans="1:13" ht="188.25" thickBot="1" x14ac:dyDescent="0.3">
      <c r="A24" s="26" t="s">
        <v>3</v>
      </c>
      <c r="B24" s="27" t="s">
        <v>4</v>
      </c>
      <c r="C24" s="27" t="s">
        <v>12</v>
      </c>
      <c r="D24" s="60" t="s">
        <v>43</v>
      </c>
      <c r="E24" s="27" t="s">
        <v>44</v>
      </c>
      <c r="F24" s="27" t="s">
        <v>45</v>
      </c>
      <c r="G24" s="27" t="s">
        <v>13</v>
      </c>
      <c r="H24" s="27" t="s">
        <v>14</v>
      </c>
      <c r="I24" s="27" t="s">
        <v>15</v>
      </c>
      <c r="J24" s="27" t="s">
        <v>16</v>
      </c>
      <c r="K24" s="27" t="s">
        <v>17</v>
      </c>
      <c r="L24" s="27" t="s">
        <v>18</v>
      </c>
      <c r="M24" s="27" t="s">
        <v>8</v>
      </c>
    </row>
    <row r="25" spans="1:13" ht="19.5" thickBot="1" x14ac:dyDescent="0.35">
      <c r="A25" s="28">
        <v>1</v>
      </c>
      <c r="B25" s="28">
        <v>2</v>
      </c>
      <c r="C25" s="28">
        <v>3</v>
      </c>
      <c r="D25" s="28" t="s">
        <v>19</v>
      </c>
      <c r="E25" s="28" t="s">
        <v>20</v>
      </c>
      <c r="F25" s="28" t="s">
        <v>40</v>
      </c>
      <c r="G25" s="28" t="s">
        <v>21</v>
      </c>
      <c r="H25" s="28">
        <v>4</v>
      </c>
      <c r="I25" s="24" t="s">
        <v>22</v>
      </c>
      <c r="J25" s="28" t="s">
        <v>23</v>
      </c>
      <c r="K25" s="28" t="s">
        <v>39</v>
      </c>
      <c r="L25" s="28" t="s">
        <v>24</v>
      </c>
      <c r="M25" s="28" t="s">
        <v>25</v>
      </c>
    </row>
    <row r="26" spans="1:13" ht="104.25" customHeight="1" thickBot="1" x14ac:dyDescent="0.3">
      <c r="A26" s="27">
        <v>1</v>
      </c>
      <c r="B26" s="50" t="s">
        <v>67</v>
      </c>
      <c r="C26" s="53">
        <f>F26/G26</f>
        <v>62892.420989143546</v>
      </c>
      <c r="D26" s="54">
        <v>4402717</v>
      </c>
      <c r="E26" s="54">
        <v>47735100</v>
      </c>
      <c r="F26" s="55">
        <f>D26+E26</f>
        <v>52137817</v>
      </c>
      <c r="G26" s="103">
        <v>829</v>
      </c>
      <c r="H26" s="53">
        <f>K26/L26</f>
        <v>48176.973100120631</v>
      </c>
      <c r="I26" s="54">
        <v>2997521.85</v>
      </c>
      <c r="J26" s="54">
        <v>36941188.850000001</v>
      </c>
      <c r="K26" s="55">
        <f>I26+J26</f>
        <v>39938710.700000003</v>
      </c>
      <c r="L26" s="56">
        <v>829</v>
      </c>
      <c r="M26" s="57">
        <f>H26/C26*100</f>
        <v>76.602192032704409</v>
      </c>
    </row>
    <row r="27" spans="1:13" ht="38.25" thickBot="1" x14ac:dyDescent="0.3">
      <c r="A27" s="27">
        <v>2</v>
      </c>
      <c r="B27" s="51" t="s">
        <v>66</v>
      </c>
      <c r="C27" s="53">
        <f>F27/G27</f>
        <v>28.415637860082306</v>
      </c>
      <c r="D27" s="54">
        <v>0</v>
      </c>
      <c r="E27" s="54">
        <v>276200</v>
      </c>
      <c r="F27" s="55">
        <f>D27+E27</f>
        <v>276200</v>
      </c>
      <c r="G27" s="56">
        <v>9720</v>
      </c>
      <c r="H27" s="53">
        <f>K27/L27</f>
        <v>70.262491322792144</v>
      </c>
      <c r="I27" s="54">
        <v>0</v>
      </c>
      <c r="J27" s="54">
        <v>182190.64</v>
      </c>
      <c r="K27" s="55">
        <f>I27+J27</f>
        <v>182190.64</v>
      </c>
      <c r="L27" s="56">
        <v>2593</v>
      </c>
      <c r="M27" s="57">
        <f>H27/C27*100</f>
        <v>247.26698611786369</v>
      </c>
    </row>
    <row r="28" spans="1:13" ht="19.5" thickBot="1" x14ac:dyDescent="0.35">
      <c r="C28"/>
      <c r="D28"/>
      <c r="E28"/>
      <c r="F28"/>
      <c r="G28"/>
      <c r="H28"/>
      <c r="I28"/>
      <c r="J28"/>
      <c r="K28"/>
      <c r="L28"/>
      <c r="M28"/>
    </row>
    <row r="29" spans="1:13" ht="19.5" thickBot="1" x14ac:dyDescent="0.35">
      <c r="A29" s="71" t="s">
        <v>68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</row>
    <row r="30" spans="1:13" ht="19.5" thickBot="1" x14ac:dyDescent="0.35">
      <c r="A30" s="90" t="s">
        <v>47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2"/>
    </row>
    <row r="31" spans="1:13" ht="188.25" thickBot="1" x14ac:dyDescent="0.3">
      <c r="A31" s="26" t="s">
        <v>3</v>
      </c>
      <c r="B31" s="27" t="s">
        <v>4</v>
      </c>
      <c r="C31" s="27" t="s">
        <v>12</v>
      </c>
      <c r="D31" s="60" t="s">
        <v>43</v>
      </c>
      <c r="E31" s="27" t="s">
        <v>44</v>
      </c>
      <c r="F31" s="27" t="s">
        <v>45</v>
      </c>
      <c r="G31" s="27" t="s">
        <v>13</v>
      </c>
      <c r="H31" s="27" t="s">
        <v>14</v>
      </c>
      <c r="I31" s="27" t="s">
        <v>15</v>
      </c>
      <c r="J31" s="27" t="s">
        <v>16</v>
      </c>
      <c r="K31" s="27" t="s">
        <v>17</v>
      </c>
      <c r="L31" s="27" t="s">
        <v>18</v>
      </c>
      <c r="M31" s="27" t="s">
        <v>8</v>
      </c>
    </row>
    <row r="32" spans="1:13" ht="19.5" thickBot="1" x14ac:dyDescent="0.35">
      <c r="A32" s="28">
        <v>1</v>
      </c>
      <c r="B32" s="28">
        <v>2</v>
      </c>
      <c r="C32" s="28">
        <v>3</v>
      </c>
      <c r="D32" s="28" t="s">
        <v>19</v>
      </c>
      <c r="E32" s="28" t="s">
        <v>20</v>
      </c>
      <c r="F32" s="28" t="s">
        <v>40</v>
      </c>
      <c r="G32" s="28" t="s">
        <v>21</v>
      </c>
      <c r="H32" s="28">
        <v>4</v>
      </c>
      <c r="I32" s="24" t="s">
        <v>22</v>
      </c>
      <c r="J32" s="28" t="s">
        <v>23</v>
      </c>
      <c r="K32" s="28" t="s">
        <v>39</v>
      </c>
      <c r="L32" s="28" t="s">
        <v>24</v>
      </c>
      <c r="M32" s="28" t="s">
        <v>25</v>
      </c>
    </row>
    <row r="33" spans="1:13" ht="155.25" customHeight="1" thickBot="1" x14ac:dyDescent="0.3">
      <c r="A33" s="27">
        <v>1</v>
      </c>
      <c r="B33" s="50" t="s">
        <v>76</v>
      </c>
      <c r="C33" s="53">
        <f>F33/G33</f>
        <v>65578.639682539681</v>
      </c>
      <c r="D33" s="54">
        <v>5064743</v>
      </c>
      <c r="E33" s="54">
        <v>36249800</v>
      </c>
      <c r="F33" s="55">
        <f>D33+E33</f>
        <v>41314543</v>
      </c>
      <c r="G33" s="103">
        <v>630</v>
      </c>
      <c r="H33" s="53">
        <f>K33/L33</f>
        <v>52340.516618819776</v>
      </c>
      <c r="I33" s="54">
        <v>4018529.16</v>
      </c>
      <c r="J33" s="54">
        <v>28798974.760000002</v>
      </c>
      <c r="K33" s="55">
        <f>I33+J33</f>
        <v>32817503.920000002</v>
      </c>
      <c r="L33" s="56">
        <v>627</v>
      </c>
      <c r="M33" s="57">
        <f>H33/C33*100</f>
        <v>79.813361289888789</v>
      </c>
    </row>
    <row r="34" spans="1:13" ht="91.5" customHeight="1" thickBot="1" x14ac:dyDescent="0.3">
      <c r="A34" s="27">
        <v>2</v>
      </c>
      <c r="B34" s="51" t="s">
        <v>77</v>
      </c>
      <c r="C34" s="53">
        <f>F34/G34</f>
        <v>27.191358024691358</v>
      </c>
      <c r="D34" s="54"/>
      <c r="E34" s="54">
        <v>264300</v>
      </c>
      <c r="F34" s="55">
        <f>D34+E34</f>
        <v>264300</v>
      </c>
      <c r="G34" s="62">
        <v>9720</v>
      </c>
      <c r="H34" s="53">
        <f>K34/L34</f>
        <v>58.766394374625975</v>
      </c>
      <c r="I34" s="54"/>
      <c r="J34" s="54">
        <v>196397.29</v>
      </c>
      <c r="K34" s="55">
        <f>I34+J34</f>
        <v>196397.29</v>
      </c>
      <c r="L34" s="56">
        <v>3342</v>
      </c>
      <c r="M34" s="57">
        <f>H34/C34*100</f>
        <v>216.12158657637704</v>
      </c>
    </row>
    <row r="35" spans="1:13" ht="19.5" thickBot="1" x14ac:dyDescent="0.35">
      <c r="B35" s="37"/>
      <c r="C35" s="94"/>
      <c r="D35" s="94"/>
      <c r="E35"/>
      <c r="F35"/>
      <c r="G35"/>
      <c r="H35"/>
      <c r="I35"/>
      <c r="J35"/>
      <c r="K35"/>
      <c r="L35"/>
      <c r="M35"/>
    </row>
    <row r="36" spans="1:13" ht="19.5" thickBot="1" x14ac:dyDescent="0.35">
      <c r="A36" s="71" t="s">
        <v>78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3"/>
    </row>
    <row r="37" spans="1:13" ht="19.5" thickBot="1" x14ac:dyDescent="0.35">
      <c r="A37" s="90" t="s">
        <v>47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2"/>
    </row>
    <row r="38" spans="1:13" ht="188.25" thickBot="1" x14ac:dyDescent="0.3">
      <c r="A38" s="26" t="s">
        <v>3</v>
      </c>
      <c r="B38" s="27" t="s">
        <v>4</v>
      </c>
      <c r="C38" s="27" t="s">
        <v>12</v>
      </c>
      <c r="D38" s="60" t="s">
        <v>43</v>
      </c>
      <c r="E38" s="27" t="s">
        <v>44</v>
      </c>
      <c r="F38" s="27" t="s">
        <v>45</v>
      </c>
      <c r="G38" s="27" t="s">
        <v>13</v>
      </c>
      <c r="H38" s="27" t="s">
        <v>14</v>
      </c>
      <c r="I38" s="27" t="s">
        <v>15</v>
      </c>
      <c r="J38" s="27" t="s">
        <v>16</v>
      </c>
      <c r="K38" s="27" t="s">
        <v>17</v>
      </c>
      <c r="L38" s="27" t="s">
        <v>18</v>
      </c>
      <c r="M38" s="27" t="s">
        <v>8</v>
      </c>
    </row>
    <row r="39" spans="1:13" ht="19.5" thickBot="1" x14ac:dyDescent="0.35">
      <c r="A39" s="28">
        <v>1</v>
      </c>
      <c r="B39" s="28">
        <v>2</v>
      </c>
      <c r="C39" s="28">
        <v>3</v>
      </c>
      <c r="D39" s="28" t="s">
        <v>19</v>
      </c>
      <c r="E39" s="28" t="s">
        <v>20</v>
      </c>
      <c r="F39" s="28" t="s">
        <v>40</v>
      </c>
      <c r="G39" s="28" t="s">
        <v>21</v>
      </c>
      <c r="H39" s="28">
        <v>4</v>
      </c>
      <c r="I39" s="24" t="s">
        <v>22</v>
      </c>
      <c r="J39" s="28" t="s">
        <v>23</v>
      </c>
      <c r="K39" s="28" t="s">
        <v>39</v>
      </c>
      <c r="L39" s="28" t="s">
        <v>24</v>
      </c>
      <c r="M39" s="28" t="s">
        <v>25</v>
      </c>
    </row>
    <row r="40" spans="1:13" ht="119.25" customHeight="1" thickBot="1" x14ac:dyDescent="0.3">
      <c r="A40" s="27">
        <v>1</v>
      </c>
      <c r="B40" s="50" t="s">
        <v>84</v>
      </c>
      <c r="C40" s="53">
        <f>F40/G40</f>
        <v>57424.791125541124</v>
      </c>
      <c r="D40" s="54">
        <v>4372507</v>
      </c>
      <c r="E40" s="54">
        <v>48688000</v>
      </c>
      <c r="F40" s="55">
        <f>D40+E40</f>
        <v>53060507</v>
      </c>
      <c r="G40" s="103">
        <v>924</v>
      </c>
      <c r="H40" s="53">
        <f>K40/L40</f>
        <v>44883.599912854028</v>
      </c>
      <c r="I40" s="54">
        <v>3628622.03</v>
      </c>
      <c r="J40" s="54">
        <v>37574522.689999998</v>
      </c>
      <c r="K40" s="55">
        <f>I40+J40</f>
        <v>41203144.719999999</v>
      </c>
      <c r="L40" s="56">
        <v>918</v>
      </c>
      <c r="M40" s="57">
        <f>H40/C40*100</f>
        <v>78.160667253852523</v>
      </c>
    </row>
    <row r="41" spans="1:13" ht="132" thickBot="1" x14ac:dyDescent="0.3">
      <c r="A41" s="27">
        <v>2</v>
      </c>
      <c r="B41" s="51" t="s">
        <v>41</v>
      </c>
      <c r="C41" s="53">
        <f>F41/G41</f>
        <v>27.719210174029453</v>
      </c>
      <c r="D41" s="54"/>
      <c r="E41" s="54">
        <v>331300</v>
      </c>
      <c r="F41" s="55">
        <f>D41+E41</f>
        <v>331300</v>
      </c>
      <c r="G41" s="62">
        <v>11952</v>
      </c>
      <c r="H41" s="53">
        <f>K41/L41</f>
        <v>40.339693181818184</v>
      </c>
      <c r="I41" s="54"/>
      <c r="J41" s="54">
        <v>248492.51</v>
      </c>
      <c r="K41" s="55">
        <f>I41+J41</f>
        <v>248492.51</v>
      </c>
      <c r="L41" s="56">
        <v>6160</v>
      </c>
      <c r="M41" s="57">
        <f>H41/C41*100</f>
        <v>145.52973525779987</v>
      </c>
    </row>
    <row r="42" spans="1:13" ht="19.5" thickBot="1" x14ac:dyDescent="0.35">
      <c r="F42"/>
      <c r="G42"/>
      <c r="H42"/>
      <c r="I42"/>
      <c r="J42"/>
      <c r="K42"/>
      <c r="L42"/>
      <c r="M42"/>
    </row>
    <row r="43" spans="1:13" ht="19.5" thickBot="1" x14ac:dyDescent="0.35">
      <c r="A43" s="71" t="s">
        <v>85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</row>
    <row r="44" spans="1:13" ht="19.5" thickBot="1" x14ac:dyDescent="0.35">
      <c r="A44" s="90" t="s">
        <v>47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/>
    </row>
    <row r="45" spans="1:13" ht="188.25" thickBot="1" x14ac:dyDescent="0.3">
      <c r="A45" s="26" t="s">
        <v>3</v>
      </c>
      <c r="B45" s="27" t="s">
        <v>4</v>
      </c>
      <c r="C45" s="27" t="s">
        <v>12</v>
      </c>
      <c r="D45" s="60" t="s">
        <v>43</v>
      </c>
      <c r="E45" s="27" t="s">
        <v>44</v>
      </c>
      <c r="F45" s="27" t="s">
        <v>45</v>
      </c>
      <c r="G45" s="27" t="s">
        <v>13</v>
      </c>
      <c r="H45" s="27" t="s">
        <v>14</v>
      </c>
      <c r="I45" s="27" t="s">
        <v>15</v>
      </c>
      <c r="J45" s="27" t="s">
        <v>16</v>
      </c>
      <c r="K45" s="27" t="s">
        <v>17</v>
      </c>
      <c r="L45" s="27" t="s">
        <v>18</v>
      </c>
      <c r="M45" s="27" t="s">
        <v>8</v>
      </c>
    </row>
    <row r="46" spans="1:13" ht="19.5" thickBot="1" x14ac:dyDescent="0.35">
      <c r="A46" s="28">
        <v>1</v>
      </c>
      <c r="B46" s="28">
        <v>2</v>
      </c>
      <c r="C46" s="28">
        <v>3</v>
      </c>
      <c r="D46" s="28" t="s">
        <v>19</v>
      </c>
      <c r="E46" s="28" t="s">
        <v>20</v>
      </c>
      <c r="F46" s="28" t="s">
        <v>40</v>
      </c>
      <c r="G46" s="28" t="s">
        <v>21</v>
      </c>
      <c r="H46" s="28">
        <v>4</v>
      </c>
      <c r="I46" s="24" t="s">
        <v>22</v>
      </c>
      <c r="J46" s="28" t="s">
        <v>23</v>
      </c>
      <c r="K46" s="28" t="s">
        <v>39</v>
      </c>
      <c r="L46" s="28" t="s">
        <v>24</v>
      </c>
      <c r="M46" s="28" t="s">
        <v>25</v>
      </c>
    </row>
    <row r="47" spans="1:13" ht="156" customHeight="1" thickBot="1" x14ac:dyDescent="0.3">
      <c r="A47" s="27">
        <v>1</v>
      </c>
      <c r="B47" s="50" t="s">
        <v>90</v>
      </c>
      <c r="C47" s="53">
        <f>F47/G47</f>
        <v>55055.520100502516</v>
      </c>
      <c r="D47" s="54">
        <v>5699594</v>
      </c>
      <c r="E47" s="54">
        <v>38124600</v>
      </c>
      <c r="F47" s="55">
        <f>D47+E47</f>
        <v>43824194</v>
      </c>
      <c r="G47" s="103">
        <v>796</v>
      </c>
      <c r="H47" s="53">
        <f>K47/L47</f>
        <v>48148.586595477398</v>
      </c>
      <c r="I47" s="54">
        <v>3978288.91</v>
      </c>
      <c r="J47" s="54">
        <v>34347986.020000003</v>
      </c>
      <c r="K47" s="55">
        <f>I47+J47</f>
        <v>38326274.930000007</v>
      </c>
      <c r="L47" s="56">
        <v>796</v>
      </c>
      <c r="M47" s="57">
        <f>H47/C47*100</f>
        <v>87.454603112609448</v>
      </c>
    </row>
    <row r="48" spans="1:13" ht="77.25" customHeight="1" thickBot="1" x14ac:dyDescent="0.3">
      <c r="A48" s="27">
        <v>2</v>
      </c>
      <c r="B48" s="51" t="s">
        <v>91</v>
      </c>
      <c r="C48" s="53">
        <f>F48/G48</f>
        <v>28.3</v>
      </c>
      <c r="D48" s="54"/>
      <c r="E48" s="54">
        <v>254700</v>
      </c>
      <c r="F48" s="55">
        <f>D48+E48</f>
        <v>254700</v>
      </c>
      <c r="G48" s="54">
        <v>9000</v>
      </c>
      <c r="H48" s="53">
        <f>K48/L48</f>
        <v>45.96185348910641</v>
      </c>
      <c r="I48" s="54"/>
      <c r="J48" s="54">
        <v>145561.19</v>
      </c>
      <c r="K48" s="55">
        <f>I48+J48</f>
        <v>145561.19</v>
      </c>
      <c r="L48" s="56">
        <v>3167</v>
      </c>
      <c r="M48" s="57">
        <f>H48/C48*100</f>
        <v>162.40937628659509</v>
      </c>
    </row>
    <row r="49" spans="1:13" ht="19.5" thickBot="1" x14ac:dyDescent="0.35">
      <c r="B49" s="37"/>
      <c r="C49" s="64"/>
      <c r="D49" s="64"/>
      <c r="F49"/>
      <c r="G49"/>
      <c r="H49"/>
      <c r="I49"/>
      <c r="J49"/>
      <c r="K49"/>
      <c r="L49"/>
      <c r="M49"/>
    </row>
    <row r="50" spans="1:13" ht="19.5" thickBot="1" x14ac:dyDescent="0.35">
      <c r="A50" s="71" t="s">
        <v>96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3"/>
    </row>
    <row r="51" spans="1:13" ht="19.5" thickBot="1" x14ac:dyDescent="0.35">
      <c r="A51" s="90" t="s">
        <v>47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2"/>
    </row>
    <row r="52" spans="1:13" ht="188.25" thickBot="1" x14ac:dyDescent="0.3">
      <c r="A52" s="26" t="s">
        <v>3</v>
      </c>
      <c r="B52" s="27" t="s">
        <v>4</v>
      </c>
      <c r="C52" s="27" t="s">
        <v>12</v>
      </c>
      <c r="D52" s="60" t="s">
        <v>43</v>
      </c>
      <c r="E52" s="27" t="s">
        <v>44</v>
      </c>
      <c r="F52" s="27" t="s">
        <v>45</v>
      </c>
      <c r="G52" s="27" t="s">
        <v>13</v>
      </c>
      <c r="H52" s="27" t="s">
        <v>14</v>
      </c>
      <c r="I52" s="27" t="s">
        <v>15</v>
      </c>
      <c r="J52" s="27" t="s">
        <v>16</v>
      </c>
      <c r="K52" s="27" t="s">
        <v>17</v>
      </c>
      <c r="L52" s="27" t="s">
        <v>18</v>
      </c>
      <c r="M52" s="27" t="s">
        <v>8</v>
      </c>
    </row>
    <row r="53" spans="1:13" ht="19.5" thickBot="1" x14ac:dyDescent="0.35">
      <c r="A53" s="28">
        <v>1</v>
      </c>
      <c r="B53" s="28">
        <v>2</v>
      </c>
      <c r="C53" s="28">
        <v>3</v>
      </c>
      <c r="D53" s="28" t="s">
        <v>19</v>
      </c>
      <c r="E53" s="28" t="s">
        <v>20</v>
      </c>
      <c r="F53" s="28" t="s">
        <v>40</v>
      </c>
      <c r="G53" s="28" t="s">
        <v>21</v>
      </c>
      <c r="H53" s="28">
        <v>4</v>
      </c>
      <c r="I53" s="24" t="s">
        <v>22</v>
      </c>
      <c r="J53" s="28" t="s">
        <v>23</v>
      </c>
      <c r="K53" s="28" t="s">
        <v>39</v>
      </c>
      <c r="L53" s="28" t="s">
        <v>24</v>
      </c>
      <c r="M53" s="28" t="s">
        <v>25</v>
      </c>
    </row>
    <row r="54" spans="1:13" ht="177" customHeight="1" thickBot="1" x14ac:dyDescent="0.3">
      <c r="A54" s="27">
        <v>1</v>
      </c>
      <c r="B54" s="106" t="s">
        <v>97</v>
      </c>
      <c r="C54" s="53">
        <f>F54/G54</f>
        <v>67244.482993197278</v>
      </c>
      <c r="D54" s="54">
        <v>4209656</v>
      </c>
      <c r="E54" s="54">
        <v>35330100</v>
      </c>
      <c r="F54" s="55">
        <f>D54+E54</f>
        <v>39539756</v>
      </c>
      <c r="G54" s="62">
        <v>588</v>
      </c>
      <c r="H54" s="53">
        <f>K54/L54</f>
        <v>53487.21991423671</v>
      </c>
      <c r="I54" s="54">
        <v>3185474.21</v>
      </c>
      <c r="J54" s="54">
        <v>27997575</v>
      </c>
      <c r="K54" s="55">
        <f>I54+J54</f>
        <v>31183049.210000001</v>
      </c>
      <c r="L54" s="56">
        <v>583</v>
      </c>
      <c r="M54" s="57">
        <f>H54/C54*100</f>
        <v>79.541424862538818</v>
      </c>
    </row>
    <row r="55" spans="1:13" s="96" customFormat="1" ht="27" thickBot="1" x14ac:dyDescent="0.4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</row>
    <row r="56" spans="1:13" s="96" customFormat="1" ht="48.75" hidden="1" customHeight="1" x14ac:dyDescent="0.4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</row>
    <row r="57" spans="1:13" s="96" customFormat="1" ht="26.25" hidden="1" x14ac:dyDescent="0.4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</row>
    <row r="58" spans="1:13" ht="19.5" thickBot="1" x14ac:dyDescent="0.35">
      <c r="A58" s="107" t="s">
        <v>98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</row>
    <row r="59" spans="1:13" ht="19.5" thickBot="1" x14ac:dyDescent="0.35">
      <c r="A59" s="117" t="s">
        <v>47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ht="188.25" thickBot="1" x14ac:dyDescent="0.3">
      <c r="A60" s="26" t="s">
        <v>3</v>
      </c>
      <c r="B60" s="27" t="s">
        <v>4</v>
      </c>
      <c r="C60" s="27" t="s">
        <v>12</v>
      </c>
      <c r="D60" s="60" t="s">
        <v>103</v>
      </c>
      <c r="E60" s="27" t="s">
        <v>104</v>
      </c>
      <c r="F60" s="27" t="s">
        <v>45</v>
      </c>
      <c r="G60" s="27" t="s">
        <v>13</v>
      </c>
      <c r="H60" s="27" t="s">
        <v>14</v>
      </c>
      <c r="I60" s="27" t="s">
        <v>105</v>
      </c>
      <c r="J60" s="27" t="s">
        <v>106</v>
      </c>
      <c r="K60" s="27" t="s">
        <v>17</v>
      </c>
      <c r="L60" s="27" t="s">
        <v>18</v>
      </c>
      <c r="M60" s="27" t="s">
        <v>8</v>
      </c>
    </row>
    <row r="61" spans="1:13" ht="19.5" thickBot="1" x14ac:dyDescent="0.35">
      <c r="A61" s="28">
        <v>1</v>
      </c>
      <c r="B61" s="28">
        <v>2</v>
      </c>
      <c r="C61" s="28">
        <v>3</v>
      </c>
      <c r="D61" s="28" t="s">
        <v>19</v>
      </c>
      <c r="E61" s="28" t="s">
        <v>20</v>
      </c>
      <c r="F61" s="28" t="s">
        <v>40</v>
      </c>
      <c r="G61" s="28" t="s">
        <v>21</v>
      </c>
      <c r="H61" s="28">
        <v>4</v>
      </c>
      <c r="I61" s="24" t="s">
        <v>22</v>
      </c>
      <c r="J61" s="28" t="s">
        <v>23</v>
      </c>
      <c r="K61" s="28" t="s">
        <v>39</v>
      </c>
      <c r="L61" s="28" t="s">
        <v>24</v>
      </c>
      <c r="M61" s="28" t="s">
        <v>25</v>
      </c>
    </row>
    <row r="62" spans="1:13" ht="214.5" customHeight="1" thickBot="1" x14ac:dyDescent="0.3">
      <c r="A62" s="27">
        <v>1</v>
      </c>
      <c r="B62" s="50" t="s">
        <v>107</v>
      </c>
      <c r="C62" s="53">
        <f>F62/G62</f>
        <v>63826.444665757161</v>
      </c>
      <c r="D62" s="118">
        <v>5084283.9400000004</v>
      </c>
      <c r="E62" s="118">
        <v>41700500</v>
      </c>
      <c r="F62" s="55">
        <f>D62+E62</f>
        <v>46784783.939999998</v>
      </c>
      <c r="G62" s="119">
        <v>733</v>
      </c>
      <c r="H62" s="53">
        <f>K62/L62</f>
        <v>52340.636222527472</v>
      </c>
      <c r="I62" s="118">
        <v>3642248.77</v>
      </c>
      <c r="J62" s="118">
        <v>34461734.399999999</v>
      </c>
      <c r="K62" s="55">
        <f>I62+J62</f>
        <v>38103983.170000002</v>
      </c>
      <c r="L62" s="120">
        <v>728</v>
      </c>
      <c r="M62" s="57">
        <f>H62/C62*100</f>
        <v>82.004624410183041</v>
      </c>
    </row>
    <row r="63" spans="1:13" ht="108.75" customHeight="1" thickBot="1" x14ac:dyDescent="0.3">
      <c r="A63" s="27">
        <v>2</v>
      </c>
      <c r="B63" s="51" t="s">
        <v>108</v>
      </c>
      <c r="C63" s="53">
        <f>F63/G63</f>
        <v>27.476851851851851</v>
      </c>
      <c r="D63" s="118"/>
      <c r="E63" s="118">
        <v>356100</v>
      </c>
      <c r="F63" s="55">
        <f>D63+E63</f>
        <v>356100</v>
      </c>
      <c r="G63" s="121">
        <v>12960</v>
      </c>
      <c r="H63" s="53">
        <f>K63/L63</f>
        <v>31.258470686169577</v>
      </c>
      <c r="I63" s="118"/>
      <c r="J63" s="118">
        <v>262852.47999999998</v>
      </c>
      <c r="K63" s="55">
        <f>I63+J63</f>
        <v>262852.47999999998</v>
      </c>
      <c r="L63" s="120">
        <v>8409</v>
      </c>
      <c r="M63" s="57">
        <f>H63/C63*100</f>
        <v>113.7629261703897</v>
      </c>
    </row>
    <row r="64" spans="1:13" s="96" customFormat="1" ht="27" thickBot="1" x14ac:dyDescent="0.4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</row>
    <row r="65" spans="1:13" s="125" customFormat="1" ht="19.5" thickBot="1" x14ac:dyDescent="0.35">
      <c r="A65" s="122" t="s">
        <v>117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4"/>
    </row>
    <row r="66" spans="1:13" s="125" customFormat="1" ht="19.5" thickBot="1" x14ac:dyDescent="0.35">
      <c r="A66" s="160" t="s">
        <v>47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2"/>
    </row>
    <row r="67" spans="1:13" s="125" customFormat="1" ht="188.25" thickBot="1" x14ac:dyDescent="0.3">
      <c r="A67" s="129" t="s">
        <v>3</v>
      </c>
      <c r="B67" s="130" t="s">
        <v>4</v>
      </c>
      <c r="C67" s="130" t="s">
        <v>12</v>
      </c>
      <c r="D67" s="60" t="s">
        <v>43</v>
      </c>
      <c r="E67" s="130" t="s">
        <v>44</v>
      </c>
      <c r="F67" s="130" t="s">
        <v>45</v>
      </c>
      <c r="G67" s="130" t="s">
        <v>13</v>
      </c>
      <c r="H67" s="130" t="s">
        <v>14</v>
      </c>
      <c r="I67" s="130" t="s">
        <v>15</v>
      </c>
      <c r="J67" s="130" t="s">
        <v>16</v>
      </c>
      <c r="K67" s="130" t="s">
        <v>17</v>
      </c>
      <c r="L67" s="130" t="s">
        <v>18</v>
      </c>
      <c r="M67" s="130" t="s">
        <v>8</v>
      </c>
    </row>
    <row r="68" spans="1:13" s="125" customFormat="1" ht="19.5" thickBot="1" x14ac:dyDescent="0.35">
      <c r="A68" s="131">
        <v>1</v>
      </c>
      <c r="B68" s="131">
        <v>2</v>
      </c>
      <c r="C68" s="131">
        <v>3</v>
      </c>
      <c r="D68" s="131" t="s">
        <v>19</v>
      </c>
      <c r="E68" s="131" t="s">
        <v>20</v>
      </c>
      <c r="F68" s="131" t="s">
        <v>40</v>
      </c>
      <c r="G68" s="163" t="s">
        <v>21</v>
      </c>
      <c r="H68" s="131">
        <v>4</v>
      </c>
      <c r="I68" s="24" t="s">
        <v>22</v>
      </c>
      <c r="J68" s="131" t="s">
        <v>23</v>
      </c>
      <c r="K68" s="131" t="s">
        <v>39</v>
      </c>
      <c r="L68" s="131" t="s">
        <v>24</v>
      </c>
      <c r="M68" s="131" t="s">
        <v>25</v>
      </c>
    </row>
    <row r="69" spans="1:13" s="125" customFormat="1" ht="113.25" thickBot="1" x14ac:dyDescent="0.3">
      <c r="A69" s="130">
        <v>1</v>
      </c>
      <c r="B69" s="164" t="s">
        <v>118</v>
      </c>
      <c r="C69" s="165">
        <f>F69/G69</f>
        <v>60794.264293419634</v>
      </c>
      <c r="D69" s="166">
        <v>6389183</v>
      </c>
      <c r="E69" s="166">
        <v>49967100</v>
      </c>
      <c r="F69" s="167">
        <f>D69+E69</f>
        <v>56356283</v>
      </c>
      <c r="G69" s="172">
        <v>927</v>
      </c>
      <c r="H69" s="168">
        <f>K69/L69</f>
        <v>50305.169913793106</v>
      </c>
      <c r="I69" s="166">
        <v>5052945.68</v>
      </c>
      <c r="J69" s="166">
        <v>41630252</v>
      </c>
      <c r="K69" s="169">
        <f>I69+J69</f>
        <v>46683197.68</v>
      </c>
      <c r="L69" s="170">
        <v>928</v>
      </c>
      <c r="M69" s="171">
        <f>H69/C69*100</f>
        <v>82.746572392090172</v>
      </c>
    </row>
    <row r="70" spans="1:13" s="99" customFormat="1" ht="24" thickBot="1" x14ac:dyDescent="0.4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</row>
    <row r="71" spans="1:13" ht="19.5" thickBot="1" x14ac:dyDescent="0.35">
      <c r="A71" s="71" t="s">
        <v>123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3"/>
    </row>
    <row r="72" spans="1:13" ht="19.5" thickBot="1" x14ac:dyDescent="0.35">
      <c r="A72" s="90" t="s">
        <v>47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2"/>
    </row>
    <row r="73" spans="1:13" ht="188.25" thickBot="1" x14ac:dyDescent="0.3">
      <c r="A73" s="26" t="s">
        <v>3</v>
      </c>
      <c r="B73" s="27" t="s">
        <v>4</v>
      </c>
      <c r="C73" s="27" t="s">
        <v>12</v>
      </c>
      <c r="D73" s="60" t="s">
        <v>43</v>
      </c>
      <c r="E73" s="27" t="s">
        <v>44</v>
      </c>
      <c r="F73" s="27" t="s">
        <v>45</v>
      </c>
      <c r="G73" s="27" t="s">
        <v>13</v>
      </c>
      <c r="H73" s="27" t="s">
        <v>14</v>
      </c>
      <c r="I73" s="27" t="s">
        <v>15</v>
      </c>
      <c r="J73" s="27" t="s">
        <v>16</v>
      </c>
      <c r="K73" s="27" t="s">
        <v>17</v>
      </c>
      <c r="L73" s="27" t="s">
        <v>18</v>
      </c>
      <c r="M73" s="27" t="s">
        <v>8</v>
      </c>
    </row>
    <row r="74" spans="1:13" ht="19.5" thickBot="1" x14ac:dyDescent="0.35">
      <c r="A74" s="28">
        <v>1</v>
      </c>
      <c r="B74" s="28">
        <v>2</v>
      </c>
      <c r="C74" s="28">
        <v>3</v>
      </c>
      <c r="D74" s="28" t="s">
        <v>19</v>
      </c>
      <c r="E74" s="28" t="s">
        <v>20</v>
      </c>
      <c r="F74" s="28" t="s">
        <v>40</v>
      </c>
      <c r="G74" s="28" t="s">
        <v>21</v>
      </c>
      <c r="H74" s="28">
        <v>4</v>
      </c>
      <c r="I74" s="24" t="s">
        <v>22</v>
      </c>
      <c r="J74" s="28" t="s">
        <v>23</v>
      </c>
      <c r="K74" s="28" t="s">
        <v>39</v>
      </c>
      <c r="L74" s="28" t="s">
        <v>24</v>
      </c>
      <c r="M74" s="28" t="s">
        <v>25</v>
      </c>
    </row>
    <row r="75" spans="1:13" ht="255.75" customHeight="1" thickBot="1" x14ac:dyDescent="0.3">
      <c r="A75" s="27">
        <v>1</v>
      </c>
      <c r="B75" s="50" t="s">
        <v>124</v>
      </c>
      <c r="C75" s="53">
        <f>F75/G75</f>
        <v>72671.508000000002</v>
      </c>
      <c r="D75" s="54">
        <v>4940531</v>
      </c>
      <c r="E75" s="54">
        <v>49563100</v>
      </c>
      <c r="F75" s="55">
        <f>D75+E75</f>
        <v>54503631</v>
      </c>
      <c r="G75" s="62">
        <v>750</v>
      </c>
      <c r="H75" s="53">
        <f>K75/L75</f>
        <v>59197.443181208058</v>
      </c>
      <c r="I75" s="54">
        <v>4097593.89</v>
      </c>
      <c r="J75" s="54">
        <v>40004501.280000001</v>
      </c>
      <c r="K75" s="55">
        <f>I75+J75</f>
        <v>44102095.170000002</v>
      </c>
      <c r="L75" s="56">
        <v>745</v>
      </c>
      <c r="M75" s="57">
        <f>H75/C75*100</f>
        <v>81.45894424154244</v>
      </c>
    </row>
    <row r="76" spans="1:13" ht="19.5" thickBot="1" x14ac:dyDescent="0.35"/>
    <row r="77" spans="1:13" ht="19.5" thickBot="1" x14ac:dyDescent="0.35">
      <c r="A77" s="71" t="s">
        <v>125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3"/>
    </row>
    <row r="78" spans="1:13" ht="19.5" thickBot="1" x14ac:dyDescent="0.35">
      <c r="A78" s="90" t="s">
        <v>47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2"/>
    </row>
    <row r="79" spans="1:13" ht="188.25" thickBot="1" x14ac:dyDescent="0.3">
      <c r="A79" s="26" t="s">
        <v>3</v>
      </c>
      <c r="B79" s="27" t="s">
        <v>4</v>
      </c>
      <c r="C79" s="27" t="s">
        <v>12</v>
      </c>
      <c r="D79" s="60" t="s">
        <v>43</v>
      </c>
      <c r="E79" s="27" t="s">
        <v>44</v>
      </c>
      <c r="F79" s="27" t="s">
        <v>45</v>
      </c>
      <c r="G79" s="27" t="s">
        <v>13</v>
      </c>
      <c r="H79" s="27" t="s">
        <v>14</v>
      </c>
      <c r="I79" s="27" t="s">
        <v>15</v>
      </c>
      <c r="J79" s="27" t="s">
        <v>16</v>
      </c>
      <c r="K79" s="27" t="s">
        <v>17</v>
      </c>
      <c r="L79" s="27" t="s">
        <v>18</v>
      </c>
      <c r="M79" s="27" t="s">
        <v>8</v>
      </c>
    </row>
    <row r="80" spans="1:13" ht="19.5" thickBot="1" x14ac:dyDescent="0.35">
      <c r="A80" s="28">
        <v>1</v>
      </c>
      <c r="B80" s="28">
        <v>2</v>
      </c>
      <c r="C80" s="28">
        <v>3</v>
      </c>
      <c r="D80" s="28" t="s">
        <v>19</v>
      </c>
      <c r="E80" s="28" t="s">
        <v>20</v>
      </c>
      <c r="F80" s="28" t="s">
        <v>40</v>
      </c>
      <c r="G80" s="28" t="s">
        <v>21</v>
      </c>
      <c r="H80" s="28">
        <v>4</v>
      </c>
      <c r="I80" s="24" t="s">
        <v>22</v>
      </c>
      <c r="J80" s="28" t="s">
        <v>23</v>
      </c>
      <c r="K80" s="28" t="s">
        <v>39</v>
      </c>
      <c r="L80" s="28" t="s">
        <v>24</v>
      </c>
      <c r="M80" s="28" t="s">
        <v>25</v>
      </c>
    </row>
    <row r="81" spans="1:13" ht="94.5" thickBot="1" x14ac:dyDescent="0.3">
      <c r="A81" s="27">
        <v>1</v>
      </c>
      <c r="B81" s="50" t="s">
        <v>128</v>
      </c>
      <c r="C81" s="53">
        <f>F81/G81</f>
        <v>63716.778869778871</v>
      </c>
      <c r="D81" s="54">
        <v>4707558</v>
      </c>
      <c r="E81" s="54">
        <v>47157900</v>
      </c>
      <c r="F81" s="55">
        <f>D81+E81</f>
        <v>51865458</v>
      </c>
      <c r="G81" s="62">
        <v>814</v>
      </c>
      <c r="H81" s="53">
        <f>K81/L81</f>
        <v>50462.420945945945</v>
      </c>
      <c r="I81" s="54">
        <v>3664310.65</v>
      </c>
      <c r="J81" s="54">
        <v>37412100</v>
      </c>
      <c r="K81" s="55">
        <f>I81+J81</f>
        <v>41076410.649999999</v>
      </c>
      <c r="L81" s="56">
        <v>814</v>
      </c>
      <c r="M81" s="57">
        <f>H81/C81*100</f>
        <v>79.198010070594577</v>
      </c>
    </row>
    <row r="82" spans="1:13" ht="19.5" thickBot="1" x14ac:dyDescent="0.35"/>
    <row r="83" spans="1:13" ht="19.5" thickBot="1" x14ac:dyDescent="0.35">
      <c r="A83" s="71" t="s">
        <v>133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3"/>
    </row>
    <row r="84" spans="1:13" ht="19.5" thickBot="1" x14ac:dyDescent="0.35">
      <c r="A84" s="90" t="s">
        <v>47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2"/>
    </row>
    <row r="85" spans="1:13" ht="188.25" thickBot="1" x14ac:dyDescent="0.3">
      <c r="A85" s="26" t="s">
        <v>3</v>
      </c>
      <c r="B85" s="27" t="s">
        <v>4</v>
      </c>
      <c r="C85" s="27" t="s">
        <v>12</v>
      </c>
      <c r="D85" s="60" t="s">
        <v>43</v>
      </c>
      <c r="E85" s="27" t="s">
        <v>44</v>
      </c>
      <c r="F85" s="27" t="s">
        <v>45</v>
      </c>
      <c r="G85" s="27" t="s">
        <v>13</v>
      </c>
      <c r="H85" s="27" t="s">
        <v>14</v>
      </c>
      <c r="I85" s="27" t="s">
        <v>15</v>
      </c>
      <c r="J85" s="27" t="s">
        <v>16</v>
      </c>
      <c r="K85" s="27" t="s">
        <v>17</v>
      </c>
      <c r="L85" s="27" t="s">
        <v>18</v>
      </c>
      <c r="M85" s="27" t="s">
        <v>8</v>
      </c>
    </row>
    <row r="86" spans="1:13" ht="19.5" thickBot="1" x14ac:dyDescent="0.35">
      <c r="A86" s="28">
        <v>1</v>
      </c>
      <c r="B86" s="28">
        <v>2</v>
      </c>
      <c r="C86" s="28">
        <v>3</v>
      </c>
      <c r="D86" s="28" t="s">
        <v>19</v>
      </c>
      <c r="E86" s="28" t="s">
        <v>20</v>
      </c>
      <c r="F86" s="28" t="s">
        <v>40</v>
      </c>
      <c r="G86" s="28" t="s">
        <v>21</v>
      </c>
      <c r="H86" s="28">
        <v>4</v>
      </c>
      <c r="I86" s="24" t="s">
        <v>22</v>
      </c>
      <c r="J86" s="28" t="s">
        <v>23</v>
      </c>
      <c r="K86" s="28" t="s">
        <v>39</v>
      </c>
      <c r="L86" s="28" t="s">
        <v>24</v>
      </c>
      <c r="M86" s="28" t="s">
        <v>25</v>
      </c>
    </row>
    <row r="87" spans="1:13" ht="113.25" thickBot="1" x14ac:dyDescent="0.3">
      <c r="A87" s="27">
        <v>1</v>
      </c>
      <c r="B87" s="50" t="s">
        <v>136</v>
      </c>
      <c r="C87" s="53">
        <v>135756.51999999999</v>
      </c>
      <c r="D87" s="54">
        <v>3225095</v>
      </c>
      <c r="E87" s="54">
        <v>32071600</v>
      </c>
      <c r="F87" s="55">
        <f>D87+E87</f>
        <v>35296695</v>
      </c>
      <c r="G87" s="103">
        <v>260</v>
      </c>
      <c r="H87" s="53">
        <v>99454.98</v>
      </c>
      <c r="I87" s="54">
        <v>2328595.61</v>
      </c>
      <c r="J87" s="54">
        <v>23629153.32</v>
      </c>
      <c r="K87" s="55">
        <v>25957748.93</v>
      </c>
      <c r="L87" s="56">
        <v>261</v>
      </c>
      <c r="M87" s="57">
        <f>H87/C87*100</f>
        <v>73.259818386623337</v>
      </c>
    </row>
    <row r="88" spans="1:13" ht="106.5" customHeight="1" thickBot="1" x14ac:dyDescent="0.3">
      <c r="A88" s="27">
        <v>2</v>
      </c>
      <c r="B88" s="51" t="s">
        <v>132</v>
      </c>
      <c r="C88" s="53">
        <v>36.19</v>
      </c>
      <c r="D88" s="54"/>
      <c r="E88" s="54">
        <v>260600</v>
      </c>
      <c r="F88" s="55">
        <f>D88+E88</f>
        <v>260600</v>
      </c>
      <c r="G88" s="62">
        <v>7200</v>
      </c>
      <c r="H88" s="53">
        <v>42.21</v>
      </c>
      <c r="I88" s="54"/>
      <c r="J88" s="54">
        <v>193837.21</v>
      </c>
      <c r="K88" s="55">
        <f>I88+J88</f>
        <v>193837.21</v>
      </c>
      <c r="L88" s="56">
        <v>4592</v>
      </c>
      <c r="M88" s="57">
        <f>H88/C88*100</f>
        <v>116.63442940038686</v>
      </c>
    </row>
    <row r="89" spans="1:13" ht="19.5" thickBot="1" x14ac:dyDescent="0.35"/>
    <row r="90" spans="1:13" ht="19.5" thickBot="1" x14ac:dyDescent="0.35">
      <c r="A90" s="71" t="s">
        <v>137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3"/>
    </row>
    <row r="91" spans="1:13" ht="19.5" thickBot="1" x14ac:dyDescent="0.35">
      <c r="A91" s="90" t="s">
        <v>47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2"/>
    </row>
    <row r="92" spans="1:13" ht="188.25" thickBot="1" x14ac:dyDescent="0.3">
      <c r="A92" s="26" t="s">
        <v>3</v>
      </c>
      <c r="B92" s="27" t="s">
        <v>4</v>
      </c>
      <c r="C92" s="27" t="s">
        <v>12</v>
      </c>
      <c r="D92" s="60" t="s">
        <v>43</v>
      </c>
      <c r="E92" s="27" t="s">
        <v>44</v>
      </c>
      <c r="F92" s="27" t="s">
        <v>45</v>
      </c>
      <c r="G92" s="27" t="s">
        <v>13</v>
      </c>
      <c r="H92" s="27" t="s">
        <v>14</v>
      </c>
      <c r="I92" s="27" t="s">
        <v>15</v>
      </c>
      <c r="J92" s="27" t="s">
        <v>16</v>
      </c>
      <c r="K92" s="27" t="s">
        <v>17</v>
      </c>
      <c r="L92" s="27" t="s">
        <v>18</v>
      </c>
      <c r="M92" s="27" t="s">
        <v>8</v>
      </c>
    </row>
    <row r="93" spans="1:13" ht="19.5" thickBot="1" x14ac:dyDescent="0.35">
      <c r="A93" s="28">
        <v>1</v>
      </c>
      <c r="B93" s="28">
        <v>2</v>
      </c>
      <c r="C93" s="28">
        <v>3</v>
      </c>
      <c r="D93" s="28" t="s">
        <v>19</v>
      </c>
      <c r="E93" s="28" t="s">
        <v>20</v>
      </c>
      <c r="F93" s="28" t="s">
        <v>40</v>
      </c>
      <c r="G93" s="28" t="s">
        <v>21</v>
      </c>
      <c r="H93" s="28">
        <v>4</v>
      </c>
      <c r="I93" s="24" t="s">
        <v>22</v>
      </c>
      <c r="J93" s="28" t="s">
        <v>23</v>
      </c>
      <c r="K93" s="28" t="s">
        <v>39</v>
      </c>
      <c r="L93" s="28" t="s">
        <v>24</v>
      </c>
      <c r="M93" s="28" t="s">
        <v>25</v>
      </c>
    </row>
    <row r="94" spans="1:13" ht="207" thickBot="1" x14ac:dyDescent="0.3">
      <c r="A94" s="27">
        <v>1</v>
      </c>
      <c r="B94" s="50" t="s">
        <v>141</v>
      </c>
      <c r="C94" s="53">
        <f>F94/G94</f>
        <v>56324.577479338841</v>
      </c>
      <c r="D94" s="54">
        <v>4519691</v>
      </c>
      <c r="E94" s="54">
        <v>50002500</v>
      </c>
      <c r="F94" s="55">
        <f>D94+E94</f>
        <v>54522191</v>
      </c>
      <c r="G94" s="62">
        <v>968</v>
      </c>
      <c r="H94" s="53">
        <f>K94/L94</f>
        <v>41526.406532507739</v>
      </c>
      <c r="I94" s="54">
        <v>3643147.73</v>
      </c>
      <c r="J94" s="54">
        <v>36595940.200000003</v>
      </c>
      <c r="K94" s="55">
        <f>I94+J94</f>
        <v>40239087.93</v>
      </c>
      <c r="L94" s="56">
        <v>969</v>
      </c>
      <c r="M94" s="57">
        <f>H94/C94*100</f>
        <v>73.726973891176712</v>
      </c>
    </row>
    <row r="95" spans="1:13" ht="19.5" thickBot="1" x14ac:dyDescent="0.35"/>
    <row r="96" spans="1:13" ht="19.5" thickBot="1" x14ac:dyDescent="0.35">
      <c r="A96" s="71" t="s">
        <v>142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3"/>
    </row>
    <row r="97" spans="1:13" ht="19.5" thickBot="1" x14ac:dyDescent="0.35">
      <c r="A97" s="90" t="s">
        <v>47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2"/>
    </row>
    <row r="98" spans="1:13" ht="188.25" thickBot="1" x14ac:dyDescent="0.3">
      <c r="A98" s="26" t="s">
        <v>3</v>
      </c>
      <c r="B98" s="27" t="s">
        <v>4</v>
      </c>
      <c r="C98" s="27" t="s">
        <v>12</v>
      </c>
      <c r="D98" s="60" t="s">
        <v>43</v>
      </c>
      <c r="E98" s="27" t="s">
        <v>44</v>
      </c>
      <c r="F98" s="27" t="s">
        <v>45</v>
      </c>
      <c r="G98" s="27" t="s">
        <v>13</v>
      </c>
      <c r="H98" s="27" t="s">
        <v>14</v>
      </c>
      <c r="I98" s="27" t="s">
        <v>15</v>
      </c>
      <c r="J98" s="27" t="s">
        <v>16</v>
      </c>
      <c r="K98" s="27" t="s">
        <v>17</v>
      </c>
      <c r="L98" s="27" t="s">
        <v>18</v>
      </c>
      <c r="M98" s="27" t="s">
        <v>8</v>
      </c>
    </row>
    <row r="99" spans="1:13" ht="19.5" thickBot="1" x14ac:dyDescent="0.35">
      <c r="A99" s="28">
        <v>1</v>
      </c>
      <c r="B99" s="28">
        <v>2</v>
      </c>
      <c r="C99" s="28">
        <v>3</v>
      </c>
      <c r="D99" s="28" t="s">
        <v>19</v>
      </c>
      <c r="E99" s="28" t="s">
        <v>20</v>
      </c>
      <c r="F99" s="28" t="s">
        <v>40</v>
      </c>
      <c r="G99" s="28" t="s">
        <v>21</v>
      </c>
      <c r="H99" s="28">
        <v>4</v>
      </c>
      <c r="I99" s="24" t="s">
        <v>22</v>
      </c>
      <c r="J99" s="28" t="s">
        <v>23</v>
      </c>
      <c r="K99" s="28" t="s">
        <v>39</v>
      </c>
      <c r="L99" s="28" t="s">
        <v>24</v>
      </c>
      <c r="M99" s="28" t="s">
        <v>25</v>
      </c>
    </row>
    <row r="100" spans="1:13" ht="222.75" customHeight="1" thickBot="1" x14ac:dyDescent="0.3">
      <c r="A100" s="27">
        <v>1</v>
      </c>
      <c r="B100" s="50" t="s">
        <v>148</v>
      </c>
      <c r="C100" s="53">
        <f>F100/G100</f>
        <v>56642.635428571426</v>
      </c>
      <c r="D100" s="54">
        <v>4197206</v>
      </c>
      <c r="E100" s="54">
        <v>45365100</v>
      </c>
      <c r="F100" s="55">
        <f>D100+E100</f>
        <v>49562306</v>
      </c>
      <c r="G100" s="103">
        <v>875</v>
      </c>
      <c r="H100" s="53">
        <f>K100/L100</f>
        <v>45008.504395857308</v>
      </c>
      <c r="I100" s="54">
        <v>3494954.18</v>
      </c>
      <c r="J100" s="54">
        <v>35617436.140000001</v>
      </c>
      <c r="K100" s="55">
        <f>I100+J100</f>
        <v>39112390.32</v>
      </c>
      <c r="L100" s="56">
        <v>869</v>
      </c>
      <c r="M100" s="57">
        <f>H100/C100*100</f>
        <v>79.46047011286187</v>
      </c>
    </row>
    <row r="101" spans="1:13" ht="74.25" customHeight="1" thickBot="1" x14ac:dyDescent="0.3">
      <c r="A101" s="27">
        <v>2</v>
      </c>
      <c r="B101" s="51" t="s">
        <v>149</v>
      </c>
      <c r="C101" s="53">
        <f>F101/G101</f>
        <v>26.912393162393162</v>
      </c>
      <c r="D101" s="54">
        <v>0</v>
      </c>
      <c r="E101" s="54">
        <v>251900</v>
      </c>
      <c r="F101" s="55">
        <f>D101+E101</f>
        <v>251900</v>
      </c>
      <c r="G101" s="62">
        <v>9360</v>
      </c>
      <c r="H101" s="53">
        <f>K101/L101</f>
        <v>44.107772661173051</v>
      </c>
      <c r="I101" s="54">
        <v>0</v>
      </c>
      <c r="J101" s="54">
        <v>181988.67</v>
      </c>
      <c r="K101" s="55">
        <f>I101+J101</f>
        <v>181988.67</v>
      </c>
      <c r="L101" s="56">
        <v>4126</v>
      </c>
      <c r="M101" s="57">
        <f>H101/C101*100</f>
        <v>163.89390714909874</v>
      </c>
    </row>
    <row r="102" spans="1:13" ht="19.5" thickBot="1" x14ac:dyDescent="0.35"/>
    <row r="103" spans="1:13" ht="19.5" thickBot="1" x14ac:dyDescent="0.35">
      <c r="A103" s="71" t="s">
        <v>150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3"/>
    </row>
    <row r="104" spans="1:13" ht="19.5" thickBot="1" x14ac:dyDescent="0.35">
      <c r="A104" s="90" t="s">
        <v>47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2"/>
    </row>
    <row r="105" spans="1:13" ht="188.25" thickBot="1" x14ac:dyDescent="0.3">
      <c r="A105" s="26" t="s">
        <v>3</v>
      </c>
      <c r="B105" s="27" t="s">
        <v>4</v>
      </c>
      <c r="C105" s="27" t="s">
        <v>12</v>
      </c>
      <c r="D105" s="60" t="s">
        <v>43</v>
      </c>
      <c r="E105" s="27" t="s">
        <v>44</v>
      </c>
      <c r="F105" s="27" t="s">
        <v>45</v>
      </c>
      <c r="G105" s="27" t="s">
        <v>13</v>
      </c>
      <c r="H105" s="27" t="s">
        <v>14</v>
      </c>
      <c r="I105" s="27" t="s">
        <v>15</v>
      </c>
      <c r="J105" s="27" t="s">
        <v>16</v>
      </c>
      <c r="K105" s="27" t="s">
        <v>17</v>
      </c>
      <c r="L105" s="27" t="s">
        <v>18</v>
      </c>
      <c r="M105" s="27" t="s">
        <v>8</v>
      </c>
    </row>
    <row r="106" spans="1:13" ht="19.5" thickBot="1" x14ac:dyDescent="0.35">
      <c r="A106" s="28">
        <v>1</v>
      </c>
      <c r="B106" s="28">
        <v>2</v>
      </c>
      <c r="C106" s="28">
        <v>3</v>
      </c>
      <c r="D106" s="28" t="s">
        <v>19</v>
      </c>
      <c r="E106" s="28" t="s">
        <v>20</v>
      </c>
      <c r="F106" s="28" t="s">
        <v>40</v>
      </c>
      <c r="G106" s="28" t="s">
        <v>21</v>
      </c>
      <c r="H106" s="28">
        <v>4</v>
      </c>
      <c r="I106" s="24" t="s">
        <v>22</v>
      </c>
      <c r="J106" s="28" t="s">
        <v>23</v>
      </c>
      <c r="K106" s="28" t="s">
        <v>39</v>
      </c>
      <c r="L106" s="28" t="s">
        <v>24</v>
      </c>
      <c r="M106" s="28" t="s">
        <v>25</v>
      </c>
    </row>
    <row r="107" spans="1:13" ht="188.25" thickBot="1" x14ac:dyDescent="0.3">
      <c r="A107" s="27">
        <v>1</v>
      </c>
      <c r="B107" s="50" t="s">
        <v>154</v>
      </c>
      <c r="C107" s="53">
        <f>F107/G107</f>
        <v>54803.788690476191</v>
      </c>
      <c r="D107" s="54">
        <v>6653219</v>
      </c>
      <c r="E107" s="54">
        <v>48589000</v>
      </c>
      <c r="F107" s="55">
        <f>D107+E107</f>
        <v>55242219</v>
      </c>
      <c r="G107" s="62">
        <v>1008</v>
      </c>
      <c r="H107" s="53">
        <f>K107/L107</f>
        <v>41276.491785714286</v>
      </c>
      <c r="I107" s="54">
        <v>4667183.72</v>
      </c>
      <c r="J107" s="54">
        <v>36939520</v>
      </c>
      <c r="K107" s="55">
        <f>I107+J107</f>
        <v>41606703.719999999</v>
      </c>
      <c r="L107" s="56">
        <v>1008</v>
      </c>
      <c r="M107" s="57">
        <f>H107/C107*100</f>
        <v>75.316858144311695</v>
      </c>
    </row>
    <row r="108" spans="1:13" ht="19.5" thickBot="1" x14ac:dyDescent="0.35"/>
    <row r="109" spans="1:13" ht="19.5" thickBot="1" x14ac:dyDescent="0.35">
      <c r="A109" s="71" t="s">
        <v>155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3"/>
    </row>
    <row r="110" spans="1:13" ht="19.5" thickBot="1" x14ac:dyDescent="0.35">
      <c r="A110" s="90" t="s">
        <v>47</v>
      </c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2"/>
    </row>
    <row r="111" spans="1:13" ht="188.25" thickBot="1" x14ac:dyDescent="0.3">
      <c r="A111" s="26" t="s">
        <v>3</v>
      </c>
      <c r="B111" s="27" t="s">
        <v>4</v>
      </c>
      <c r="C111" s="27" t="s">
        <v>12</v>
      </c>
      <c r="D111" s="60" t="s">
        <v>43</v>
      </c>
      <c r="E111" s="27" t="s">
        <v>44</v>
      </c>
      <c r="F111" s="27" t="s">
        <v>45</v>
      </c>
      <c r="G111" s="27" t="s">
        <v>13</v>
      </c>
      <c r="H111" s="27" t="s">
        <v>14</v>
      </c>
      <c r="I111" s="27" t="s">
        <v>15</v>
      </c>
      <c r="J111" s="27" t="s">
        <v>16</v>
      </c>
      <c r="K111" s="27" t="s">
        <v>17</v>
      </c>
      <c r="L111" s="27" t="s">
        <v>18</v>
      </c>
      <c r="M111" s="27" t="s">
        <v>8</v>
      </c>
    </row>
    <row r="112" spans="1:13" ht="19.5" thickBot="1" x14ac:dyDescent="0.35">
      <c r="A112" s="28">
        <v>1</v>
      </c>
      <c r="B112" s="28">
        <v>2</v>
      </c>
      <c r="C112" s="28">
        <v>3</v>
      </c>
      <c r="D112" s="28" t="s">
        <v>19</v>
      </c>
      <c r="E112" s="28" t="s">
        <v>20</v>
      </c>
      <c r="F112" s="28" t="s">
        <v>40</v>
      </c>
      <c r="G112" s="28" t="s">
        <v>21</v>
      </c>
      <c r="H112" s="28">
        <v>4</v>
      </c>
      <c r="I112" s="24" t="s">
        <v>22</v>
      </c>
      <c r="J112" s="28" t="s">
        <v>23</v>
      </c>
      <c r="K112" s="28" t="s">
        <v>39</v>
      </c>
      <c r="L112" s="28" t="s">
        <v>24</v>
      </c>
      <c r="M112" s="28" t="s">
        <v>25</v>
      </c>
    </row>
    <row r="113" spans="1:13" ht="177.75" customHeight="1" thickBot="1" x14ac:dyDescent="0.3">
      <c r="A113" s="27">
        <v>1</v>
      </c>
      <c r="B113" s="50" t="s">
        <v>162</v>
      </c>
      <c r="C113" s="53">
        <f>F113/G113</f>
        <v>49952.276936026938</v>
      </c>
      <c r="D113" s="54">
        <v>5253905</v>
      </c>
      <c r="E113" s="54">
        <v>54089400</v>
      </c>
      <c r="F113" s="55">
        <f>D113+E113</f>
        <v>59343305</v>
      </c>
      <c r="G113" s="103">
        <v>1188</v>
      </c>
      <c r="H113" s="53">
        <f>K113/L113</f>
        <v>36680.537225969645</v>
      </c>
      <c r="I113" s="54">
        <v>3522438.01</v>
      </c>
      <c r="J113" s="54">
        <v>39980679.140000001</v>
      </c>
      <c r="K113" s="55">
        <f>I113+J113</f>
        <v>43503117.149999999</v>
      </c>
      <c r="L113" s="56">
        <v>1186</v>
      </c>
      <c r="M113" s="57">
        <f>H113/C113*100</f>
        <v>73.431161652442412</v>
      </c>
    </row>
    <row r="114" spans="1:13" ht="58.5" customHeight="1" thickBot="1" x14ac:dyDescent="0.3">
      <c r="A114" s="27">
        <v>2</v>
      </c>
      <c r="B114" s="51" t="s">
        <v>163</v>
      </c>
      <c r="C114" s="53">
        <f>F114/G114</f>
        <v>28.412698412698411</v>
      </c>
      <c r="D114" s="54"/>
      <c r="E114" s="54">
        <v>286400</v>
      </c>
      <c r="F114" s="55">
        <f>D114+E114</f>
        <v>286400</v>
      </c>
      <c r="G114" s="62">
        <v>10080</v>
      </c>
      <c r="H114" s="53">
        <f>K114/L114</f>
        <v>44.833180806331931</v>
      </c>
      <c r="I114" s="54"/>
      <c r="J114" s="54">
        <v>181260.55</v>
      </c>
      <c r="K114" s="55">
        <f>I114+J114</f>
        <v>181260.55</v>
      </c>
      <c r="L114" s="56">
        <v>4043</v>
      </c>
      <c r="M114" s="57">
        <f>H114/C114*100</f>
        <v>157.79275926250904</v>
      </c>
    </row>
    <row r="115" spans="1:13" ht="19.5" thickBot="1" x14ac:dyDescent="0.35"/>
    <row r="116" spans="1:13" ht="19.5" thickBot="1" x14ac:dyDescent="0.35">
      <c r="A116" s="71" t="s">
        <v>164</v>
      </c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3"/>
    </row>
    <row r="117" spans="1:13" ht="19.5" thickBot="1" x14ac:dyDescent="0.35">
      <c r="A117" s="90" t="s">
        <v>47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2"/>
    </row>
    <row r="118" spans="1:13" ht="188.25" thickBot="1" x14ac:dyDescent="0.3">
      <c r="A118" s="26" t="s">
        <v>3</v>
      </c>
      <c r="B118" s="27" t="s">
        <v>4</v>
      </c>
      <c r="C118" s="27" t="s">
        <v>12</v>
      </c>
      <c r="D118" s="60" t="s">
        <v>43</v>
      </c>
      <c r="E118" s="27" t="s">
        <v>44</v>
      </c>
      <c r="F118" s="27" t="s">
        <v>45</v>
      </c>
      <c r="G118" s="27" t="s">
        <v>13</v>
      </c>
      <c r="H118" s="27" t="s">
        <v>14</v>
      </c>
      <c r="I118" s="27" t="s">
        <v>15</v>
      </c>
      <c r="J118" s="27" t="s">
        <v>16</v>
      </c>
      <c r="K118" s="27" t="s">
        <v>17</v>
      </c>
      <c r="L118" s="27" t="s">
        <v>18</v>
      </c>
      <c r="M118" s="27" t="s">
        <v>8</v>
      </c>
    </row>
    <row r="119" spans="1:13" ht="19.5" thickBot="1" x14ac:dyDescent="0.35">
      <c r="A119" s="28">
        <v>1</v>
      </c>
      <c r="B119" s="28">
        <v>2</v>
      </c>
      <c r="C119" s="28">
        <v>3</v>
      </c>
      <c r="D119" s="28" t="s">
        <v>19</v>
      </c>
      <c r="E119" s="28" t="s">
        <v>20</v>
      </c>
      <c r="F119" s="28" t="s">
        <v>40</v>
      </c>
      <c r="G119" s="28" t="s">
        <v>21</v>
      </c>
      <c r="H119" s="28">
        <v>4</v>
      </c>
      <c r="I119" s="24" t="s">
        <v>22</v>
      </c>
      <c r="J119" s="28" t="s">
        <v>23</v>
      </c>
      <c r="K119" s="28" t="s">
        <v>39</v>
      </c>
      <c r="L119" s="28" t="s">
        <v>24</v>
      </c>
      <c r="M119" s="28" t="s">
        <v>25</v>
      </c>
    </row>
    <row r="120" spans="1:13" ht="169.5" customHeight="1" thickBot="1" x14ac:dyDescent="0.3">
      <c r="A120" s="27">
        <v>1</v>
      </c>
      <c r="B120" s="50" t="s">
        <v>168</v>
      </c>
      <c r="C120" s="53">
        <f>F120/G120</f>
        <v>58244.427333333333</v>
      </c>
      <c r="D120" s="54">
        <v>6210383.0599999996</v>
      </c>
      <c r="E120" s="54">
        <v>51451600</v>
      </c>
      <c r="F120" s="55">
        <f>D120+E120</f>
        <v>57661983.060000002</v>
      </c>
      <c r="G120" s="62">
        <v>990</v>
      </c>
      <c r="H120" s="53">
        <f>K120/L120</f>
        <v>42678.447052845528</v>
      </c>
      <c r="I120" s="54">
        <v>4224938.28</v>
      </c>
      <c r="J120" s="54">
        <v>37770653.619999997</v>
      </c>
      <c r="K120" s="55">
        <f>I120+J120</f>
        <v>41995591.899999999</v>
      </c>
      <c r="L120" s="56">
        <v>984</v>
      </c>
      <c r="M120" s="57">
        <f>H120/C120*100</f>
        <v>73.27473031642397</v>
      </c>
    </row>
    <row r="121" spans="1:13" ht="19.5" thickBot="1" x14ac:dyDescent="0.35"/>
    <row r="122" spans="1:13" s="125" customFormat="1" ht="19.5" thickBot="1" x14ac:dyDescent="0.35">
      <c r="A122" s="122" t="s">
        <v>169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4"/>
    </row>
    <row r="123" spans="1:13" s="125" customFormat="1" ht="19.5" thickBot="1" x14ac:dyDescent="0.35">
      <c r="A123" s="160" t="s">
        <v>47</v>
      </c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2"/>
    </row>
    <row r="124" spans="1:13" s="125" customFormat="1" ht="188.25" thickBot="1" x14ac:dyDescent="0.3">
      <c r="A124" s="129" t="s">
        <v>3</v>
      </c>
      <c r="B124" s="130" t="s">
        <v>4</v>
      </c>
      <c r="C124" s="130" t="s">
        <v>12</v>
      </c>
      <c r="D124" s="60" t="s">
        <v>43</v>
      </c>
      <c r="E124" s="130" t="s">
        <v>44</v>
      </c>
      <c r="F124" s="130" t="s">
        <v>45</v>
      </c>
      <c r="G124" s="130" t="s">
        <v>13</v>
      </c>
      <c r="H124" s="130" t="s">
        <v>14</v>
      </c>
      <c r="I124" s="130" t="s">
        <v>15</v>
      </c>
      <c r="J124" s="130" t="s">
        <v>16</v>
      </c>
      <c r="K124" s="130" t="s">
        <v>17</v>
      </c>
      <c r="L124" s="130" t="s">
        <v>18</v>
      </c>
      <c r="M124" s="130" t="s">
        <v>8</v>
      </c>
    </row>
    <row r="125" spans="1:13" s="125" customFormat="1" ht="19.5" thickBot="1" x14ac:dyDescent="0.35">
      <c r="A125" s="131">
        <v>1</v>
      </c>
      <c r="B125" s="131">
        <v>2</v>
      </c>
      <c r="C125" s="131">
        <v>3</v>
      </c>
      <c r="D125" s="131" t="s">
        <v>19</v>
      </c>
      <c r="E125" s="131" t="s">
        <v>20</v>
      </c>
      <c r="F125" s="131" t="s">
        <v>40</v>
      </c>
      <c r="G125" s="163" t="s">
        <v>21</v>
      </c>
      <c r="H125" s="131">
        <v>4</v>
      </c>
      <c r="I125" s="24" t="s">
        <v>22</v>
      </c>
      <c r="J125" s="131" t="s">
        <v>23</v>
      </c>
      <c r="K125" s="131" t="s">
        <v>39</v>
      </c>
      <c r="L125" s="131" t="s">
        <v>24</v>
      </c>
      <c r="M125" s="131" t="s">
        <v>25</v>
      </c>
    </row>
    <row r="126" spans="1:13" s="125" customFormat="1" ht="156" customHeight="1" thickBot="1" x14ac:dyDescent="0.3">
      <c r="A126" s="130">
        <v>1</v>
      </c>
      <c r="B126" s="164" t="s">
        <v>176</v>
      </c>
      <c r="C126" s="165">
        <f>F126/G126</f>
        <v>66840.712950600806</v>
      </c>
      <c r="D126" s="166">
        <v>7002694</v>
      </c>
      <c r="E126" s="166">
        <v>43061000</v>
      </c>
      <c r="F126" s="167">
        <f>D126+E126</f>
        <v>50063694</v>
      </c>
      <c r="G126" s="172">
        <v>749</v>
      </c>
      <c r="H126" s="168">
        <f>K126/L126</f>
        <v>50907.592173333338</v>
      </c>
      <c r="I126" s="166">
        <v>5464986.8300000001</v>
      </c>
      <c r="J126" s="166">
        <v>32715707.300000001</v>
      </c>
      <c r="K126" s="169">
        <f>I126+J126</f>
        <v>38180694.130000003</v>
      </c>
      <c r="L126" s="170">
        <v>750</v>
      </c>
      <c r="M126" s="171">
        <f>H126/C126*100</f>
        <v>76.162551125026184</v>
      </c>
    </row>
    <row r="127" spans="1:13" ht="19.5" thickBot="1" x14ac:dyDescent="0.35"/>
    <row r="128" spans="1:13" ht="19.5" thickBot="1" x14ac:dyDescent="0.35">
      <c r="A128" s="71" t="s">
        <v>177</v>
      </c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3"/>
    </row>
    <row r="129" spans="1:13" ht="19.5" thickBot="1" x14ac:dyDescent="0.35">
      <c r="A129" s="90" t="s">
        <v>47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2"/>
    </row>
    <row r="130" spans="1:13" ht="188.25" thickBot="1" x14ac:dyDescent="0.3">
      <c r="A130" s="26" t="s">
        <v>3</v>
      </c>
      <c r="B130" s="27" t="s">
        <v>4</v>
      </c>
      <c r="C130" s="27" t="s">
        <v>12</v>
      </c>
      <c r="D130" s="60" t="s">
        <v>43</v>
      </c>
      <c r="E130" s="27" t="s">
        <v>44</v>
      </c>
      <c r="F130" s="27" t="s">
        <v>45</v>
      </c>
      <c r="G130" s="27" t="s">
        <v>13</v>
      </c>
      <c r="H130" s="27" t="s">
        <v>14</v>
      </c>
      <c r="I130" s="27" t="s">
        <v>15</v>
      </c>
      <c r="J130" s="27" t="s">
        <v>16</v>
      </c>
      <c r="K130" s="27" t="s">
        <v>17</v>
      </c>
      <c r="L130" s="27" t="s">
        <v>18</v>
      </c>
      <c r="M130" s="27" t="s">
        <v>8</v>
      </c>
    </row>
    <row r="131" spans="1:13" ht="19.5" thickBot="1" x14ac:dyDescent="0.35">
      <c r="A131" s="28">
        <v>1</v>
      </c>
      <c r="B131" s="28">
        <v>2</v>
      </c>
      <c r="C131" s="28">
        <v>3</v>
      </c>
      <c r="D131" s="28" t="s">
        <v>19</v>
      </c>
      <c r="E131" s="28" t="s">
        <v>20</v>
      </c>
      <c r="F131" s="28" t="s">
        <v>40</v>
      </c>
      <c r="G131" s="28" t="s">
        <v>21</v>
      </c>
      <c r="H131" s="28">
        <v>4</v>
      </c>
      <c r="I131" s="24" t="s">
        <v>22</v>
      </c>
      <c r="J131" s="28" t="s">
        <v>23</v>
      </c>
      <c r="K131" s="28" t="s">
        <v>39</v>
      </c>
      <c r="L131" s="28" t="s">
        <v>24</v>
      </c>
      <c r="M131" s="28" t="s">
        <v>25</v>
      </c>
    </row>
    <row r="132" spans="1:13" ht="207" thickBot="1" x14ac:dyDescent="0.3">
      <c r="A132" s="27">
        <v>1</v>
      </c>
      <c r="B132" s="50" t="s">
        <v>184</v>
      </c>
      <c r="C132" s="53">
        <f>F132/G132</f>
        <v>81451.473477406675</v>
      </c>
      <c r="D132" s="54">
        <v>3965500</v>
      </c>
      <c r="E132" s="54">
        <v>37493300</v>
      </c>
      <c r="F132" s="55">
        <f>D132+E132</f>
        <v>41458800</v>
      </c>
      <c r="G132" s="103">
        <v>509</v>
      </c>
      <c r="H132" s="53">
        <f>K132/L132</f>
        <v>62572.173070866142</v>
      </c>
      <c r="I132" s="54">
        <v>2966688.92</v>
      </c>
      <c r="J132" s="54">
        <v>28819975</v>
      </c>
      <c r="K132" s="55">
        <f>I132+J132</f>
        <v>31786663.920000002</v>
      </c>
      <c r="L132" s="56">
        <v>508</v>
      </c>
      <c r="M132" s="57">
        <f>H132/C132*100</f>
        <v>76.821413289991199</v>
      </c>
    </row>
    <row r="133" spans="1:13" ht="57" thickBot="1" x14ac:dyDescent="0.3">
      <c r="A133" s="27">
        <v>2</v>
      </c>
      <c r="B133" s="51" t="s">
        <v>185</v>
      </c>
      <c r="C133" s="53">
        <f>F133/G133</f>
        <v>28.487210231814547</v>
      </c>
      <c r="D133" s="54"/>
      <c r="E133" s="54">
        <v>285100</v>
      </c>
      <c r="F133" s="55">
        <f>D133+E133</f>
        <v>285100</v>
      </c>
      <c r="G133" s="56">
        <v>10008</v>
      </c>
      <c r="H133" s="53">
        <f>K133/L133</f>
        <v>33.476614356743319</v>
      </c>
      <c r="I133" s="54"/>
      <c r="J133" s="54">
        <v>215455.49</v>
      </c>
      <c r="K133" s="55">
        <f>I133+J133</f>
        <v>215455.49</v>
      </c>
      <c r="L133" s="56">
        <v>6436</v>
      </c>
      <c r="M133" s="57">
        <f>H133/C133*100</f>
        <v>117.51454103201935</v>
      </c>
    </row>
    <row r="134" spans="1:13" ht="19.5" thickBot="1" x14ac:dyDescent="0.35"/>
    <row r="135" spans="1:13" ht="19.5" thickBot="1" x14ac:dyDescent="0.35">
      <c r="A135" s="71" t="s">
        <v>186</v>
      </c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3"/>
    </row>
    <row r="136" spans="1:13" ht="19.5" thickBot="1" x14ac:dyDescent="0.35">
      <c r="A136" s="90" t="s">
        <v>47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2"/>
    </row>
    <row r="137" spans="1:13" ht="188.25" thickBot="1" x14ac:dyDescent="0.3">
      <c r="A137" s="26" t="s">
        <v>3</v>
      </c>
      <c r="B137" s="27" t="s">
        <v>4</v>
      </c>
      <c r="C137" s="27" t="s">
        <v>12</v>
      </c>
      <c r="D137" s="60" t="s">
        <v>43</v>
      </c>
      <c r="E137" s="27" t="s">
        <v>44</v>
      </c>
      <c r="F137" s="27" t="s">
        <v>45</v>
      </c>
      <c r="G137" s="27" t="s">
        <v>13</v>
      </c>
      <c r="H137" s="27" t="s">
        <v>14</v>
      </c>
      <c r="I137" s="27" t="s">
        <v>15</v>
      </c>
      <c r="J137" s="27" t="s">
        <v>16</v>
      </c>
      <c r="K137" s="27" t="s">
        <v>17</v>
      </c>
      <c r="L137" s="27" t="s">
        <v>18</v>
      </c>
      <c r="M137" s="27" t="s">
        <v>8</v>
      </c>
    </row>
    <row r="138" spans="1:13" ht="19.5" thickBot="1" x14ac:dyDescent="0.35">
      <c r="A138" s="28">
        <v>1</v>
      </c>
      <c r="B138" s="28">
        <v>2</v>
      </c>
      <c r="C138" s="28">
        <v>3</v>
      </c>
      <c r="D138" s="28" t="s">
        <v>19</v>
      </c>
      <c r="E138" s="28" t="s">
        <v>20</v>
      </c>
      <c r="F138" s="28" t="s">
        <v>40</v>
      </c>
      <c r="G138" s="28" t="s">
        <v>21</v>
      </c>
      <c r="H138" s="28">
        <v>4</v>
      </c>
      <c r="I138" s="24" t="s">
        <v>22</v>
      </c>
      <c r="J138" s="28" t="s">
        <v>23</v>
      </c>
      <c r="K138" s="28" t="s">
        <v>39</v>
      </c>
      <c r="L138" s="28" t="s">
        <v>24</v>
      </c>
      <c r="M138" s="28" t="s">
        <v>25</v>
      </c>
    </row>
    <row r="139" spans="1:13" ht="147" customHeight="1" thickBot="1" x14ac:dyDescent="0.3">
      <c r="A139" s="27">
        <v>1</v>
      </c>
      <c r="B139" s="50" t="s">
        <v>189</v>
      </c>
      <c r="C139" s="53">
        <f>F139/G139</f>
        <v>62254.970760233919</v>
      </c>
      <c r="D139" s="54">
        <v>6300400</v>
      </c>
      <c r="E139" s="54">
        <v>46927600</v>
      </c>
      <c r="F139" s="55">
        <f>D139+E139</f>
        <v>53228000</v>
      </c>
      <c r="G139" s="103">
        <v>855</v>
      </c>
      <c r="H139" s="53">
        <f>K139/L139</f>
        <v>48374.538042203982</v>
      </c>
      <c r="I139" s="54">
        <v>4346078.04</v>
      </c>
      <c r="J139" s="54">
        <v>36917402.909999996</v>
      </c>
      <c r="K139" s="55">
        <f>I139+J139</f>
        <v>41263480.949999996</v>
      </c>
      <c r="L139" s="56">
        <v>853</v>
      </c>
      <c r="M139" s="57">
        <f>H139/C139*100</f>
        <v>77.703896494484866</v>
      </c>
    </row>
    <row r="140" spans="1:13" ht="66.75" customHeight="1" thickBot="1" x14ac:dyDescent="0.3">
      <c r="A140" s="27">
        <v>2</v>
      </c>
      <c r="B140" s="186" t="s">
        <v>188</v>
      </c>
      <c r="C140" s="53">
        <f>F140/G140</f>
        <v>28.474747474747474</v>
      </c>
      <c r="D140" s="54">
        <v>0</v>
      </c>
      <c r="E140" s="54">
        <v>281900</v>
      </c>
      <c r="F140" s="55">
        <f>D140+E140</f>
        <v>281900</v>
      </c>
      <c r="G140" s="62">
        <v>9900</v>
      </c>
      <c r="H140" s="53">
        <f>K140/L140</f>
        <v>40.588329979879276</v>
      </c>
      <c r="I140" s="54">
        <v>0</v>
      </c>
      <c r="J140" s="54">
        <v>201724</v>
      </c>
      <c r="K140" s="55">
        <f>I140+J140</f>
        <v>201724</v>
      </c>
      <c r="L140" s="56">
        <v>4970</v>
      </c>
      <c r="M140" s="57">
        <f>H140/C140*100</f>
        <v>142.54149230252034</v>
      </c>
    </row>
    <row r="141" spans="1:13" ht="19.5" thickBot="1" x14ac:dyDescent="0.35"/>
    <row r="142" spans="1:13" ht="19.5" thickBot="1" x14ac:dyDescent="0.35">
      <c r="A142" s="71" t="s">
        <v>190</v>
      </c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3"/>
    </row>
    <row r="143" spans="1:13" ht="19.5" thickBot="1" x14ac:dyDescent="0.35">
      <c r="A143" s="90" t="s">
        <v>47</v>
      </c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2"/>
    </row>
    <row r="144" spans="1:13" ht="188.25" thickBot="1" x14ac:dyDescent="0.3">
      <c r="A144" s="26" t="s">
        <v>3</v>
      </c>
      <c r="B144" s="27" t="s">
        <v>4</v>
      </c>
      <c r="C144" s="27" t="s">
        <v>12</v>
      </c>
      <c r="D144" s="60" t="s">
        <v>43</v>
      </c>
      <c r="E144" s="27" t="s">
        <v>44</v>
      </c>
      <c r="F144" s="27" t="s">
        <v>45</v>
      </c>
      <c r="G144" s="27" t="s">
        <v>13</v>
      </c>
      <c r="H144" s="27" t="s">
        <v>14</v>
      </c>
      <c r="I144" s="27" t="s">
        <v>15</v>
      </c>
      <c r="J144" s="27" t="s">
        <v>16</v>
      </c>
      <c r="K144" s="27" t="s">
        <v>17</v>
      </c>
      <c r="L144" s="27" t="s">
        <v>18</v>
      </c>
      <c r="M144" s="27" t="s">
        <v>8</v>
      </c>
    </row>
    <row r="145" spans="1:13" ht="19.5" thickBot="1" x14ac:dyDescent="0.35">
      <c r="A145" s="28">
        <v>1</v>
      </c>
      <c r="B145" s="28">
        <v>2</v>
      </c>
      <c r="C145" s="28">
        <v>3</v>
      </c>
      <c r="D145" s="28" t="s">
        <v>19</v>
      </c>
      <c r="E145" s="28" t="s">
        <v>20</v>
      </c>
      <c r="F145" s="28" t="s">
        <v>40</v>
      </c>
      <c r="G145" s="28" t="s">
        <v>21</v>
      </c>
      <c r="H145" s="28">
        <v>4</v>
      </c>
      <c r="I145" s="24" t="s">
        <v>22</v>
      </c>
      <c r="J145" s="28" t="s">
        <v>23</v>
      </c>
      <c r="K145" s="28" t="s">
        <v>39</v>
      </c>
      <c r="L145" s="28" t="s">
        <v>24</v>
      </c>
      <c r="M145" s="28" t="s">
        <v>25</v>
      </c>
    </row>
    <row r="146" spans="1:13" ht="123" customHeight="1" thickBot="1" x14ac:dyDescent="0.3">
      <c r="A146" s="27">
        <v>1</v>
      </c>
      <c r="B146" s="50" t="s">
        <v>196</v>
      </c>
      <c r="C146" s="53">
        <f>F146/G146</f>
        <v>58281.639283508339</v>
      </c>
      <c r="D146" s="54">
        <v>11732074</v>
      </c>
      <c r="E146" s="54">
        <v>82625900</v>
      </c>
      <c r="F146" s="55">
        <f>D146+E146</f>
        <v>94357974</v>
      </c>
      <c r="G146" s="103">
        <v>1619</v>
      </c>
      <c r="H146" s="53">
        <f>K146/L146</f>
        <v>44566.887316770182</v>
      </c>
      <c r="I146" s="54">
        <v>9365301.3699999992</v>
      </c>
      <c r="J146" s="54">
        <v>62387387.210000001</v>
      </c>
      <c r="K146" s="55">
        <f>I146+J146</f>
        <v>71752688.579999998</v>
      </c>
      <c r="L146" s="56">
        <v>1610</v>
      </c>
      <c r="M146" s="57">
        <f>H146/C146*100</f>
        <v>76.468143080150199</v>
      </c>
    </row>
    <row r="147" spans="1:13" ht="62.25" customHeight="1" thickBot="1" x14ac:dyDescent="0.3">
      <c r="A147" s="27">
        <v>2</v>
      </c>
      <c r="B147" s="32" t="s">
        <v>197</v>
      </c>
      <c r="C147" s="53">
        <f>F147/G147</f>
        <v>28.449144008056393</v>
      </c>
      <c r="D147" s="54"/>
      <c r="E147" s="54">
        <v>678000</v>
      </c>
      <c r="F147" s="55">
        <f>D147+E147</f>
        <v>678000</v>
      </c>
      <c r="G147" s="62">
        <v>23832</v>
      </c>
      <c r="H147" s="53">
        <f>K147/L147</f>
        <v>40.397993405558175</v>
      </c>
      <c r="I147" s="54"/>
      <c r="J147" s="54">
        <v>514589.64</v>
      </c>
      <c r="K147" s="55">
        <f>I147+J147</f>
        <v>514589.64</v>
      </c>
      <c r="L147" s="56">
        <v>12738</v>
      </c>
      <c r="M147" s="57">
        <f>H147/C147*100</f>
        <v>142.0007343423691</v>
      </c>
    </row>
    <row r="148" spans="1:13" ht="19.5" thickBot="1" x14ac:dyDescent="0.35"/>
    <row r="149" spans="1:13" ht="19.5" thickBot="1" x14ac:dyDescent="0.35">
      <c r="A149" s="71" t="s">
        <v>198</v>
      </c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3"/>
    </row>
    <row r="150" spans="1:13" ht="19.5" thickBot="1" x14ac:dyDescent="0.35">
      <c r="A150" s="90" t="s">
        <v>47</v>
      </c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2"/>
    </row>
    <row r="151" spans="1:13" ht="188.25" thickBot="1" x14ac:dyDescent="0.3">
      <c r="A151" s="26" t="s">
        <v>3</v>
      </c>
      <c r="B151" s="27" t="s">
        <v>4</v>
      </c>
      <c r="C151" s="27" t="s">
        <v>12</v>
      </c>
      <c r="D151" s="60" t="s">
        <v>43</v>
      </c>
      <c r="E151" s="27" t="s">
        <v>44</v>
      </c>
      <c r="F151" s="27" t="s">
        <v>45</v>
      </c>
      <c r="G151" s="27" t="s">
        <v>13</v>
      </c>
      <c r="H151" s="27" t="s">
        <v>14</v>
      </c>
      <c r="I151" s="27" t="s">
        <v>15</v>
      </c>
      <c r="J151" s="27" t="s">
        <v>16</v>
      </c>
      <c r="K151" s="27" t="s">
        <v>17</v>
      </c>
      <c r="L151" s="27" t="s">
        <v>18</v>
      </c>
      <c r="M151" s="27" t="s">
        <v>8</v>
      </c>
    </row>
    <row r="152" spans="1:13" ht="19.5" thickBot="1" x14ac:dyDescent="0.35">
      <c r="A152" s="28">
        <v>1</v>
      </c>
      <c r="B152" s="28">
        <v>2</v>
      </c>
      <c r="C152" s="28">
        <v>3</v>
      </c>
      <c r="D152" s="28" t="s">
        <v>19</v>
      </c>
      <c r="E152" s="28" t="s">
        <v>20</v>
      </c>
      <c r="F152" s="28" t="s">
        <v>40</v>
      </c>
      <c r="G152" s="28" t="s">
        <v>21</v>
      </c>
      <c r="H152" s="28">
        <v>4</v>
      </c>
      <c r="I152" s="24" t="s">
        <v>22</v>
      </c>
      <c r="J152" s="28" t="s">
        <v>23</v>
      </c>
      <c r="K152" s="28" t="s">
        <v>39</v>
      </c>
      <c r="L152" s="28" t="s">
        <v>24</v>
      </c>
      <c r="M152" s="28" t="s">
        <v>25</v>
      </c>
    </row>
    <row r="153" spans="1:13" ht="201.75" customHeight="1" thickBot="1" x14ac:dyDescent="0.3">
      <c r="A153" s="27">
        <v>1</v>
      </c>
      <c r="B153" s="50" t="s">
        <v>205</v>
      </c>
      <c r="C153" s="53">
        <f>F153/G153</f>
        <v>56208.062610229274</v>
      </c>
      <c r="D153" s="54">
        <v>6274343</v>
      </c>
      <c r="E153" s="54">
        <v>57465600</v>
      </c>
      <c r="F153" s="55">
        <f>D153+E153</f>
        <v>63739943</v>
      </c>
      <c r="G153" s="56">
        <v>1134</v>
      </c>
      <c r="H153" s="53">
        <f>K153/L153</f>
        <v>41079.191254416961</v>
      </c>
      <c r="I153" s="54">
        <v>4803985.93</v>
      </c>
      <c r="J153" s="54">
        <v>41697658.57</v>
      </c>
      <c r="K153" s="55">
        <f>I153+J153</f>
        <v>46501644.5</v>
      </c>
      <c r="L153" s="56">
        <v>1132</v>
      </c>
      <c r="M153" s="57">
        <f>H153/C153*100</f>
        <v>73.08416150059756</v>
      </c>
    </row>
    <row r="154" spans="1:13" ht="19.5" thickBot="1" x14ac:dyDescent="0.35"/>
    <row r="155" spans="1:13" ht="19.5" thickBot="1" x14ac:dyDescent="0.35">
      <c r="A155" s="71" t="s">
        <v>206</v>
      </c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3"/>
    </row>
    <row r="156" spans="1:13" ht="19.5" thickBot="1" x14ac:dyDescent="0.35">
      <c r="A156" s="90" t="s">
        <v>47</v>
      </c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2"/>
    </row>
    <row r="157" spans="1:13" ht="188.25" thickBot="1" x14ac:dyDescent="0.3">
      <c r="A157" s="26" t="s">
        <v>3</v>
      </c>
      <c r="B157" s="27" t="s">
        <v>4</v>
      </c>
      <c r="C157" s="27" t="s">
        <v>12</v>
      </c>
      <c r="D157" s="60" t="s">
        <v>43</v>
      </c>
      <c r="E157" s="27" t="s">
        <v>44</v>
      </c>
      <c r="F157" s="27" t="s">
        <v>45</v>
      </c>
      <c r="G157" s="27" t="s">
        <v>13</v>
      </c>
      <c r="H157" s="27" t="s">
        <v>14</v>
      </c>
      <c r="I157" s="27" t="s">
        <v>15</v>
      </c>
      <c r="J157" s="27" t="s">
        <v>16</v>
      </c>
      <c r="K157" s="27" t="s">
        <v>17</v>
      </c>
      <c r="L157" s="27" t="s">
        <v>18</v>
      </c>
      <c r="M157" s="27" t="s">
        <v>8</v>
      </c>
    </row>
    <row r="158" spans="1:13" ht="19.5" thickBot="1" x14ac:dyDescent="0.35">
      <c r="A158" s="28">
        <v>1</v>
      </c>
      <c r="B158" s="28">
        <v>2</v>
      </c>
      <c r="C158" s="28">
        <v>3</v>
      </c>
      <c r="D158" s="28" t="s">
        <v>19</v>
      </c>
      <c r="E158" s="28" t="s">
        <v>20</v>
      </c>
      <c r="F158" s="28" t="s">
        <v>40</v>
      </c>
      <c r="G158" s="28" t="s">
        <v>21</v>
      </c>
      <c r="H158" s="28">
        <v>4</v>
      </c>
      <c r="I158" s="24" t="s">
        <v>22</v>
      </c>
      <c r="J158" s="28" t="s">
        <v>23</v>
      </c>
      <c r="K158" s="28" t="s">
        <v>39</v>
      </c>
      <c r="L158" s="28" t="s">
        <v>24</v>
      </c>
      <c r="M158" s="28" t="s">
        <v>25</v>
      </c>
    </row>
    <row r="159" spans="1:13" ht="154.5" customHeight="1" thickBot="1" x14ac:dyDescent="0.3">
      <c r="A159" s="27">
        <v>1</v>
      </c>
      <c r="B159" s="50" t="s">
        <v>211</v>
      </c>
      <c r="C159" s="53">
        <f>F159/G159</f>
        <v>54260.062650602413</v>
      </c>
      <c r="D159" s="54">
        <v>4664452</v>
      </c>
      <c r="E159" s="54">
        <v>40371400</v>
      </c>
      <c r="F159" s="55">
        <f>D159+E159</f>
        <v>45035852</v>
      </c>
      <c r="G159" s="103">
        <v>830</v>
      </c>
      <c r="H159" s="53">
        <f>K159/L159</f>
        <v>43974.46981927711</v>
      </c>
      <c r="I159" s="54">
        <v>3691559.95</v>
      </c>
      <c r="J159" s="54">
        <v>32807250</v>
      </c>
      <c r="K159" s="55">
        <f>I159+J159</f>
        <v>36498809.950000003</v>
      </c>
      <c r="L159" s="56">
        <v>830</v>
      </c>
      <c r="M159" s="57">
        <f>H159/C159*100</f>
        <v>81.043897981545896</v>
      </c>
    </row>
    <row r="160" spans="1:13" ht="57.75" customHeight="1" thickBot="1" x14ac:dyDescent="0.3">
      <c r="A160" s="27">
        <v>2</v>
      </c>
      <c r="B160" s="51" t="s">
        <v>212</v>
      </c>
      <c r="C160" s="53">
        <f>F160/G160</f>
        <v>28.436213991769549</v>
      </c>
      <c r="D160" s="54"/>
      <c r="E160" s="54">
        <v>276400</v>
      </c>
      <c r="F160" s="55">
        <f>D160+E160</f>
        <v>276400</v>
      </c>
      <c r="G160" s="62">
        <v>9720</v>
      </c>
      <c r="H160" s="53">
        <f>K160/L160</f>
        <v>58.777700000000003</v>
      </c>
      <c r="I160" s="54"/>
      <c r="J160" s="54">
        <v>205721.95</v>
      </c>
      <c r="K160" s="55">
        <f>I160+J160</f>
        <v>205721.95</v>
      </c>
      <c r="L160" s="56">
        <v>3500</v>
      </c>
      <c r="M160" s="57">
        <f>H160/C160*100</f>
        <v>206.70016063675831</v>
      </c>
    </row>
    <row r="161" spans="1:13" ht="19.5" thickBot="1" x14ac:dyDescent="0.35"/>
    <row r="162" spans="1:13" ht="19.5" thickBot="1" x14ac:dyDescent="0.35">
      <c r="A162" s="71" t="s">
        <v>213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3"/>
    </row>
    <row r="163" spans="1:13" ht="19.5" thickBot="1" x14ac:dyDescent="0.35">
      <c r="A163" s="90" t="s">
        <v>47</v>
      </c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2"/>
    </row>
    <row r="164" spans="1:13" ht="188.25" thickBot="1" x14ac:dyDescent="0.3">
      <c r="A164" s="26" t="s">
        <v>3</v>
      </c>
      <c r="B164" s="27" t="s">
        <v>4</v>
      </c>
      <c r="C164" s="27" t="s">
        <v>12</v>
      </c>
      <c r="D164" s="60" t="s">
        <v>43</v>
      </c>
      <c r="E164" s="27" t="s">
        <v>44</v>
      </c>
      <c r="F164" s="27" t="s">
        <v>45</v>
      </c>
      <c r="G164" s="27" t="s">
        <v>13</v>
      </c>
      <c r="H164" s="27" t="s">
        <v>14</v>
      </c>
      <c r="I164" s="27" t="s">
        <v>15</v>
      </c>
      <c r="J164" s="27" t="s">
        <v>16</v>
      </c>
      <c r="K164" s="27" t="s">
        <v>17</v>
      </c>
      <c r="L164" s="27" t="s">
        <v>18</v>
      </c>
      <c r="M164" s="27" t="s">
        <v>8</v>
      </c>
    </row>
    <row r="165" spans="1:13" ht="19.5" thickBot="1" x14ac:dyDescent="0.35">
      <c r="A165" s="28">
        <v>1</v>
      </c>
      <c r="B165" s="28">
        <v>2</v>
      </c>
      <c r="C165" s="28">
        <v>3</v>
      </c>
      <c r="D165" s="28" t="s">
        <v>19</v>
      </c>
      <c r="E165" s="28" t="s">
        <v>20</v>
      </c>
      <c r="F165" s="28" t="s">
        <v>40</v>
      </c>
      <c r="G165" s="28" t="s">
        <v>21</v>
      </c>
      <c r="H165" s="28">
        <v>4</v>
      </c>
      <c r="I165" s="24" t="s">
        <v>22</v>
      </c>
      <c r="J165" s="28" t="s">
        <v>23</v>
      </c>
      <c r="K165" s="28" t="s">
        <v>39</v>
      </c>
      <c r="L165" s="28" t="s">
        <v>24</v>
      </c>
      <c r="M165" s="28" t="s">
        <v>25</v>
      </c>
    </row>
    <row r="166" spans="1:13" ht="236.25" customHeight="1" thickBot="1" x14ac:dyDescent="0.3">
      <c r="A166" s="27">
        <v>1</v>
      </c>
      <c r="B166" s="50" t="s">
        <v>217</v>
      </c>
      <c r="C166" s="53">
        <f>F166/G166</f>
        <v>74696.098330241191</v>
      </c>
      <c r="D166" s="54">
        <v>5181697</v>
      </c>
      <c r="E166" s="54">
        <v>35079500</v>
      </c>
      <c r="F166" s="55">
        <f>D166+E166</f>
        <v>40261197</v>
      </c>
      <c r="G166" s="103">
        <v>539</v>
      </c>
      <c r="H166" s="53">
        <f>K166/L166</f>
        <v>61063.654896810513</v>
      </c>
      <c r="I166" s="54">
        <v>3975942.44</v>
      </c>
      <c r="J166" s="54">
        <v>28570985.620000001</v>
      </c>
      <c r="K166" s="55">
        <f>I166+J166</f>
        <v>32546928.060000002</v>
      </c>
      <c r="L166" s="56">
        <v>533</v>
      </c>
      <c r="M166" s="57">
        <f>H166/C166*100</f>
        <v>81.749457149475376</v>
      </c>
    </row>
    <row r="167" spans="1:13" ht="67.5" customHeight="1" thickBot="1" x14ac:dyDescent="0.3">
      <c r="A167" s="27">
        <v>2</v>
      </c>
      <c r="B167" s="51" t="s">
        <v>149</v>
      </c>
      <c r="C167" s="53">
        <f>F167/G167</f>
        <v>26.522633744855966</v>
      </c>
      <c r="D167" s="54">
        <v>0</v>
      </c>
      <c r="E167" s="54">
        <v>257800</v>
      </c>
      <c r="F167" s="55">
        <f>D167+E167</f>
        <v>257800</v>
      </c>
      <c r="G167" s="62">
        <v>9720</v>
      </c>
      <c r="H167" s="53">
        <f>K167/L167</f>
        <v>41.027475563110919</v>
      </c>
      <c r="I167" s="54">
        <v>0</v>
      </c>
      <c r="J167" s="54">
        <v>193075.3</v>
      </c>
      <c r="K167" s="55">
        <f>I167+J167</f>
        <v>193075.3</v>
      </c>
      <c r="L167" s="56">
        <v>4706</v>
      </c>
      <c r="M167" s="57">
        <f>H167/C167*100</f>
        <v>154.68854246448339</v>
      </c>
    </row>
    <row r="168" spans="1:13" ht="19.5" thickBot="1" x14ac:dyDescent="0.35"/>
    <row r="169" spans="1:13" ht="19.5" thickBot="1" x14ac:dyDescent="0.35">
      <c r="A169" s="71" t="s">
        <v>218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3"/>
    </row>
    <row r="170" spans="1:13" ht="19.5" thickBot="1" x14ac:dyDescent="0.35">
      <c r="A170" s="90" t="s">
        <v>47</v>
      </c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2"/>
    </row>
    <row r="171" spans="1:13" ht="188.25" thickBot="1" x14ac:dyDescent="0.3">
      <c r="A171" s="26" t="s">
        <v>3</v>
      </c>
      <c r="B171" s="27" t="s">
        <v>4</v>
      </c>
      <c r="C171" s="27" t="s">
        <v>12</v>
      </c>
      <c r="D171" s="60" t="s">
        <v>43</v>
      </c>
      <c r="E171" s="27" t="s">
        <v>44</v>
      </c>
      <c r="F171" s="27" t="s">
        <v>45</v>
      </c>
      <c r="G171" s="27" t="s">
        <v>13</v>
      </c>
      <c r="H171" s="27" t="s">
        <v>14</v>
      </c>
      <c r="I171" s="27" t="s">
        <v>15</v>
      </c>
      <c r="J171" s="27" t="s">
        <v>16</v>
      </c>
      <c r="K171" s="27" t="s">
        <v>17</v>
      </c>
      <c r="L171" s="27" t="s">
        <v>18</v>
      </c>
      <c r="M171" s="27" t="s">
        <v>8</v>
      </c>
    </row>
    <row r="172" spans="1:13" ht="19.5" thickBot="1" x14ac:dyDescent="0.35">
      <c r="A172" s="28">
        <v>1</v>
      </c>
      <c r="B172" s="28">
        <v>2</v>
      </c>
      <c r="C172" s="28">
        <v>3</v>
      </c>
      <c r="D172" s="28" t="s">
        <v>19</v>
      </c>
      <c r="E172" s="28" t="s">
        <v>20</v>
      </c>
      <c r="F172" s="28" t="s">
        <v>40</v>
      </c>
      <c r="G172" s="28" t="s">
        <v>21</v>
      </c>
      <c r="H172" s="28">
        <v>4</v>
      </c>
      <c r="I172" s="24" t="s">
        <v>22</v>
      </c>
      <c r="J172" s="28" t="s">
        <v>23</v>
      </c>
      <c r="K172" s="28" t="s">
        <v>39</v>
      </c>
      <c r="L172" s="28" t="s">
        <v>24</v>
      </c>
      <c r="M172" s="28" t="s">
        <v>25</v>
      </c>
    </row>
    <row r="173" spans="1:13" ht="200.25" customHeight="1" thickBot="1" x14ac:dyDescent="0.3">
      <c r="A173" s="27">
        <v>1</v>
      </c>
      <c r="B173" s="50" t="s">
        <v>225</v>
      </c>
      <c r="C173" s="53">
        <f>F173/G173</f>
        <v>55003.897974493622</v>
      </c>
      <c r="D173" s="54">
        <v>9694096</v>
      </c>
      <c r="E173" s="54">
        <v>63626100</v>
      </c>
      <c r="F173" s="55">
        <f>D173+E173</f>
        <v>73320196</v>
      </c>
      <c r="G173" s="103">
        <v>1333</v>
      </c>
      <c r="H173" s="53">
        <f>K173/L173</f>
        <v>43635.143467862479</v>
      </c>
      <c r="I173" s="54">
        <v>7025507.1799999997</v>
      </c>
      <c r="J173" s="54">
        <v>51358314.780000001</v>
      </c>
      <c r="K173" s="55">
        <f>I173+J173</f>
        <v>58383821.960000001</v>
      </c>
      <c r="L173" s="56">
        <v>1338</v>
      </c>
      <c r="M173" s="57">
        <f>H173/C173*100</f>
        <v>79.331002119335153</v>
      </c>
    </row>
    <row r="174" spans="1:13" ht="84.75" customHeight="1" thickBot="1" x14ac:dyDescent="0.3">
      <c r="A174" s="27">
        <v>2</v>
      </c>
      <c r="B174" s="51" t="s">
        <v>222</v>
      </c>
      <c r="C174" s="53">
        <f>F174/G174</f>
        <v>26.744639376218323</v>
      </c>
      <c r="D174" s="54"/>
      <c r="E174" s="54">
        <v>274400</v>
      </c>
      <c r="F174" s="55">
        <f>D174+E174</f>
        <v>274400</v>
      </c>
      <c r="G174" s="62">
        <v>10260</v>
      </c>
      <c r="H174" s="53">
        <f>K174/L174</f>
        <v>33.026297500508029</v>
      </c>
      <c r="I174" s="54"/>
      <c r="J174" s="54">
        <v>162522.41</v>
      </c>
      <c r="K174" s="55">
        <f>I174+J174</f>
        <v>162522.41</v>
      </c>
      <c r="L174" s="56">
        <v>4921</v>
      </c>
      <c r="M174" s="57">
        <f>H174/C174*100</f>
        <v>123.4875409457771</v>
      </c>
    </row>
    <row r="175" spans="1:13" ht="19.5" thickBot="1" x14ac:dyDescent="0.35"/>
    <row r="176" spans="1:13" ht="19.5" thickBot="1" x14ac:dyDescent="0.35">
      <c r="A176" s="71" t="s">
        <v>233</v>
      </c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3"/>
    </row>
    <row r="177" spans="1:13" ht="19.5" thickBot="1" x14ac:dyDescent="0.35">
      <c r="A177" s="90" t="s">
        <v>47</v>
      </c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2"/>
    </row>
    <row r="178" spans="1:13" ht="188.25" thickBot="1" x14ac:dyDescent="0.3">
      <c r="A178" s="26" t="s">
        <v>3</v>
      </c>
      <c r="B178" s="27" t="s">
        <v>4</v>
      </c>
      <c r="C178" s="27" t="s">
        <v>12</v>
      </c>
      <c r="D178" s="60" t="s">
        <v>43</v>
      </c>
      <c r="E178" s="27" t="s">
        <v>44</v>
      </c>
      <c r="F178" s="27" t="s">
        <v>45</v>
      </c>
      <c r="G178" s="27" t="s">
        <v>13</v>
      </c>
      <c r="H178" s="27" t="s">
        <v>14</v>
      </c>
      <c r="I178" s="27" t="s">
        <v>15</v>
      </c>
      <c r="J178" s="27" t="s">
        <v>16</v>
      </c>
      <c r="K178" s="27" t="s">
        <v>17</v>
      </c>
      <c r="L178" s="27" t="s">
        <v>18</v>
      </c>
      <c r="M178" s="27" t="s">
        <v>8</v>
      </c>
    </row>
    <row r="179" spans="1:13" ht="19.5" thickBot="1" x14ac:dyDescent="0.35">
      <c r="A179" s="28">
        <v>1</v>
      </c>
      <c r="B179" s="28">
        <v>2</v>
      </c>
      <c r="C179" s="28">
        <v>3</v>
      </c>
      <c r="D179" s="28" t="s">
        <v>19</v>
      </c>
      <c r="E179" s="28" t="s">
        <v>20</v>
      </c>
      <c r="F179" s="28" t="s">
        <v>40</v>
      </c>
      <c r="G179" s="28" t="s">
        <v>21</v>
      </c>
      <c r="H179" s="28">
        <v>4</v>
      </c>
      <c r="I179" s="24" t="s">
        <v>22</v>
      </c>
      <c r="J179" s="28" t="s">
        <v>23</v>
      </c>
      <c r="K179" s="28" t="s">
        <v>39</v>
      </c>
      <c r="L179" s="28" t="s">
        <v>24</v>
      </c>
      <c r="M179" s="28" t="s">
        <v>25</v>
      </c>
    </row>
    <row r="180" spans="1:13" ht="191.25" customHeight="1" thickBot="1" x14ac:dyDescent="0.3">
      <c r="A180" s="27">
        <v>1</v>
      </c>
      <c r="B180" s="50" t="s">
        <v>234</v>
      </c>
      <c r="C180" s="53">
        <f>F180/G180</f>
        <v>64280.9375</v>
      </c>
      <c r="D180" s="54">
        <v>5810870</v>
      </c>
      <c r="E180" s="54">
        <v>41499900</v>
      </c>
      <c r="F180" s="55">
        <f>D180+E180</f>
        <v>47310770</v>
      </c>
      <c r="G180" s="62">
        <v>736</v>
      </c>
      <c r="H180" s="53">
        <f>K180/L180</f>
        <v>49750.473347578343</v>
      </c>
      <c r="I180" s="54">
        <v>4554320.99</v>
      </c>
      <c r="J180" s="54">
        <v>30370511.300000001</v>
      </c>
      <c r="K180" s="55">
        <f>I180+J180</f>
        <v>34924832.289999999</v>
      </c>
      <c r="L180" s="56">
        <v>702</v>
      </c>
      <c r="M180" s="57">
        <f>H180/C180*100</f>
        <v>77.39537611376366</v>
      </c>
    </row>
    <row r="181" spans="1:13" ht="19.5" thickBot="1" x14ac:dyDescent="0.35"/>
    <row r="182" spans="1:13" ht="19.5" thickBot="1" x14ac:dyDescent="0.35">
      <c r="A182" s="71" t="s">
        <v>235</v>
      </c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3"/>
    </row>
    <row r="183" spans="1:13" ht="19.5" thickBot="1" x14ac:dyDescent="0.35">
      <c r="A183" s="90" t="s">
        <v>47</v>
      </c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2"/>
    </row>
    <row r="184" spans="1:13" ht="188.25" thickBot="1" x14ac:dyDescent="0.3">
      <c r="A184" s="26" t="s">
        <v>3</v>
      </c>
      <c r="B184" s="27" t="s">
        <v>4</v>
      </c>
      <c r="C184" s="27" t="s">
        <v>12</v>
      </c>
      <c r="D184" s="60" t="s">
        <v>43</v>
      </c>
      <c r="E184" s="27" t="s">
        <v>44</v>
      </c>
      <c r="F184" s="27" t="s">
        <v>45</v>
      </c>
      <c r="G184" s="27" t="s">
        <v>13</v>
      </c>
      <c r="H184" s="27" t="s">
        <v>14</v>
      </c>
      <c r="I184" s="27" t="s">
        <v>15</v>
      </c>
      <c r="J184" s="27" t="s">
        <v>16</v>
      </c>
      <c r="K184" s="27" t="s">
        <v>17</v>
      </c>
      <c r="L184" s="27" t="s">
        <v>18</v>
      </c>
      <c r="M184" s="27" t="s">
        <v>8</v>
      </c>
    </row>
    <row r="185" spans="1:13" ht="19.5" thickBot="1" x14ac:dyDescent="0.35">
      <c r="A185" s="28">
        <v>1</v>
      </c>
      <c r="B185" s="28">
        <v>2</v>
      </c>
      <c r="C185" s="28">
        <v>3</v>
      </c>
      <c r="D185" s="28" t="s">
        <v>19</v>
      </c>
      <c r="E185" s="28" t="s">
        <v>20</v>
      </c>
      <c r="F185" s="28" t="s">
        <v>40</v>
      </c>
      <c r="G185" s="28" t="s">
        <v>21</v>
      </c>
      <c r="H185" s="28">
        <v>4</v>
      </c>
      <c r="I185" s="24" t="s">
        <v>22</v>
      </c>
      <c r="J185" s="28" t="s">
        <v>23</v>
      </c>
      <c r="K185" s="28" t="s">
        <v>39</v>
      </c>
      <c r="L185" s="28" t="s">
        <v>24</v>
      </c>
      <c r="M185" s="28" t="s">
        <v>25</v>
      </c>
    </row>
    <row r="186" spans="1:13" ht="183" customHeight="1" thickBot="1" x14ac:dyDescent="0.3">
      <c r="A186" s="27">
        <v>1</v>
      </c>
      <c r="B186" s="50" t="s">
        <v>241</v>
      </c>
      <c r="C186" s="53">
        <f>F186/G186</f>
        <v>52684.947698744771</v>
      </c>
      <c r="D186" s="54">
        <v>7963115</v>
      </c>
      <c r="E186" s="54">
        <v>67587100</v>
      </c>
      <c r="F186" s="55">
        <f>D186+E186</f>
        <v>75550215</v>
      </c>
      <c r="G186" s="201">
        <v>1434</v>
      </c>
      <c r="H186" s="53">
        <f>K186/L186</f>
        <v>42924.770768693219</v>
      </c>
      <c r="I186" s="54">
        <v>6877021.9699999997</v>
      </c>
      <c r="J186" s="54">
        <v>54548325</v>
      </c>
      <c r="K186" s="55">
        <f>I186+J186</f>
        <v>61425346.969999999</v>
      </c>
      <c r="L186" s="56">
        <v>1431</v>
      </c>
      <c r="M186" s="57">
        <f>H186/C186*100</f>
        <v>81.474448858029163</v>
      </c>
    </row>
    <row r="187" spans="1:13" ht="19.5" thickBot="1" x14ac:dyDescent="0.35"/>
    <row r="188" spans="1:13" ht="19.5" thickBot="1" x14ac:dyDescent="0.35">
      <c r="A188" s="71" t="s">
        <v>242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3"/>
    </row>
    <row r="189" spans="1:13" ht="19.5" thickBot="1" x14ac:dyDescent="0.35">
      <c r="A189" s="90" t="s">
        <v>47</v>
      </c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2"/>
    </row>
    <row r="190" spans="1:13" ht="188.25" thickBot="1" x14ac:dyDescent="0.3">
      <c r="A190" s="26" t="s">
        <v>3</v>
      </c>
      <c r="B190" s="27" t="s">
        <v>4</v>
      </c>
      <c r="C190" s="27" t="s">
        <v>12</v>
      </c>
      <c r="D190" s="60" t="s">
        <v>249</v>
      </c>
      <c r="E190" s="27" t="s">
        <v>250</v>
      </c>
      <c r="F190" s="27" t="s">
        <v>45</v>
      </c>
      <c r="G190" s="27" t="s">
        <v>13</v>
      </c>
      <c r="H190" s="27" t="s">
        <v>14</v>
      </c>
      <c r="I190" s="27" t="s">
        <v>251</v>
      </c>
      <c r="J190" s="27" t="s">
        <v>252</v>
      </c>
      <c r="K190" s="27" t="s">
        <v>17</v>
      </c>
      <c r="L190" s="27" t="s">
        <v>18</v>
      </c>
      <c r="M190" s="27" t="s">
        <v>8</v>
      </c>
    </row>
    <row r="191" spans="1:13" ht="19.5" thickBot="1" x14ac:dyDescent="0.35">
      <c r="A191" s="28">
        <v>1</v>
      </c>
      <c r="B191" s="28">
        <v>2</v>
      </c>
      <c r="C191" s="28">
        <v>3</v>
      </c>
      <c r="D191" s="28" t="s">
        <v>19</v>
      </c>
      <c r="E191" s="28" t="s">
        <v>20</v>
      </c>
      <c r="F191" s="28" t="s">
        <v>40</v>
      </c>
      <c r="G191" s="28" t="s">
        <v>21</v>
      </c>
      <c r="H191" s="28">
        <v>4</v>
      </c>
      <c r="I191" s="24" t="s">
        <v>22</v>
      </c>
      <c r="J191" s="28" t="s">
        <v>23</v>
      </c>
      <c r="K191" s="28" t="s">
        <v>39</v>
      </c>
      <c r="L191" s="28" t="s">
        <v>24</v>
      </c>
      <c r="M191" s="28" t="s">
        <v>25</v>
      </c>
    </row>
    <row r="192" spans="1:13" ht="231.75" customHeight="1" thickBot="1" x14ac:dyDescent="0.3">
      <c r="A192" s="27">
        <v>1</v>
      </c>
      <c r="B192" s="50" t="s">
        <v>253</v>
      </c>
      <c r="C192" s="53">
        <f>F192/G192</f>
        <v>60722.315990818672</v>
      </c>
      <c r="D192" s="54">
        <v>8880167</v>
      </c>
      <c r="E192" s="54">
        <v>70483900</v>
      </c>
      <c r="F192" s="55">
        <f>D192+E192</f>
        <v>79364067</v>
      </c>
      <c r="G192" s="103">
        <v>1307</v>
      </c>
      <c r="H192" s="53">
        <f>K192/L192</f>
        <v>43046.337118773947</v>
      </c>
      <c r="I192" s="54">
        <v>5474538.4400000004</v>
      </c>
      <c r="J192" s="54">
        <v>50700931.5</v>
      </c>
      <c r="K192" s="55">
        <f>I192+J192</f>
        <v>56175469.939999998</v>
      </c>
      <c r="L192" s="56">
        <v>1305</v>
      </c>
      <c r="M192" s="57">
        <f>H192/C192*100</f>
        <v>70.890473158636823</v>
      </c>
    </row>
    <row r="193" spans="1:13" ht="77.25" customHeight="1" thickBot="1" x14ac:dyDescent="0.3">
      <c r="A193" s="27">
        <v>2</v>
      </c>
      <c r="B193" s="51" t="s">
        <v>254</v>
      </c>
      <c r="C193" s="53">
        <f>F193/G193</f>
        <v>26.642771804062125</v>
      </c>
      <c r="D193" s="54"/>
      <c r="E193" s="54">
        <v>267600</v>
      </c>
      <c r="F193" s="55">
        <f>D193+E193</f>
        <v>267600</v>
      </c>
      <c r="G193" s="62">
        <v>10044</v>
      </c>
      <c r="H193" s="53">
        <f>K193/L193</f>
        <v>20.340369374030008</v>
      </c>
      <c r="I193" s="54"/>
      <c r="J193" s="54">
        <v>196589.67</v>
      </c>
      <c r="K193" s="55">
        <f>I193+J193</f>
        <v>196589.67</v>
      </c>
      <c r="L193" s="56">
        <v>9665</v>
      </c>
      <c r="M193" s="57">
        <f>H193/C193*100</f>
        <v>76.344794466650754</v>
      </c>
    </row>
    <row r="194" spans="1:13" ht="19.5" thickBot="1" x14ac:dyDescent="0.35"/>
    <row r="195" spans="1:13" ht="19.5" thickBot="1" x14ac:dyDescent="0.35">
      <c r="A195" s="71" t="s">
        <v>255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3"/>
    </row>
    <row r="196" spans="1:13" ht="19.5" thickBot="1" x14ac:dyDescent="0.35">
      <c r="A196" s="90" t="s">
        <v>47</v>
      </c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2"/>
    </row>
    <row r="197" spans="1:13" ht="188.25" thickBot="1" x14ac:dyDescent="0.3">
      <c r="A197" s="26" t="s">
        <v>3</v>
      </c>
      <c r="B197" s="27" t="s">
        <v>4</v>
      </c>
      <c r="C197" s="27" t="s">
        <v>12</v>
      </c>
      <c r="D197" s="60" t="s">
        <v>43</v>
      </c>
      <c r="E197" s="27" t="s">
        <v>44</v>
      </c>
      <c r="F197" s="27" t="s">
        <v>45</v>
      </c>
      <c r="G197" s="27" t="s">
        <v>13</v>
      </c>
      <c r="H197" s="27" t="s">
        <v>14</v>
      </c>
      <c r="I197" s="27" t="s">
        <v>15</v>
      </c>
      <c r="J197" s="27" t="s">
        <v>16</v>
      </c>
      <c r="K197" s="27" t="s">
        <v>17</v>
      </c>
      <c r="L197" s="27" t="s">
        <v>18</v>
      </c>
      <c r="M197" s="27" t="s">
        <v>8</v>
      </c>
    </row>
    <row r="198" spans="1:13" ht="19.5" thickBot="1" x14ac:dyDescent="0.35">
      <c r="A198" s="28">
        <v>1</v>
      </c>
      <c r="B198" s="28">
        <v>2</v>
      </c>
      <c r="C198" s="28">
        <v>3</v>
      </c>
      <c r="D198" s="28" t="s">
        <v>19</v>
      </c>
      <c r="E198" s="28" t="s">
        <v>20</v>
      </c>
      <c r="F198" s="28" t="s">
        <v>40</v>
      </c>
      <c r="G198" s="28" t="s">
        <v>21</v>
      </c>
      <c r="H198" s="28">
        <v>4</v>
      </c>
      <c r="I198" s="24" t="s">
        <v>22</v>
      </c>
      <c r="J198" s="28" t="s">
        <v>23</v>
      </c>
      <c r="K198" s="28" t="s">
        <v>39</v>
      </c>
      <c r="L198" s="28" t="s">
        <v>24</v>
      </c>
      <c r="M198" s="28" t="s">
        <v>25</v>
      </c>
    </row>
    <row r="199" spans="1:13" ht="137.25" customHeight="1" thickBot="1" x14ac:dyDescent="0.3">
      <c r="A199" s="27">
        <v>1</v>
      </c>
      <c r="B199" s="50" t="s">
        <v>260</v>
      </c>
      <c r="C199" s="53">
        <f>F199/G199</f>
        <v>52033.260869565216</v>
      </c>
      <c r="D199" s="54">
        <v>7887310</v>
      </c>
      <c r="E199" s="54">
        <v>56738000</v>
      </c>
      <c r="F199" s="55">
        <f>D199+E199</f>
        <v>64625310</v>
      </c>
      <c r="G199" s="62">
        <v>1242</v>
      </c>
      <c r="H199" s="53">
        <f>K199/L199</f>
        <v>38385.91820306205</v>
      </c>
      <c r="I199" s="54">
        <v>6339328.4900000002</v>
      </c>
      <c r="J199" s="54">
        <v>41297596</v>
      </c>
      <c r="K199" s="55">
        <f>I199+J199</f>
        <v>47636924.490000002</v>
      </c>
      <c r="L199" s="56">
        <v>1241</v>
      </c>
      <c r="M199" s="57">
        <f>H199/C199*100</f>
        <v>73.771886600161878</v>
      </c>
    </row>
    <row r="200" spans="1:13" ht="19.5" thickBot="1" x14ac:dyDescent="0.35"/>
    <row r="201" spans="1:13" ht="19.5" thickBot="1" x14ac:dyDescent="0.35">
      <c r="A201" s="71" t="s">
        <v>267</v>
      </c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3"/>
    </row>
    <row r="202" spans="1:13" ht="19.5" thickBot="1" x14ac:dyDescent="0.35">
      <c r="A202" s="90" t="s">
        <v>47</v>
      </c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2"/>
    </row>
    <row r="203" spans="1:13" ht="188.25" thickBot="1" x14ac:dyDescent="0.3">
      <c r="A203" s="26" t="s">
        <v>3</v>
      </c>
      <c r="B203" s="27" t="s">
        <v>4</v>
      </c>
      <c r="C203" s="27" t="s">
        <v>12</v>
      </c>
      <c r="D203" s="60" t="s">
        <v>43</v>
      </c>
      <c r="E203" s="27" t="s">
        <v>44</v>
      </c>
      <c r="F203" s="27" t="s">
        <v>45</v>
      </c>
      <c r="G203" s="27" t="s">
        <v>13</v>
      </c>
      <c r="H203" s="27" t="s">
        <v>14</v>
      </c>
      <c r="I203" s="27" t="s">
        <v>15</v>
      </c>
      <c r="J203" s="27" t="s">
        <v>16</v>
      </c>
      <c r="K203" s="27" t="s">
        <v>17</v>
      </c>
      <c r="L203" s="27" t="s">
        <v>18</v>
      </c>
      <c r="M203" s="27" t="s">
        <v>8</v>
      </c>
    </row>
    <row r="204" spans="1:13" ht="19.5" thickBot="1" x14ac:dyDescent="0.35">
      <c r="A204" s="28">
        <v>1</v>
      </c>
      <c r="B204" s="28">
        <v>2</v>
      </c>
      <c r="C204" s="28">
        <v>3</v>
      </c>
      <c r="D204" s="28" t="s">
        <v>19</v>
      </c>
      <c r="E204" s="28" t="s">
        <v>20</v>
      </c>
      <c r="F204" s="28" t="s">
        <v>40</v>
      </c>
      <c r="G204" s="28" t="s">
        <v>21</v>
      </c>
      <c r="H204" s="28">
        <v>4</v>
      </c>
      <c r="I204" s="24" t="s">
        <v>22</v>
      </c>
      <c r="J204" s="28" t="s">
        <v>23</v>
      </c>
      <c r="K204" s="28" t="s">
        <v>39</v>
      </c>
      <c r="L204" s="28" t="s">
        <v>24</v>
      </c>
      <c r="M204" s="28" t="s">
        <v>25</v>
      </c>
    </row>
    <row r="205" spans="1:13" ht="113.25" customHeight="1" thickBot="1" x14ac:dyDescent="0.3">
      <c r="A205" s="27">
        <v>1</v>
      </c>
      <c r="B205" s="50" t="s">
        <v>268</v>
      </c>
      <c r="C205" s="53">
        <f>F205/G205</f>
        <v>54566.44229390681</v>
      </c>
      <c r="D205" s="54">
        <v>9300287</v>
      </c>
      <c r="E205" s="54">
        <v>66819900</v>
      </c>
      <c r="F205" s="55">
        <f>D205+E205</f>
        <v>76120187</v>
      </c>
      <c r="G205" s="62">
        <v>1395</v>
      </c>
      <c r="H205" s="53">
        <f>K205/L205</f>
        <v>41807.338140703519</v>
      </c>
      <c r="I205" s="54">
        <v>6497178.21</v>
      </c>
      <c r="J205" s="54">
        <v>51740443.82</v>
      </c>
      <c r="K205" s="55">
        <f>I205+J205</f>
        <v>58237622.030000001</v>
      </c>
      <c r="L205" s="56">
        <v>1393</v>
      </c>
      <c r="M205" s="57">
        <f>H205/C205*100</f>
        <v>76.61730613757085</v>
      </c>
    </row>
    <row r="206" spans="1:13" ht="19.5" thickBot="1" x14ac:dyDescent="0.35"/>
    <row r="207" spans="1:13" ht="19.5" thickBot="1" x14ac:dyDescent="0.35">
      <c r="A207" s="245" t="s">
        <v>269</v>
      </c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7"/>
    </row>
    <row r="208" spans="1:13" ht="19.5" thickBot="1" x14ac:dyDescent="0.35">
      <c r="A208" s="90" t="s">
        <v>47</v>
      </c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2"/>
    </row>
    <row r="209" spans="1:13" ht="188.25" thickBot="1" x14ac:dyDescent="0.3">
      <c r="A209" s="26" t="s">
        <v>3</v>
      </c>
      <c r="B209" s="27" t="s">
        <v>4</v>
      </c>
      <c r="C209" s="27" t="s">
        <v>12</v>
      </c>
      <c r="D209" s="60" t="s">
        <v>103</v>
      </c>
      <c r="E209" s="27" t="s">
        <v>104</v>
      </c>
      <c r="F209" s="27" t="s">
        <v>45</v>
      </c>
      <c r="G209" s="27" t="s">
        <v>13</v>
      </c>
      <c r="H209" s="27" t="s">
        <v>14</v>
      </c>
      <c r="I209" s="27" t="s">
        <v>105</v>
      </c>
      <c r="J209" s="27" t="s">
        <v>106</v>
      </c>
      <c r="K209" s="27" t="s">
        <v>17</v>
      </c>
      <c r="L209" s="27" t="s">
        <v>18</v>
      </c>
      <c r="M209" s="27" t="s">
        <v>8</v>
      </c>
    </row>
    <row r="210" spans="1:13" ht="19.5" thickBot="1" x14ac:dyDescent="0.35">
      <c r="A210" s="28">
        <v>1</v>
      </c>
      <c r="B210" s="28">
        <v>2</v>
      </c>
      <c r="C210" s="28">
        <v>3</v>
      </c>
      <c r="D210" s="28" t="s">
        <v>19</v>
      </c>
      <c r="E210" s="28" t="s">
        <v>20</v>
      </c>
      <c r="F210" s="28" t="s">
        <v>40</v>
      </c>
      <c r="G210" s="28" t="s">
        <v>21</v>
      </c>
      <c r="H210" s="28">
        <v>4</v>
      </c>
      <c r="I210" s="24" t="s">
        <v>22</v>
      </c>
      <c r="J210" s="28" t="s">
        <v>23</v>
      </c>
      <c r="K210" s="28" t="s">
        <v>39</v>
      </c>
      <c r="L210" s="28" t="s">
        <v>24</v>
      </c>
      <c r="M210" s="28" t="s">
        <v>25</v>
      </c>
    </row>
    <row r="211" spans="1:13" ht="113.25" thickBot="1" x14ac:dyDescent="0.3">
      <c r="A211" s="27">
        <v>1</v>
      </c>
      <c r="B211" s="50" t="s">
        <v>277</v>
      </c>
      <c r="C211" s="55">
        <f>F211/G211</f>
        <v>77394.913461538468</v>
      </c>
      <c r="D211" s="248">
        <v>40425852</v>
      </c>
      <c r="E211" s="248">
        <v>56163000</v>
      </c>
      <c r="F211" s="55">
        <f>D211+E211</f>
        <v>96588852</v>
      </c>
      <c r="G211" s="249">
        <v>1248</v>
      </c>
      <c r="H211" s="55">
        <f>K211/L211</f>
        <v>59953.109381526112</v>
      </c>
      <c r="I211" s="248">
        <v>29515522.760000002</v>
      </c>
      <c r="J211" s="248">
        <v>45126098.420000002</v>
      </c>
      <c r="K211" s="55">
        <f>I211+J211</f>
        <v>74641621.180000007</v>
      </c>
      <c r="L211" s="250">
        <v>1245</v>
      </c>
      <c r="M211" s="55">
        <f>H211/C211*100</f>
        <v>77.463888387600448</v>
      </c>
    </row>
    <row r="212" spans="1:13" ht="91.5" customHeight="1" thickBot="1" x14ac:dyDescent="0.3">
      <c r="A212" s="27">
        <v>2</v>
      </c>
      <c r="B212" s="51" t="s">
        <v>272</v>
      </c>
      <c r="C212" s="55">
        <f>F212/G212</f>
        <v>28.463606286186931</v>
      </c>
      <c r="D212" s="248"/>
      <c r="E212" s="248">
        <v>825900</v>
      </c>
      <c r="F212" s="55">
        <f>D212+E212</f>
        <v>825900</v>
      </c>
      <c r="G212" s="251">
        <v>29016</v>
      </c>
      <c r="H212" s="55">
        <f>K212/L212</f>
        <v>11.256204638672772</v>
      </c>
      <c r="I212" s="248"/>
      <c r="J212" s="248">
        <v>611988.59</v>
      </c>
      <c r="K212" s="55">
        <f>I212+J212</f>
        <v>611988.59</v>
      </c>
      <c r="L212" s="250">
        <v>54369</v>
      </c>
      <c r="M212" s="55">
        <f>H212/C212*100</f>
        <v>39.545953964854</v>
      </c>
    </row>
  </sheetData>
  <mergeCells count="67">
    <mergeCell ref="A202:M202"/>
    <mergeCell ref="A207:M207"/>
    <mergeCell ref="A208:M208"/>
    <mergeCell ref="A188:M188"/>
    <mergeCell ref="A189:M189"/>
    <mergeCell ref="A195:M195"/>
    <mergeCell ref="A196:M196"/>
    <mergeCell ref="A201:M201"/>
    <mergeCell ref="A170:M170"/>
    <mergeCell ref="A176:M176"/>
    <mergeCell ref="A177:M177"/>
    <mergeCell ref="A182:M182"/>
    <mergeCell ref="A183:M183"/>
    <mergeCell ref="A155:M155"/>
    <mergeCell ref="A156:M156"/>
    <mergeCell ref="A162:M162"/>
    <mergeCell ref="A163:M163"/>
    <mergeCell ref="A169:M169"/>
    <mergeCell ref="A136:M136"/>
    <mergeCell ref="A142:M142"/>
    <mergeCell ref="A143:M143"/>
    <mergeCell ref="A149:M149"/>
    <mergeCell ref="A150:M150"/>
    <mergeCell ref="A122:M122"/>
    <mergeCell ref="A123:M123"/>
    <mergeCell ref="A128:M128"/>
    <mergeCell ref="A129:M129"/>
    <mergeCell ref="A135:M135"/>
    <mergeCell ref="A104:M104"/>
    <mergeCell ref="A109:M109"/>
    <mergeCell ref="A110:M110"/>
    <mergeCell ref="A116:M116"/>
    <mergeCell ref="A117:M117"/>
    <mergeCell ref="A90:M90"/>
    <mergeCell ref="A91:M91"/>
    <mergeCell ref="A96:M96"/>
    <mergeCell ref="A97:M97"/>
    <mergeCell ref="A103:M103"/>
    <mergeCell ref="A72:M72"/>
    <mergeCell ref="A77:M77"/>
    <mergeCell ref="A78:M78"/>
    <mergeCell ref="A83:M83"/>
    <mergeCell ref="A84:M84"/>
    <mergeCell ref="A58:M58"/>
    <mergeCell ref="A59:M59"/>
    <mergeCell ref="A65:M65"/>
    <mergeCell ref="A66:M66"/>
    <mergeCell ref="A71:M71"/>
    <mergeCell ref="A37:M37"/>
    <mergeCell ref="A43:M43"/>
    <mergeCell ref="A44:M44"/>
    <mergeCell ref="A50:M50"/>
    <mergeCell ref="A51:M51"/>
    <mergeCell ref="A56:M56"/>
    <mergeCell ref="A2:M2"/>
    <mergeCell ref="A3:M3"/>
    <mergeCell ref="A4:M4"/>
    <mergeCell ref="A6:M6"/>
    <mergeCell ref="A7:M7"/>
    <mergeCell ref="C49:D49"/>
    <mergeCell ref="A15:M15"/>
    <mergeCell ref="A16:M16"/>
    <mergeCell ref="A22:M22"/>
    <mergeCell ref="A23:M23"/>
    <mergeCell ref="A29:M29"/>
    <mergeCell ref="A30:M30"/>
    <mergeCell ref="A36:M36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1 школы</vt:lpstr>
      <vt:lpstr>форма 3 школы</vt:lpstr>
      <vt:lpstr>форма 4 школы</vt:lpstr>
      <vt:lpstr>'форма 1 школы'!Область_печати</vt:lpstr>
      <vt:lpstr>'форма 3 школы'!Область_печати</vt:lpstr>
      <vt:lpstr>'форма 4 школы'!Область_печати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Пользователь</cp:lastModifiedBy>
  <cp:lastPrinted>2023-06-01T09:50:19Z</cp:lastPrinted>
  <dcterms:created xsi:type="dcterms:W3CDTF">2016-05-24T14:23:29Z</dcterms:created>
  <dcterms:modified xsi:type="dcterms:W3CDTF">2025-11-01T07:07:06Z</dcterms:modified>
</cp:coreProperties>
</file>