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codeName="ЭтаКнига" defaultThemeVersion="124226"/>
  <xr:revisionPtr revIDLastSave="0" documentId="13_ncr:1_{02BD8BA0-CCDB-40BD-BA2D-0B206FBEEAA3}" xr6:coauthVersionLast="47" xr6:coauthVersionMax="47" xr10:uidLastSave="{00000000-0000-0000-0000-000000000000}"/>
  <bookViews>
    <workbookView xWindow="-120" yWindow="-120" windowWidth="29040" windowHeight="15840" tabRatio="934" activeTab="25" xr2:uid="{00000000-000D-0000-FFFF-FFFF00000000}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'25'!$A$1:$Q$451</definedName>
    <definedName name="_xlnm.Print_Area" localSheetId="18">'26'!$A$1:$Q$451</definedName>
    <definedName name="_xlnm.Print_Area" localSheetId="19">'27'!$A$1:$Q$451</definedName>
    <definedName name="_xlnm.Print_Area" localSheetId="20">'28'!$A$1:$Q$451</definedName>
    <definedName name="_xlnm.Print_Area" localSheetId="1">'3'!$A$1:$Q$450</definedName>
    <definedName name="_xlnm.Print_Area" localSheetId="21">'30'!$A$1:$Q$451</definedName>
    <definedName name="_xlnm.Print_Area" localSheetId="22">'31'!$A$1:$Q$451</definedName>
    <definedName name="_xlnm.Print_Area" localSheetId="23">'32'!$A$1:$Q$451</definedName>
    <definedName name="_xlnm.Print_Area" localSheetId="24">'33'!$A$1:$Q$451</definedName>
    <definedName name="_xlnm.Print_Area" localSheetId="25">'34'!$A$1:$Q$451</definedName>
    <definedName name="_xlnm.Print_Area" localSheetId="26">'35'!$A$1:$Q$451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'5'!$A$1:$Q$452</definedName>
    <definedName name="_xlnm.Print_Area" localSheetId="4">'6'!$A$1:$Q$450</definedName>
    <definedName name="_xlnm.Print_Area" localSheetId="5">'7'!$A$1:$Q$451</definedName>
    <definedName name="_xlnm.Print_Area" localSheetId="6">'8'!$A$1:$Q$451</definedName>
    <definedName name="_xlnm.Print_Area" localSheetId="7">'9'!$A$1:$Q$451</definedName>
    <definedName name="_xlnm.Print_Area" localSheetId="31">свод!$A$1:$O$413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61" i="50" l="1"/>
  <c r="L261" i="50"/>
  <c r="J261" i="50"/>
  <c r="L258" i="50"/>
  <c r="K258" i="50"/>
  <c r="L256" i="50"/>
  <c r="K256" i="50"/>
  <c r="J258" i="50"/>
  <c r="J256" i="50"/>
  <c r="L378" i="10" l="1"/>
  <c r="K378" i="10"/>
  <c r="K305" i="47"/>
  <c r="L305" i="47"/>
  <c r="K306" i="47"/>
  <c r="L306" i="47"/>
  <c r="K307" i="47"/>
  <c r="L307" i="47"/>
  <c r="K308" i="47"/>
  <c r="L308" i="47"/>
  <c r="K309" i="47"/>
  <c r="L309" i="47"/>
  <c r="K310" i="47"/>
  <c r="L310" i="47"/>
  <c r="K311" i="47"/>
  <c r="L311" i="47"/>
  <c r="K312" i="47"/>
  <c r="L312" i="47"/>
  <c r="K313" i="47"/>
  <c r="L313" i="47"/>
  <c r="L304" i="47"/>
  <c r="K304" i="47"/>
  <c r="L216" i="15" l="1"/>
  <c r="K216" i="15"/>
  <c r="K220" i="52"/>
  <c r="L220" i="52"/>
  <c r="J220" i="52"/>
  <c r="L212" i="26"/>
  <c r="K212" i="26"/>
  <c r="L216" i="12"/>
  <c r="K216" i="12"/>
  <c r="L212" i="51"/>
  <c r="K212" i="51"/>
  <c r="L375" i="55"/>
  <c r="K375" i="55"/>
  <c r="L212" i="55"/>
  <c r="K212" i="55"/>
  <c r="L141" i="55"/>
  <c r="K141" i="55"/>
  <c r="K73" i="55"/>
  <c r="L73" i="55"/>
  <c r="K74" i="55"/>
  <c r="L74" i="55"/>
  <c r="K75" i="55"/>
  <c r="L75" i="55"/>
  <c r="K76" i="55"/>
  <c r="L76" i="55"/>
  <c r="K77" i="55"/>
  <c r="L77" i="55"/>
  <c r="L72" i="55"/>
  <c r="K72" i="55"/>
  <c r="K213" i="39"/>
  <c r="L213" i="39"/>
  <c r="K214" i="39"/>
  <c r="L214" i="39"/>
  <c r="K215" i="39"/>
  <c r="L215" i="39"/>
  <c r="K216" i="39"/>
  <c r="L216" i="39"/>
  <c r="K217" i="39"/>
  <c r="L217" i="39"/>
  <c r="L212" i="39"/>
  <c r="K212" i="39"/>
  <c r="L145" i="39"/>
  <c r="K145" i="39"/>
  <c r="L141" i="39"/>
  <c r="K141" i="39"/>
  <c r="K73" i="39"/>
  <c r="L73" i="39"/>
  <c r="K74" i="39"/>
  <c r="L74" i="39"/>
  <c r="K75" i="39"/>
  <c r="L75" i="39"/>
  <c r="K76" i="39"/>
  <c r="L76" i="39"/>
  <c r="K77" i="39"/>
  <c r="L77" i="39"/>
  <c r="L72" i="39"/>
  <c r="K72" i="39"/>
  <c r="L212" i="38"/>
  <c r="K212" i="38"/>
  <c r="L141" i="38"/>
  <c r="K141" i="38"/>
  <c r="L72" i="38"/>
  <c r="K72" i="38"/>
  <c r="L378" i="48"/>
  <c r="K378" i="48"/>
  <c r="L377" i="48"/>
  <c r="K377" i="48"/>
  <c r="L212" i="48"/>
  <c r="K212" i="48"/>
  <c r="K142" i="48"/>
  <c r="L142" i="48"/>
  <c r="K143" i="48"/>
  <c r="L143" i="48"/>
  <c r="K144" i="48"/>
  <c r="L144" i="48"/>
  <c r="K145" i="48"/>
  <c r="L145" i="48"/>
  <c r="K146" i="48"/>
  <c r="L146" i="48"/>
  <c r="L141" i="48"/>
  <c r="K141" i="48"/>
  <c r="K73" i="48"/>
  <c r="L73" i="48"/>
  <c r="K74" i="48"/>
  <c r="L74" i="48"/>
  <c r="K75" i="48"/>
  <c r="L75" i="48"/>
  <c r="K76" i="48"/>
  <c r="L76" i="48"/>
  <c r="K77" i="48"/>
  <c r="L77" i="48"/>
  <c r="L72" i="48"/>
  <c r="K72" i="48"/>
  <c r="L260" i="47"/>
  <c r="K260" i="47"/>
  <c r="L258" i="47"/>
  <c r="K258" i="47"/>
  <c r="L217" i="47"/>
  <c r="K217" i="47"/>
  <c r="L212" i="47"/>
  <c r="K212" i="47"/>
  <c r="K142" i="47"/>
  <c r="L142" i="47"/>
  <c r="K143" i="47"/>
  <c r="L143" i="47"/>
  <c r="K144" i="47"/>
  <c r="L144" i="47"/>
  <c r="K145" i="47"/>
  <c r="L145" i="47"/>
  <c r="K146" i="47"/>
  <c r="L146" i="47"/>
  <c r="L141" i="47"/>
  <c r="K141" i="47"/>
  <c r="K73" i="47"/>
  <c r="L73" i="47"/>
  <c r="K74" i="47"/>
  <c r="L74" i="47"/>
  <c r="K75" i="47"/>
  <c r="L75" i="47"/>
  <c r="K76" i="47"/>
  <c r="L76" i="47"/>
  <c r="K77" i="47"/>
  <c r="L77" i="47"/>
  <c r="L72" i="47"/>
  <c r="K72" i="47"/>
  <c r="L212" i="46"/>
  <c r="K212" i="46"/>
  <c r="K142" i="46"/>
  <c r="L142" i="46"/>
  <c r="K143" i="46"/>
  <c r="L143" i="46"/>
  <c r="K144" i="46"/>
  <c r="L144" i="46"/>
  <c r="K145" i="46"/>
  <c r="L145" i="46"/>
  <c r="K146" i="46"/>
  <c r="L146" i="46"/>
  <c r="L141" i="46"/>
  <c r="K141" i="46"/>
  <c r="K73" i="46"/>
  <c r="L73" i="46"/>
  <c r="K74" i="46"/>
  <c r="L74" i="46"/>
  <c r="K75" i="46"/>
  <c r="L75" i="46"/>
  <c r="K76" i="46"/>
  <c r="L76" i="46"/>
  <c r="K77" i="46"/>
  <c r="L77" i="46"/>
  <c r="L72" i="46"/>
  <c r="K72" i="46"/>
  <c r="L378" i="52"/>
  <c r="K378" i="52"/>
  <c r="L377" i="52"/>
  <c r="K377" i="52"/>
  <c r="K213" i="52"/>
  <c r="L213" i="52"/>
  <c r="K214" i="52"/>
  <c r="L214" i="52"/>
  <c r="K215" i="52"/>
  <c r="L215" i="52"/>
  <c r="K216" i="52"/>
  <c r="L216" i="52"/>
  <c r="L212" i="52"/>
  <c r="K212" i="52"/>
  <c r="K142" i="52"/>
  <c r="L142" i="52"/>
  <c r="K143" i="52"/>
  <c r="L143" i="52"/>
  <c r="K144" i="52"/>
  <c r="L144" i="52"/>
  <c r="K145" i="52"/>
  <c r="L145" i="52"/>
  <c r="L141" i="52"/>
  <c r="K141" i="52"/>
  <c r="L75" i="52"/>
  <c r="K75" i="52"/>
  <c r="L72" i="52"/>
  <c r="K72" i="52"/>
  <c r="L378" i="33"/>
  <c r="K378" i="33"/>
  <c r="L377" i="33"/>
  <c r="K377" i="33"/>
  <c r="L216" i="33"/>
  <c r="K216" i="33"/>
  <c r="L212" i="33"/>
  <c r="K212" i="33"/>
  <c r="K142" i="33"/>
  <c r="L142" i="33"/>
  <c r="K143" i="33"/>
  <c r="L143" i="33"/>
  <c r="K144" i="33"/>
  <c r="L144" i="33"/>
  <c r="K145" i="33"/>
  <c r="L145" i="33"/>
  <c r="K146" i="33"/>
  <c r="L146" i="33"/>
  <c r="L141" i="33"/>
  <c r="K141" i="33"/>
  <c r="K73" i="33"/>
  <c r="L73" i="33"/>
  <c r="K74" i="33"/>
  <c r="L74" i="33"/>
  <c r="K75" i="33"/>
  <c r="L75" i="33"/>
  <c r="K76" i="33"/>
  <c r="L76" i="33"/>
  <c r="K77" i="33"/>
  <c r="L77" i="33"/>
  <c r="L72" i="33"/>
  <c r="K72" i="33"/>
  <c r="L378" i="32"/>
  <c r="K378" i="32"/>
  <c r="L212" i="32"/>
  <c r="K212" i="32"/>
  <c r="K142" i="32"/>
  <c r="L142" i="32"/>
  <c r="K143" i="32"/>
  <c r="L143" i="32"/>
  <c r="K144" i="32"/>
  <c r="L144" i="32"/>
  <c r="K145" i="32"/>
  <c r="L145" i="32"/>
  <c r="K146" i="32"/>
  <c r="L146" i="32"/>
  <c r="L141" i="32"/>
  <c r="K141" i="32"/>
  <c r="K73" i="32"/>
  <c r="L73" i="32"/>
  <c r="K74" i="32"/>
  <c r="L74" i="32"/>
  <c r="K75" i="32"/>
  <c r="L75" i="32"/>
  <c r="K76" i="32"/>
  <c r="L76" i="32"/>
  <c r="K77" i="32"/>
  <c r="L77" i="32"/>
  <c r="L72" i="32"/>
  <c r="K72" i="32"/>
  <c r="L216" i="31"/>
  <c r="K216" i="31"/>
  <c r="L212" i="31"/>
  <c r="K212" i="31"/>
  <c r="K142" i="31"/>
  <c r="L142" i="31"/>
  <c r="K143" i="31"/>
  <c r="L143" i="31"/>
  <c r="K144" i="31"/>
  <c r="L144" i="31"/>
  <c r="K145" i="31"/>
  <c r="L145" i="31"/>
  <c r="K146" i="31"/>
  <c r="L146" i="31"/>
  <c r="L141" i="31"/>
  <c r="K141" i="31"/>
  <c r="K73" i="31"/>
  <c r="L73" i="31"/>
  <c r="K74" i="31"/>
  <c r="L74" i="31"/>
  <c r="K75" i="31"/>
  <c r="L75" i="31"/>
  <c r="K76" i="31"/>
  <c r="L76" i="31"/>
  <c r="K77" i="31"/>
  <c r="L77" i="31"/>
  <c r="L72" i="31"/>
  <c r="K72" i="31"/>
  <c r="K376" i="29"/>
  <c r="L376" i="29"/>
  <c r="K377" i="29"/>
  <c r="L377" i="29"/>
  <c r="K378" i="29"/>
  <c r="L378" i="29"/>
  <c r="L375" i="29"/>
  <c r="K375" i="29"/>
  <c r="L216" i="29"/>
  <c r="K216" i="29"/>
  <c r="L212" i="29"/>
  <c r="K212" i="29"/>
  <c r="L145" i="29"/>
  <c r="K145" i="29"/>
  <c r="L141" i="29"/>
  <c r="K141" i="29"/>
  <c r="K73" i="29"/>
  <c r="L73" i="29"/>
  <c r="K74" i="29"/>
  <c r="L74" i="29"/>
  <c r="K75" i="29"/>
  <c r="L75" i="29"/>
  <c r="K76" i="29"/>
  <c r="L76" i="29"/>
  <c r="K77" i="29"/>
  <c r="L77" i="29"/>
  <c r="L72" i="29"/>
  <c r="K72" i="29"/>
  <c r="L379" i="28"/>
  <c r="K379" i="28"/>
  <c r="L378" i="28"/>
  <c r="K378" i="28"/>
  <c r="L212" i="28"/>
  <c r="K212" i="28"/>
  <c r="K142" i="28"/>
  <c r="L142" i="28"/>
  <c r="K143" i="28"/>
  <c r="L143" i="28"/>
  <c r="K144" i="28"/>
  <c r="L144" i="28"/>
  <c r="K145" i="28"/>
  <c r="L145" i="28"/>
  <c r="K146" i="28"/>
  <c r="L146" i="28"/>
  <c r="L141" i="28"/>
  <c r="K141" i="28"/>
  <c r="K73" i="28"/>
  <c r="L73" i="28"/>
  <c r="K74" i="28"/>
  <c r="L74" i="28"/>
  <c r="K75" i="28"/>
  <c r="L75" i="28"/>
  <c r="K76" i="28"/>
  <c r="L76" i="28"/>
  <c r="K77" i="28"/>
  <c r="L77" i="28"/>
  <c r="L72" i="28"/>
  <c r="K72" i="28"/>
  <c r="L379" i="27"/>
  <c r="K379" i="27"/>
  <c r="L378" i="27"/>
  <c r="K378" i="27"/>
  <c r="L212" i="27"/>
  <c r="K212" i="27"/>
  <c r="K142" i="27"/>
  <c r="L142" i="27"/>
  <c r="K143" i="27"/>
  <c r="L143" i="27"/>
  <c r="K144" i="27"/>
  <c r="L144" i="27"/>
  <c r="K145" i="27"/>
  <c r="L145" i="27"/>
  <c r="K146" i="27"/>
  <c r="L146" i="27"/>
  <c r="L141" i="27"/>
  <c r="K141" i="27"/>
  <c r="K73" i="27"/>
  <c r="L73" i="27"/>
  <c r="K74" i="27"/>
  <c r="L74" i="27"/>
  <c r="K75" i="27"/>
  <c r="L75" i="27"/>
  <c r="K76" i="27"/>
  <c r="L76" i="27"/>
  <c r="K77" i="27"/>
  <c r="L77" i="27"/>
  <c r="L72" i="27"/>
  <c r="K72" i="27"/>
  <c r="L145" i="26"/>
  <c r="K145" i="26"/>
  <c r="L141" i="26"/>
  <c r="K141" i="26"/>
  <c r="K73" i="26"/>
  <c r="L73" i="26"/>
  <c r="K74" i="26"/>
  <c r="L74" i="26"/>
  <c r="K75" i="26"/>
  <c r="L75" i="26"/>
  <c r="L72" i="26"/>
  <c r="K72" i="26"/>
  <c r="L212" i="25"/>
  <c r="K212" i="25"/>
  <c r="L145" i="25"/>
  <c r="K145" i="25"/>
  <c r="L141" i="25"/>
  <c r="K141" i="25"/>
  <c r="L77" i="25"/>
  <c r="K77" i="25"/>
  <c r="L72" i="25"/>
  <c r="K72" i="25"/>
  <c r="L378" i="24"/>
  <c r="K378" i="24"/>
  <c r="L212" i="24"/>
  <c r="K212" i="24"/>
  <c r="K142" i="24"/>
  <c r="L142" i="24"/>
  <c r="K143" i="24"/>
  <c r="L143" i="24"/>
  <c r="K144" i="24"/>
  <c r="L144" i="24"/>
  <c r="K145" i="24"/>
  <c r="L145" i="24"/>
  <c r="K146" i="24"/>
  <c r="L146" i="24"/>
  <c r="L141" i="24"/>
  <c r="K141" i="24"/>
  <c r="K73" i="24"/>
  <c r="L73" i="24"/>
  <c r="K74" i="24"/>
  <c r="L74" i="24"/>
  <c r="K75" i="24"/>
  <c r="L75" i="24"/>
  <c r="K76" i="24"/>
  <c r="L76" i="24"/>
  <c r="K77" i="24"/>
  <c r="L77" i="24"/>
  <c r="L72" i="24"/>
  <c r="K72" i="24"/>
  <c r="L212" i="23"/>
  <c r="K212" i="23"/>
  <c r="K142" i="23"/>
  <c r="L142" i="23"/>
  <c r="K143" i="23"/>
  <c r="L143" i="23"/>
  <c r="K144" i="23"/>
  <c r="L144" i="23"/>
  <c r="K145" i="23"/>
  <c r="L145" i="23"/>
  <c r="K146" i="23"/>
  <c r="L146" i="23"/>
  <c r="L141" i="23"/>
  <c r="K141" i="23"/>
  <c r="K73" i="23"/>
  <c r="L73" i="23"/>
  <c r="K74" i="23"/>
  <c r="L74" i="23"/>
  <c r="K75" i="23"/>
  <c r="L75" i="23"/>
  <c r="K76" i="23"/>
  <c r="L76" i="23"/>
  <c r="K77" i="23"/>
  <c r="L77" i="23"/>
  <c r="L72" i="23"/>
  <c r="K72" i="23"/>
  <c r="L378" i="22"/>
  <c r="K378" i="22"/>
  <c r="L377" i="22"/>
  <c r="K377" i="22"/>
  <c r="L212" i="22"/>
  <c r="K212" i="22"/>
  <c r="K142" i="22"/>
  <c r="L142" i="22"/>
  <c r="K143" i="22"/>
  <c r="L143" i="22"/>
  <c r="K144" i="22"/>
  <c r="L144" i="22"/>
  <c r="K145" i="22"/>
  <c r="L145" i="22"/>
  <c r="K146" i="22"/>
  <c r="L146" i="22"/>
  <c r="L141" i="22"/>
  <c r="K141" i="22"/>
  <c r="K73" i="22"/>
  <c r="L73" i="22"/>
  <c r="K74" i="22"/>
  <c r="L74" i="22"/>
  <c r="K75" i="22"/>
  <c r="L75" i="22"/>
  <c r="K76" i="22"/>
  <c r="L76" i="22"/>
  <c r="K77" i="22"/>
  <c r="L77" i="22"/>
  <c r="L72" i="22"/>
  <c r="K72" i="22"/>
  <c r="K213" i="21"/>
  <c r="L213" i="21"/>
  <c r="K214" i="21"/>
  <c r="L214" i="21"/>
  <c r="K215" i="21"/>
  <c r="L215" i="21"/>
  <c r="K216" i="21"/>
  <c r="L216" i="21"/>
  <c r="L212" i="21"/>
  <c r="K212" i="21"/>
  <c r="K142" i="21"/>
  <c r="L142" i="21"/>
  <c r="K143" i="21"/>
  <c r="L143" i="21"/>
  <c r="K144" i="21"/>
  <c r="L144" i="21"/>
  <c r="K145" i="21"/>
  <c r="L145" i="21"/>
  <c r="K146" i="21"/>
  <c r="L146" i="21"/>
  <c r="L141" i="21"/>
  <c r="K141" i="21"/>
  <c r="K73" i="21"/>
  <c r="L73" i="21"/>
  <c r="K74" i="21"/>
  <c r="L74" i="21"/>
  <c r="K75" i="21"/>
  <c r="L75" i="21"/>
  <c r="L72" i="21"/>
  <c r="K72" i="21"/>
  <c r="K376" i="49"/>
  <c r="L376" i="49"/>
  <c r="K377" i="49"/>
  <c r="L377" i="49"/>
  <c r="K378" i="49"/>
  <c r="L378" i="49"/>
  <c r="K379" i="49"/>
  <c r="L379" i="49"/>
  <c r="K380" i="49"/>
  <c r="L380" i="49"/>
  <c r="L375" i="49"/>
  <c r="K375" i="49"/>
  <c r="L218" i="49"/>
  <c r="K218" i="49"/>
  <c r="L147" i="49"/>
  <c r="K147" i="49"/>
  <c r="L143" i="49"/>
  <c r="K143" i="49"/>
  <c r="L212" i="54"/>
  <c r="K212" i="54"/>
  <c r="K142" i="54"/>
  <c r="L142" i="54"/>
  <c r="K143" i="54"/>
  <c r="L143" i="54"/>
  <c r="K144" i="54"/>
  <c r="L144" i="54"/>
  <c r="K145" i="54"/>
  <c r="L145" i="54"/>
  <c r="L141" i="54"/>
  <c r="K141" i="54"/>
  <c r="K73" i="54"/>
  <c r="L73" i="54"/>
  <c r="K74" i="54"/>
  <c r="L74" i="54"/>
  <c r="K75" i="54"/>
  <c r="L75" i="54"/>
  <c r="L72" i="54"/>
  <c r="K72" i="54"/>
  <c r="L378" i="44"/>
  <c r="K378" i="44"/>
  <c r="L377" i="44"/>
  <c r="K377" i="44"/>
  <c r="K213" i="44"/>
  <c r="L213" i="44"/>
  <c r="K214" i="44"/>
  <c r="L214" i="44"/>
  <c r="K215" i="44"/>
  <c r="L215" i="44"/>
  <c r="K216" i="44"/>
  <c r="L216" i="44"/>
  <c r="L212" i="44"/>
  <c r="K212" i="44"/>
  <c r="K142" i="44"/>
  <c r="L142" i="44"/>
  <c r="K143" i="44"/>
  <c r="L143" i="44"/>
  <c r="K144" i="44"/>
  <c r="L144" i="44"/>
  <c r="K145" i="44"/>
  <c r="L145" i="44"/>
  <c r="K146" i="44"/>
  <c r="L146" i="44"/>
  <c r="L141" i="44"/>
  <c r="K141" i="44"/>
  <c r="K73" i="44"/>
  <c r="L73" i="44"/>
  <c r="K74" i="44"/>
  <c r="L74" i="44"/>
  <c r="K75" i="44"/>
  <c r="L75" i="44"/>
  <c r="K76" i="44"/>
  <c r="L76" i="44"/>
  <c r="K77" i="44"/>
  <c r="L77" i="44"/>
  <c r="L72" i="44"/>
  <c r="K72" i="44"/>
  <c r="L212" i="16"/>
  <c r="K212" i="16"/>
  <c r="K142" i="16"/>
  <c r="L142" i="16"/>
  <c r="K143" i="16"/>
  <c r="L143" i="16"/>
  <c r="K144" i="16"/>
  <c r="L144" i="16"/>
  <c r="K145" i="16"/>
  <c r="L145" i="16"/>
  <c r="L141" i="16"/>
  <c r="K141" i="16"/>
  <c r="L72" i="16"/>
  <c r="K72" i="16"/>
  <c r="K376" i="15"/>
  <c r="L376" i="15"/>
  <c r="K377" i="15"/>
  <c r="L377" i="15"/>
  <c r="K378" i="15"/>
  <c r="L378" i="15"/>
  <c r="K379" i="15"/>
  <c r="L379" i="15"/>
  <c r="K380" i="15"/>
  <c r="L380" i="15"/>
  <c r="L375" i="15"/>
  <c r="K375" i="15"/>
  <c r="L217" i="15"/>
  <c r="K217" i="15"/>
  <c r="L212" i="15"/>
  <c r="K212" i="15"/>
  <c r="K142" i="15"/>
  <c r="L142" i="15"/>
  <c r="K143" i="15"/>
  <c r="L143" i="15"/>
  <c r="K144" i="15"/>
  <c r="L144" i="15"/>
  <c r="K145" i="15"/>
  <c r="L145" i="15"/>
  <c r="K146" i="15"/>
  <c r="L146" i="15"/>
  <c r="L141" i="15"/>
  <c r="K141" i="15"/>
  <c r="K73" i="15"/>
  <c r="L73" i="15"/>
  <c r="K74" i="15"/>
  <c r="L74" i="15"/>
  <c r="K75" i="15"/>
  <c r="L75" i="15"/>
  <c r="K76" i="15"/>
  <c r="L76" i="15"/>
  <c r="K77" i="15"/>
  <c r="L77" i="15"/>
  <c r="L72" i="15"/>
  <c r="K72" i="15"/>
  <c r="L216" i="14"/>
  <c r="K216" i="14"/>
  <c r="L212" i="14"/>
  <c r="K212" i="14"/>
  <c r="K142" i="14"/>
  <c r="L142" i="14"/>
  <c r="K143" i="14"/>
  <c r="L143" i="14"/>
  <c r="K144" i="14"/>
  <c r="L144" i="14"/>
  <c r="K145" i="14"/>
  <c r="L145" i="14"/>
  <c r="K146" i="14"/>
  <c r="L146" i="14"/>
  <c r="L141" i="14"/>
  <c r="K141" i="14"/>
  <c r="K73" i="14"/>
  <c r="L73" i="14"/>
  <c r="K74" i="14"/>
  <c r="L74" i="14"/>
  <c r="K75" i="14"/>
  <c r="L75" i="14"/>
  <c r="K76" i="14"/>
  <c r="L76" i="14"/>
  <c r="K77" i="14"/>
  <c r="L77" i="14"/>
  <c r="L72" i="14"/>
  <c r="K72" i="14"/>
  <c r="L380" i="13"/>
  <c r="K380" i="13"/>
  <c r="L378" i="13"/>
  <c r="K378" i="13"/>
  <c r="L212" i="13"/>
  <c r="K212" i="13"/>
  <c r="L145" i="13"/>
  <c r="K145" i="13"/>
  <c r="L141" i="13"/>
  <c r="K141" i="13"/>
  <c r="L72" i="13"/>
  <c r="K72" i="13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L375" i="12"/>
  <c r="K375" i="12"/>
  <c r="L217" i="12"/>
  <c r="K217" i="12"/>
  <c r="L212" i="12"/>
  <c r="K212" i="12"/>
  <c r="K142" i="12"/>
  <c r="L142" i="12"/>
  <c r="K143" i="12"/>
  <c r="L143" i="12"/>
  <c r="K144" i="12"/>
  <c r="L144" i="12"/>
  <c r="K145" i="12"/>
  <c r="L145" i="12"/>
  <c r="K146" i="12"/>
  <c r="L146" i="12"/>
  <c r="L141" i="12"/>
  <c r="K141" i="12"/>
  <c r="K73" i="12"/>
  <c r="L73" i="12"/>
  <c r="K74" i="12"/>
  <c r="L74" i="12"/>
  <c r="K75" i="12"/>
  <c r="L75" i="12"/>
  <c r="K76" i="12"/>
  <c r="L76" i="12"/>
  <c r="K77" i="12"/>
  <c r="L77" i="12"/>
  <c r="L72" i="12"/>
  <c r="K72" i="12"/>
  <c r="K378" i="11"/>
  <c r="L378" i="11"/>
  <c r="K379" i="11"/>
  <c r="L379" i="11"/>
  <c r="K380" i="11"/>
  <c r="L380" i="11"/>
  <c r="L377" i="11"/>
  <c r="K377" i="11"/>
  <c r="L212" i="11"/>
  <c r="K212" i="11"/>
  <c r="L145" i="11"/>
  <c r="K145" i="11"/>
  <c r="L141" i="11"/>
  <c r="K141" i="11"/>
  <c r="K73" i="11"/>
  <c r="L73" i="11"/>
  <c r="K74" i="11"/>
  <c r="L74" i="11"/>
  <c r="K75" i="11"/>
  <c r="L75" i="11"/>
  <c r="K76" i="11"/>
  <c r="L76" i="11"/>
  <c r="K77" i="11"/>
  <c r="L77" i="11"/>
  <c r="L72" i="11"/>
  <c r="K72" i="11"/>
  <c r="L212" i="10"/>
  <c r="K212" i="10"/>
  <c r="L145" i="10"/>
  <c r="K145" i="10"/>
  <c r="L141" i="10"/>
  <c r="K141" i="10"/>
  <c r="K73" i="10"/>
  <c r="L73" i="10"/>
  <c r="K74" i="10"/>
  <c r="L74" i="10"/>
  <c r="K75" i="10"/>
  <c r="L75" i="10"/>
  <c r="L72" i="10"/>
  <c r="K72" i="10"/>
  <c r="K376" i="9"/>
  <c r="L376" i="9"/>
  <c r="K377" i="9"/>
  <c r="L377" i="9"/>
  <c r="K378" i="9"/>
  <c r="L378" i="9"/>
  <c r="K379" i="9"/>
  <c r="L379" i="9"/>
  <c r="K380" i="9"/>
  <c r="L380" i="9"/>
  <c r="L375" i="9"/>
  <c r="K375" i="9"/>
  <c r="L212" i="9"/>
  <c r="K212" i="9"/>
  <c r="L145" i="9"/>
  <c r="L141" i="9"/>
  <c r="K145" i="9"/>
  <c r="K141" i="9"/>
  <c r="L77" i="9"/>
  <c r="K77" i="9"/>
  <c r="L75" i="9"/>
  <c r="K75" i="9"/>
  <c r="L72" i="9"/>
  <c r="K72" i="9"/>
  <c r="L378" i="51"/>
  <c r="K378" i="51"/>
  <c r="L377" i="51"/>
  <c r="K377" i="51"/>
  <c r="L376" i="51"/>
  <c r="K376" i="51"/>
  <c r="L72" i="51"/>
  <c r="K72" i="51"/>
  <c r="J220" i="51"/>
  <c r="K220" i="51"/>
  <c r="L220" i="51"/>
  <c r="L145" i="51"/>
  <c r="L141" i="51"/>
  <c r="K145" i="51"/>
  <c r="K141" i="51"/>
  <c r="L75" i="51" l="1"/>
  <c r="K75" i="51"/>
  <c r="L314" i="47"/>
  <c r="L315" i="47"/>
  <c r="L316" i="47"/>
  <c r="L317" i="47"/>
  <c r="L318" i="47"/>
  <c r="L319" i="47"/>
  <c r="L376" i="10" l="1"/>
  <c r="L377" i="10"/>
  <c r="L379" i="10"/>
  <c r="L380" i="10"/>
  <c r="L376" i="11"/>
  <c r="L376" i="13"/>
  <c r="L377" i="13"/>
  <c r="L376" i="14"/>
  <c r="L377" i="14"/>
  <c r="L378" i="14"/>
  <c r="L379" i="14"/>
  <c r="L380" i="14"/>
  <c r="L376" i="16"/>
  <c r="L377" i="16"/>
  <c r="L378" i="16"/>
  <c r="L379" i="16"/>
  <c r="L380" i="16"/>
  <c r="L376" i="44"/>
  <c r="L379" i="44"/>
  <c r="L380" i="44"/>
  <c r="L376" i="54"/>
  <c r="L377" i="54"/>
  <c r="L378" i="54"/>
  <c r="L379" i="54"/>
  <c r="L380" i="54"/>
  <c r="L376" i="21"/>
  <c r="L377" i="21"/>
  <c r="L378" i="21"/>
  <c r="L379" i="21"/>
  <c r="L380" i="21"/>
  <c r="L376" i="22"/>
  <c r="L379" i="22"/>
  <c r="L380" i="22"/>
  <c r="L376" i="23"/>
  <c r="L377" i="23"/>
  <c r="L378" i="23"/>
  <c r="L379" i="23"/>
  <c r="L380" i="23"/>
  <c r="L376" i="24"/>
  <c r="L377" i="24"/>
  <c r="L379" i="24"/>
  <c r="L380" i="24"/>
  <c r="L376" i="25"/>
  <c r="L377" i="25"/>
  <c r="L378" i="25"/>
  <c r="L379" i="25"/>
  <c r="L380" i="25"/>
  <c r="L376" i="26"/>
  <c r="L377" i="26"/>
  <c r="L378" i="26"/>
  <c r="L379" i="26"/>
  <c r="L380" i="26"/>
  <c r="L376" i="27"/>
  <c r="L377" i="27"/>
  <c r="L380" i="27"/>
  <c r="L376" i="28"/>
  <c r="L377" i="28"/>
  <c r="L380" i="28"/>
  <c r="L379" i="29"/>
  <c r="L380" i="29"/>
  <c r="L376" i="31"/>
  <c r="L377" i="31"/>
  <c r="L378" i="31"/>
  <c r="L379" i="31"/>
  <c r="L380" i="31"/>
  <c r="L376" i="32"/>
  <c r="L377" i="32"/>
  <c r="L379" i="32"/>
  <c r="L380" i="32"/>
  <c r="L376" i="33"/>
  <c r="L379" i="33"/>
  <c r="L380" i="33"/>
  <c r="L376" i="52"/>
  <c r="L379" i="52"/>
  <c r="L380" i="52"/>
  <c r="L376" i="46"/>
  <c r="L377" i="46"/>
  <c r="L378" i="46"/>
  <c r="L379" i="46"/>
  <c r="L380" i="46"/>
  <c r="L376" i="47"/>
  <c r="L377" i="47"/>
  <c r="L378" i="47"/>
  <c r="L379" i="47"/>
  <c r="L380" i="47"/>
  <c r="L376" i="48"/>
  <c r="L379" i="48"/>
  <c r="L380" i="48"/>
  <c r="L376" i="38"/>
  <c r="L377" i="38"/>
  <c r="L378" i="38"/>
  <c r="L379" i="38"/>
  <c r="L380" i="38"/>
  <c r="L376" i="39"/>
  <c r="L377" i="39"/>
  <c r="L378" i="39"/>
  <c r="L379" i="39"/>
  <c r="L380" i="39"/>
  <c r="L376" i="55"/>
  <c r="L377" i="55"/>
  <c r="L378" i="55"/>
  <c r="L379" i="55"/>
  <c r="L380" i="55"/>
  <c r="L379" i="51"/>
  <c r="L379" i="50" s="1"/>
  <c r="L380" i="51"/>
  <c r="L375" i="10"/>
  <c r="L375" i="11"/>
  <c r="L375" i="13"/>
  <c r="L375" i="14"/>
  <c r="L375" i="16"/>
  <c r="L375" i="44"/>
  <c r="L375" i="54"/>
  <c r="L375" i="21"/>
  <c r="L375" i="22"/>
  <c r="L375" i="23"/>
  <c r="L375" i="24"/>
  <c r="L375" i="25"/>
  <c r="L375" i="26"/>
  <c r="L375" i="27"/>
  <c r="L375" i="28"/>
  <c r="L375" i="31"/>
  <c r="L375" i="32"/>
  <c r="L375" i="33"/>
  <c r="L375" i="52"/>
  <c r="L375" i="46"/>
  <c r="L375" i="47"/>
  <c r="L375" i="48"/>
  <c r="L375" i="38"/>
  <c r="L375" i="39"/>
  <c r="L375" i="51"/>
  <c r="L375" i="50" s="1"/>
  <c r="K376" i="10"/>
  <c r="K377" i="10"/>
  <c r="K379" i="10"/>
  <c r="K380" i="10"/>
  <c r="K376" i="11"/>
  <c r="K376" i="13"/>
  <c r="K377" i="13"/>
  <c r="K376" i="14"/>
  <c r="K377" i="14"/>
  <c r="K378" i="14"/>
  <c r="K379" i="14"/>
  <c r="K380" i="14"/>
  <c r="K376" i="16"/>
  <c r="K377" i="16"/>
  <c r="K378" i="16"/>
  <c r="K379" i="16"/>
  <c r="K380" i="16"/>
  <c r="K376" i="44"/>
  <c r="K379" i="44"/>
  <c r="K380" i="44"/>
  <c r="K376" i="54"/>
  <c r="K377" i="54"/>
  <c r="K378" i="54"/>
  <c r="K379" i="54"/>
  <c r="K380" i="54"/>
  <c r="K376" i="21"/>
  <c r="K377" i="21"/>
  <c r="K378" i="21"/>
  <c r="K379" i="21"/>
  <c r="K380" i="21"/>
  <c r="K376" i="22"/>
  <c r="K379" i="22"/>
  <c r="K380" i="22"/>
  <c r="K376" i="23"/>
  <c r="K377" i="23"/>
  <c r="K378" i="23"/>
  <c r="K379" i="23"/>
  <c r="K380" i="23"/>
  <c r="K376" i="24"/>
  <c r="K377" i="24"/>
  <c r="K379" i="24"/>
  <c r="K380" i="24"/>
  <c r="K376" i="25"/>
  <c r="K377" i="25"/>
  <c r="K378" i="25"/>
  <c r="K379" i="25"/>
  <c r="K380" i="25"/>
  <c r="K376" i="26"/>
  <c r="K377" i="26"/>
  <c r="K378" i="26"/>
  <c r="K379" i="26"/>
  <c r="K380" i="26"/>
  <c r="K376" i="27"/>
  <c r="K377" i="27"/>
  <c r="K380" i="27"/>
  <c r="K376" i="28"/>
  <c r="K377" i="28"/>
  <c r="K380" i="28"/>
  <c r="K379" i="29"/>
  <c r="K380" i="29"/>
  <c r="K376" i="31"/>
  <c r="K377" i="31"/>
  <c r="K378" i="31"/>
  <c r="K379" i="31"/>
  <c r="K380" i="31"/>
  <c r="K376" i="32"/>
  <c r="K377" i="32"/>
  <c r="K379" i="32"/>
  <c r="K380" i="32"/>
  <c r="K376" i="33"/>
  <c r="K379" i="33"/>
  <c r="K380" i="33"/>
  <c r="K376" i="52"/>
  <c r="K379" i="52"/>
  <c r="K380" i="52"/>
  <c r="K376" i="46"/>
  <c r="K377" i="46"/>
  <c r="K378" i="46"/>
  <c r="K379" i="46"/>
  <c r="K380" i="46"/>
  <c r="K376" i="47"/>
  <c r="K377" i="47"/>
  <c r="K378" i="47"/>
  <c r="K379" i="47"/>
  <c r="K380" i="47"/>
  <c r="K376" i="48"/>
  <c r="K379" i="48"/>
  <c r="K380" i="48"/>
  <c r="K376" i="38"/>
  <c r="K377" i="38"/>
  <c r="K378" i="38"/>
  <c r="K379" i="38"/>
  <c r="K380" i="38"/>
  <c r="K376" i="39"/>
  <c r="K377" i="39"/>
  <c r="K378" i="39"/>
  <c r="K379" i="39"/>
  <c r="K380" i="39"/>
  <c r="K376" i="55"/>
  <c r="K377" i="55"/>
  <c r="K378" i="55"/>
  <c r="K379" i="55"/>
  <c r="K380" i="55"/>
  <c r="K379" i="51"/>
  <c r="K379" i="50" s="1"/>
  <c r="K380" i="51"/>
  <c r="K375" i="10"/>
  <c r="K375" i="11"/>
  <c r="K375" i="13"/>
  <c r="K375" i="14"/>
  <c r="K375" i="16"/>
  <c r="K375" i="44"/>
  <c r="K375" i="54"/>
  <c r="K375" i="21"/>
  <c r="K375" i="22"/>
  <c r="K375" i="23"/>
  <c r="K375" i="24"/>
  <c r="K375" i="25"/>
  <c r="K375" i="26"/>
  <c r="K375" i="27"/>
  <c r="K375" i="28"/>
  <c r="K375" i="31"/>
  <c r="K375" i="32"/>
  <c r="K375" i="33"/>
  <c r="K375" i="52"/>
  <c r="K375" i="46"/>
  <c r="K375" i="47"/>
  <c r="K375" i="48"/>
  <c r="K375" i="38"/>
  <c r="K375" i="39"/>
  <c r="K375" i="51"/>
  <c r="K375" i="50" s="1"/>
  <c r="L213" i="9"/>
  <c r="L214" i="9"/>
  <c r="L215" i="9"/>
  <c r="L216" i="9"/>
  <c r="L217" i="9"/>
  <c r="L218" i="9"/>
  <c r="L219" i="9"/>
  <c r="L213" i="10"/>
  <c r="L214" i="10"/>
  <c r="L215" i="10"/>
  <c r="L216" i="10"/>
  <c r="L217" i="10"/>
  <c r="L218" i="10"/>
  <c r="L219" i="10"/>
  <c r="L213" i="11"/>
  <c r="L214" i="11"/>
  <c r="L215" i="11"/>
  <c r="L216" i="11"/>
  <c r="L217" i="11"/>
  <c r="L218" i="11"/>
  <c r="L219" i="11"/>
  <c r="L218" i="12"/>
  <c r="L219" i="12"/>
  <c r="L213" i="13"/>
  <c r="L214" i="13"/>
  <c r="L215" i="13"/>
  <c r="L216" i="13"/>
  <c r="L217" i="13"/>
  <c r="L218" i="13"/>
  <c r="L219" i="13"/>
  <c r="L217" i="14"/>
  <c r="L218" i="14"/>
  <c r="L219" i="14"/>
  <c r="L218" i="15"/>
  <c r="L219" i="15"/>
  <c r="L213" i="16"/>
  <c r="L214" i="16"/>
  <c r="L215" i="16"/>
  <c r="L216" i="16"/>
  <c r="L217" i="16"/>
  <c r="L218" i="16"/>
  <c r="L219" i="16"/>
  <c r="L217" i="44"/>
  <c r="L218" i="44"/>
  <c r="L219" i="44"/>
  <c r="L213" i="54"/>
  <c r="L214" i="54"/>
  <c r="L215" i="54"/>
  <c r="L216" i="54"/>
  <c r="L217" i="54"/>
  <c r="L218" i="54"/>
  <c r="L219" i="54"/>
  <c r="L213" i="49"/>
  <c r="L214" i="49"/>
  <c r="L215" i="49"/>
  <c r="L216" i="49"/>
  <c r="L217" i="49"/>
  <c r="L219" i="49"/>
  <c r="L217" i="21"/>
  <c r="L218" i="21"/>
  <c r="L219" i="21"/>
  <c r="L213" i="22"/>
  <c r="L214" i="22"/>
  <c r="L215" i="22"/>
  <c r="L216" i="22"/>
  <c r="L217" i="22"/>
  <c r="L218" i="22"/>
  <c r="L219" i="22"/>
  <c r="L213" i="23"/>
  <c r="L214" i="23"/>
  <c r="L215" i="23"/>
  <c r="L216" i="23"/>
  <c r="L217" i="23"/>
  <c r="L218" i="23"/>
  <c r="L219" i="23"/>
  <c r="L213" i="24"/>
  <c r="L214" i="24"/>
  <c r="L215" i="24"/>
  <c r="L216" i="24"/>
  <c r="L217" i="24"/>
  <c r="L218" i="24"/>
  <c r="L219" i="24"/>
  <c r="L213" i="25"/>
  <c r="L214" i="25"/>
  <c r="L215" i="25"/>
  <c r="L216" i="25"/>
  <c r="L217" i="25"/>
  <c r="L218" i="25"/>
  <c r="L219" i="25"/>
  <c r="L213" i="26"/>
  <c r="L214" i="26"/>
  <c r="L215" i="26"/>
  <c r="L216" i="26"/>
  <c r="L217" i="26"/>
  <c r="L218" i="26"/>
  <c r="L219" i="26"/>
  <c r="L213" i="27"/>
  <c r="L214" i="27"/>
  <c r="L215" i="27"/>
  <c r="L216" i="27"/>
  <c r="L217" i="27"/>
  <c r="L218" i="27"/>
  <c r="L219" i="27"/>
  <c r="L213" i="28"/>
  <c r="L214" i="28"/>
  <c r="L215" i="28"/>
  <c r="L216" i="28"/>
  <c r="L217" i="28"/>
  <c r="L218" i="28"/>
  <c r="L219" i="28"/>
  <c r="L217" i="29"/>
  <c r="L218" i="29"/>
  <c r="L219" i="29"/>
  <c r="L217" i="31"/>
  <c r="L218" i="31"/>
  <c r="L219" i="31"/>
  <c r="L213" i="32"/>
  <c r="L214" i="32"/>
  <c r="L215" i="32"/>
  <c r="L216" i="32"/>
  <c r="L217" i="32"/>
  <c r="L218" i="32"/>
  <c r="L219" i="32"/>
  <c r="L217" i="33"/>
  <c r="L218" i="33"/>
  <c r="L219" i="33"/>
  <c r="L213" i="46"/>
  <c r="L214" i="46"/>
  <c r="L215" i="46"/>
  <c r="L216" i="46"/>
  <c r="L217" i="46"/>
  <c r="L218" i="46"/>
  <c r="L219" i="46"/>
  <c r="L218" i="47"/>
  <c r="L219" i="47"/>
  <c r="L213" i="48"/>
  <c r="L214" i="48"/>
  <c r="L215" i="48"/>
  <c r="L216" i="48"/>
  <c r="L217" i="48"/>
  <c r="L218" i="48"/>
  <c r="L219" i="48"/>
  <c r="L213" i="38"/>
  <c r="L214" i="38"/>
  <c r="L215" i="38"/>
  <c r="L216" i="38"/>
  <c r="L217" i="38"/>
  <c r="L218" i="38"/>
  <c r="L219" i="38"/>
  <c r="L218" i="39"/>
  <c r="L219" i="39"/>
  <c r="L213" i="55"/>
  <c r="L214" i="55"/>
  <c r="L215" i="55"/>
  <c r="L216" i="55"/>
  <c r="L217" i="55"/>
  <c r="L218" i="55"/>
  <c r="L219" i="55"/>
  <c r="L213" i="51"/>
  <c r="L214" i="51"/>
  <c r="L215" i="51"/>
  <c r="L215" i="50" s="1"/>
  <c r="L216" i="51"/>
  <c r="L216" i="50" s="1"/>
  <c r="L217" i="51"/>
  <c r="L218" i="51"/>
  <c r="L219" i="51"/>
  <c r="L212" i="49"/>
  <c r="K213" i="9"/>
  <c r="K214" i="9"/>
  <c r="K215" i="9"/>
  <c r="K216" i="9"/>
  <c r="K217" i="9"/>
  <c r="K218" i="9"/>
  <c r="K219" i="9"/>
  <c r="K213" i="10"/>
  <c r="K214" i="10"/>
  <c r="K215" i="10"/>
  <c r="K216" i="10"/>
  <c r="K217" i="10"/>
  <c r="K218" i="10"/>
  <c r="K219" i="10"/>
  <c r="K213" i="11"/>
  <c r="K214" i="11"/>
  <c r="K215" i="11"/>
  <c r="K216" i="11"/>
  <c r="K217" i="11"/>
  <c r="K218" i="11"/>
  <c r="K219" i="11"/>
  <c r="K218" i="12"/>
  <c r="K219" i="12"/>
  <c r="K213" i="13"/>
  <c r="K214" i="13"/>
  <c r="K215" i="13"/>
  <c r="K216" i="13"/>
  <c r="K217" i="13"/>
  <c r="K218" i="13"/>
  <c r="K219" i="13"/>
  <c r="K217" i="14"/>
  <c r="K218" i="14"/>
  <c r="K219" i="14"/>
  <c r="K218" i="15"/>
  <c r="K219" i="15"/>
  <c r="K213" i="16"/>
  <c r="K214" i="16"/>
  <c r="K215" i="16"/>
  <c r="K216" i="16"/>
  <c r="K217" i="16"/>
  <c r="K218" i="16"/>
  <c r="K219" i="16"/>
  <c r="K217" i="44"/>
  <c r="K218" i="44"/>
  <c r="K219" i="44"/>
  <c r="K213" i="54"/>
  <c r="K214" i="54"/>
  <c r="K215" i="54"/>
  <c r="K216" i="54"/>
  <c r="K217" i="54"/>
  <c r="K218" i="54"/>
  <c r="K219" i="54"/>
  <c r="K213" i="49"/>
  <c r="K214" i="49"/>
  <c r="K215" i="49"/>
  <c r="K216" i="49"/>
  <c r="K217" i="49"/>
  <c r="K219" i="49"/>
  <c r="K217" i="21"/>
  <c r="K218" i="21"/>
  <c r="K219" i="21"/>
  <c r="K213" i="22"/>
  <c r="K214" i="22"/>
  <c r="K215" i="22"/>
  <c r="K216" i="22"/>
  <c r="K217" i="22"/>
  <c r="K218" i="22"/>
  <c r="K219" i="22"/>
  <c r="K213" i="23"/>
  <c r="K214" i="23"/>
  <c r="K215" i="23"/>
  <c r="K216" i="23"/>
  <c r="K217" i="23"/>
  <c r="K218" i="23"/>
  <c r="K219" i="23"/>
  <c r="K213" i="24"/>
  <c r="K214" i="24"/>
  <c r="K215" i="24"/>
  <c r="K216" i="24"/>
  <c r="K217" i="24"/>
  <c r="K218" i="24"/>
  <c r="K219" i="24"/>
  <c r="K213" i="25"/>
  <c r="K214" i="25"/>
  <c r="K215" i="25"/>
  <c r="K216" i="25"/>
  <c r="K217" i="25"/>
  <c r="K218" i="25"/>
  <c r="K219" i="25"/>
  <c r="K213" i="26"/>
  <c r="K214" i="26"/>
  <c r="K215" i="26"/>
  <c r="K216" i="26"/>
  <c r="K217" i="26"/>
  <c r="K218" i="26"/>
  <c r="K219" i="26"/>
  <c r="K213" i="27"/>
  <c r="K214" i="27"/>
  <c r="K215" i="27"/>
  <c r="K216" i="27"/>
  <c r="K217" i="27"/>
  <c r="K218" i="27"/>
  <c r="K219" i="27"/>
  <c r="K213" i="28"/>
  <c r="K214" i="28"/>
  <c r="K215" i="28"/>
  <c r="K216" i="28"/>
  <c r="K217" i="28"/>
  <c r="K218" i="28"/>
  <c r="K219" i="28"/>
  <c r="K217" i="29"/>
  <c r="K218" i="29"/>
  <c r="K219" i="29"/>
  <c r="K217" i="31"/>
  <c r="K218" i="31"/>
  <c r="K219" i="31"/>
  <c r="K213" i="32"/>
  <c r="K214" i="32"/>
  <c r="K215" i="32"/>
  <c r="K216" i="32"/>
  <c r="K217" i="32"/>
  <c r="K218" i="32"/>
  <c r="K219" i="32"/>
  <c r="K217" i="33"/>
  <c r="K218" i="33"/>
  <c r="K219" i="33"/>
  <c r="K213" i="46"/>
  <c r="K214" i="46"/>
  <c r="K215" i="46"/>
  <c r="K216" i="46"/>
  <c r="K217" i="46"/>
  <c r="K218" i="46"/>
  <c r="K219" i="46"/>
  <c r="K218" i="47"/>
  <c r="K219" i="47"/>
  <c r="K213" i="48"/>
  <c r="K214" i="48"/>
  <c r="K215" i="48"/>
  <c r="K216" i="48"/>
  <c r="K217" i="48"/>
  <c r="K218" i="48"/>
  <c r="K219" i="48"/>
  <c r="K213" i="38"/>
  <c r="K214" i="38"/>
  <c r="K215" i="38"/>
  <c r="K216" i="38"/>
  <c r="K217" i="38"/>
  <c r="K218" i="38"/>
  <c r="K219" i="38"/>
  <c r="K218" i="39"/>
  <c r="K219" i="39"/>
  <c r="K213" i="55"/>
  <c r="K214" i="55"/>
  <c r="K215" i="55"/>
  <c r="K216" i="55"/>
  <c r="K217" i="55"/>
  <c r="K218" i="55"/>
  <c r="K219" i="55"/>
  <c r="K213" i="51"/>
  <c r="K214" i="51"/>
  <c r="K215" i="51"/>
  <c r="K215" i="50" s="1"/>
  <c r="K216" i="51"/>
  <c r="K216" i="50" s="1"/>
  <c r="K217" i="51"/>
  <c r="K218" i="51"/>
  <c r="K219" i="51"/>
  <c r="K212" i="49"/>
  <c r="L146" i="9"/>
  <c r="L147" i="9"/>
  <c r="L148" i="9"/>
  <c r="L146" i="10"/>
  <c r="L147" i="10"/>
  <c r="L148" i="10"/>
  <c r="L146" i="11"/>
  <c r="L147" i="11"/>
  <c r="L148" i="11"/>
  <c r="L147" i="12"/>
  <c r="L148" i="12"/>
  <c r="L146" i="13"/>
  <c r="L147" i="13"/>
  <c r="L148" i="13"/>
  <c r="L147" i="14"/>
  <c r="L148" i="14"/>
  <c r="L147" i="15"/>
  <c r="L148" i="15"/>
  <c r="L146" i="16"/>
  <c r="L147" i="16"/>
  <c r="L148" i="16"/>
  <c r="L147" i="44"/>
  <c r="L148" i="44"/>
  <c r="L146" i="54"/>
  <c r="L147" i="54"/>
  <c r="L148" i="54"/>
  <c r="L142" i="49"/>
  <c r="L148" i="49"/>
  <c r="L147" i="21"/>
  <c r="L148" i="21"/>
  <c r="L147" i="22"/>
  <c r="L148" i="22"/>
  <c r="L147" i="23"/>
  <c r="L148" i="23"/>
  <c r="L147" i="24"/>
  <c r="L148" i="24"/>
  <c r="L146" i="25"/>
  <c r="L147" i="25"/>
  <c r="L148" i="25"/>
  <c r="L146" i="26"/>
  <c r="L147" i="26"/>
  <c r="L148" i="26"/>
  <c r="L147" i="27"/>
  <c r="L148" i="27"/>
  <c r="L147" i="28"/>
  <c r="L148" i="28"/>
  <c r="L146" i="29"/>
  <c r="L147" i="29"/>
  <c r="L148" i="29"/>
  <c r="L147" i="31"/>
  <c r="L148" i="31"/>
  <c r="L147" i="32"/>
  <c r="L148" i="32"/>
  <c r="L147" i="33"/>
  <c r="L148" i="33"/>
  <c r="L146" i="52"/>
  <c r="L147" i="52"/>
  <c r="L148" i="52"/>
  <c r="L147" i="46"/>
  <c r="L148" i="46"/>
  <c r="L147" i="47"/>
  <c r="L148" i="47"/>
  <c r="L147" i="48"/>
  <c r="L148" i="48"/>
  <c r="L142" i="38"/>
  <c r="L143" i="38"/>
  <c r="L144" i="38"/>
  <c r="L145" i="38"/>
  <c r="L146" i="38"/>
  <c r="L147" i="38"/>
  <c r="L148" i="38"/>
  <c r="L146" i="39"/>
  <c r="L147" i="39"/>
  <c r="L148" i="39"/>
  <c r="L142" i="55"/>
  <c r="L143" i="55"/>
  <c r="L144" i="55"/>
  <c r="L145" i="55"/>
  <c r="L146" i="55"/>
  <c r="L147" i="55"/>
  <c r="L148" i="55"/>
  <c r="L146" i="51"/>
  <c r="L146" i="50" s="1"/>
  <c r="L147" i="51"/>
  <c r="L147" i="50" s="1"/>
  <c r="L148" i="51"/>
  <c r="L148" i="50" s="1"/>
  <c r="L141" i="49"/>
  <c r="K146" i="9"/>
  <c r="K147" i="9"/>
  <c r="K148" i="9"/>
  <c r="K146" i="10"/>
  <c r="K147" i="10"/>
  <c r="K148" i="10"/>
  <c r="K146" i="11"/>
  <c r="K147" i="11"/>
  <c r="K148" i="11"/>
  <c r="K147" i="12"/>
  <c r="K148" i="12"/>
  <c r="K146" i="13"/>
  <c r="K147" i="13"/>
  <c r="K148" i="13"/>
  <c r="K147" i="14"/>
  <c r="K148" i="14"/>
  <c r="K147" i="15"/>
  <c r="K148" i="15"/>
  <c r="K146" i="16"/>
  <c r="K147" i="16"/>
  <c r="K148" i="16"/>
  <c r="K147" i="44"/>
  <c r="K148" i="44"/>
  <c r="K146" i="54"/>
  <c r="K147" i="54"/>
  <c r="K148" i="54"/>
  <c r="K142" i="49"/>
  <c r="K148" i="49"/>
  <c r="K147" i="21"/>
  <c r="K148" i="21"/>
  <c r="K147" i="22"/>
  <c r="K148" i="22"/>
  <c r="K147" i="23"/>
  <c r="K148" i="23"/>
  <c r="K147" i="24"/>
  <c r="K148" i="24"/>
  <c r="K146" i="25"/>
  <c r="K147" i="25"/>
  <c r="K148" i="25"/>
  <c r="K146" i="26"/>
  <c r="K147" i="26"/>
  <c r="K148" i="26"/>
  <c r="K147" i="27"/>
  <c r="K148" i="27"/>
  <c r="K147" i="28"/>
  <c r="K148" i="28"/>
  <c r="K146" i="29"/>
  <c r="K147" i="29"/>
  <c r="K148" i="29"/>
  <c r="K147" i="31"/>
  <c r="K148" i="31"/>
  <c r="K147" i="32"/>
  <c r="K148" i="32"/>
  <c r="K147" i="33"/>
  <c r="K148" i="33"/>
  <c r="K146" i="52"/>
  <c r="K147" i="52"/>
  <c r="K148" i="52"/>
  <c r="K147" i="46"/>
  <c r="K148" i="46"/>
  <c r="K147" i="47"/>
  <c r="K148" i="47"/>
  <c r="K147" i="48"/>
  <c r="K148" i="48"/>
  <c r="K142" i="38"/>
  <c r="K143" i="38"/>
  <c r="K144" i="38"/>
  <c r="K145" i="38"/>
  <c r="K146" i="38"/>
  <c r="K147" i="38"/>
  <c r="K148" i="38"/>
  <c r="K146" i="39"/>
  <c r="K147" i="39"/>
  <c r="K148" i="39"/>
  <c r="K142" i="55"/>
  <c r="K143" i="55"/>
  <c r="K144" i="55"/>
  <c r="K145" i="55"/>
  <c r="K146" i="55"/>
  <c r="K147" i="55"/>
  <c r="K148" i="55"/>
  <c r="K146" i="51"/>
  <c r="K146" i="50" s="1"/>
  <c r="K147" i="51"/>
  <c r="K147" i="50" s="1"/>
  <c r="K148" i="51"/>
  <c r="K148" i="50" s="1"/>
  <c r="K141" i="49"/>
  <c r="L78" i="9"/>
  <c r="L79" i="9"/>
  <c r="L76" i="10"/>
  <c r="L77" i="10"/>
  <c r="L78" i="10"/>
  <c r="L79" i="10"/>
  <c r="L78" i="11"/>
  <c r="L79" i="11"/>
  <c r="L78" i="12"/>
  <c r="L79" i="12"/>
  <c r="L73" i="13"/>
  <c r="L74" i="13"/>
  <c r="L75" i="13"/>
  <c r="L76" i="13"/>
  <c r="L77" i="13"/>
  <c r="L78" i="13"/>
  <c r="L79" i="13"/>
  <c r="L78" i="14"/>
  <c r="L79" i="14"/>
  <c r="L78" i="15"/>
  <c r="L79" i="15"/>
  <c r="L73" i="16"/>
  <c r="L74" i="16"/>
  <c r="L75" i="16"/>
  <c r="L76" i="16"/>
  <c r="L77" i="16"/>
  <c r="L78" i="16"/>
  <c r="L79" i="16"/>
  <c r="L78" i="44"/>
  <c r="L79" i="44"/>
  <c r="L76" i="54"/>
  <c r="L77" i="54"/>
  <c r="L78" i="54"/>
  <c r="L79" i="54"/>
  <c r="L73" i="49"/>
  <c r="L74" i="49"/>
  <c r="L75" i="49"/>
  <c r="L76" i="49"/>
  <c r="L77" i="49"/>
  <c r="L78" i="49"/>
  <c r="L79" i="49"/>
  <c r="L76" i="21"/>
  <c r="L77" i="21"/>
  <c r="L78" i="21"/>
  <c r="L79" i="21"/>
  <c r="L78" i="22"/>
  <c r="L79" i="22"/>
  <c r="L78" i="23"/>
  <c r="L79" i="23"/>
  <c r="L78" i="24"/>
  <c r="L79" i="24"/>
  <c r="L78" i="25"/>
  <c r="L79" i="25"/>
  <c r="L76" i="26"/>
  <c r="L77" i="26"/>
  <c r="L78" i="26"/>
  <c r="L79" i="26"/>
  <c r="L78" i="27"/>
  <c r="L79" i="27"/>
  <c r="L78" i="28"/>
  <c r="L79" i="28"/>
  <c r="L78" i="29"/>
  <c r="L79" i="29"/>
  <c r="L78" i="31"/>
  <c r="L79" i="31"/>
  <c r="L78" i="32"/>
  <c r="L79" i="32"/>
  <c r="L78" i="33"/>
  <c r="L79" i="33"/>
  <c r="L76" i="52"/>
  <c r="L77" i="52"/>
  <c r="L78" i="52"/>
  <c r="L79" i="52"/>
  <c r="L78" i="46"/>
  <c r="L79" i="46"/>
  <c r="L78" i="47"/>
  <c r="L79" i="47"/>
  <c r="L78" i="48"/>
  <c r="L79" i="48"/>
  <c r="L73" i="38"/>
  <c r="L74" i="38"/>
  <c r="L75" i="38"/>
  <c r="L76" i="38"/>
  <c r="L77" i="38"/>
  <c r="L78" i="38"/>
  <c r="L79" i="38"/>
  <c r="L78" i="39"/>
  <c r="L79" i="39"/>
  <c r="L78" i="55"/>
  <c r="L79" i="55"/>
  <c r="L73" i="51"/>
  <c r="L73" i="50" s="1"/>
  <c r="L74" i="51"/>
  <c r="L74" i="50" s="1"/>
  <c r="L76" i="51"/>
  <c r="L76" i="50" s="1"/>
  <c r="L77" i="51"/>
  <c r="L77" i="50" s="1"/>
  <c r="L78" i="51"/>
  <c r="L79" i="51"/>
  <c r="L72" i="49"/>
  <c r="K78" i="9"/>
  <c r="K79" i="9"/>
  <c r="K76" i="10"/>
  <c r="K77" i="10"/>
  <c r="K78" i="10"/>
  <c r="K79" i="10"/>
  <c r="K78" i="11"/>
  <c r="K79" i="11"/>
  <c r="K78" i="12"/>
  <c r="K79" i="12"/>
  <c r="K73" i="13"/>
  <c r="K74" i="13"/>
  <c r="K75" i="13"/>
  <c r="K76" i="13"/>
  <c r="K77" i="13"/>
  <c r="K78" i="13"/>
  <c r="K79" i="13"/>
  <c r="K78" i="14"/>
  <c r="K79" i="14"/>
  <c r="K78" i="15"/>
  <c r="K79" i="15"/>
  <c r="K73" i="16"/>
  <c r="K74" i="16"/>
  <c r="K75" i="16"/>
  <c r="K76" i="16"/>
  <c r="K77" i="16"/>
  <c r="K78" i="16"/>
  <c r="K79" i="16"/>
  <c r="K78" i="44"/>
  <c r="K79" i="44"/>
  <c r="K76" i="54"/>
  <c r="K77" i="54"/>
  <c r="K78" i="54"/>
  <c r="K79" i="54"/>
  <c r="K73" i="49"/>
  <c r="K74" i="49"/>
  <c r="K75" i="49"/>
  <c r="K76" i="49"/>
  <c r="K77" i="49"/>
  <c r="K78" i="49"/>
  <c r="K79" i="49"/>
  <c r="K76" i="21"/>
  <c r="K77" i="21"/>
  <c r="K78" i="21"/>
  <c r="K79" i="21"/>
  <c r="K78" i="22"/>
  <c r="K79" i="22"/>
  <c r="K78" i="23"/>
  <c r="K79" i="23"/>
  <c r="K78" i="24"/>
  <c r="K79" i="24"/>
  <c r="K78" i="25"/>
  <c r="K79" i="25"/>
  <c r="K76" i="26"/>
  <c r="K77" i="26"/>
  <c r="K78" i="26"/>
  <c r="K79" i="26"/>
  <c r="K78" i="27"/>
  <c r="K79" i="27"/>
  <c r="K78" i="28"/>
  <c r="K79" i="28"/>
  <c r="K78" i="29"/>
  <c r="K79" i="29"/>
  <c r="K78" i="31"/>
  <c r="K79" i="31"/>
  <c r="K78" i="32"/>
  <c r="K79" i="32"/>
  <c r="K78" i="33"/>
  <c r="K79" i="33"/>
  <c r="K76" i="52"/>
  <c r="K77" i="52"/>
  <c r="K78" i="52"/>
  <c r="K79" i="52"/>
  <c r="K78" i="46"/>
  <c r="K79" i="46"/>
  <c r="K78" i="47"/>
  <c r="K79" i="47"/>
  <c r="K78" i="48"/>
  <c r="K79" i="48"/>
  <c r="K73" i="38"/>
  <c r="K74" i="38"/>
  <c r="K75" i="38"/>
  <c r="K76" i="38"/>
  <c r="K77" i="38"/>
  <c r="K78" i="38"/>
  <c r="K79" i="38"/>
  <c r="K78" i="39"/>
  <c r="K79" i="39"/>
  <c r="K78" i="55"/>
  <c r="K79" i="55"/>
  <c r="K73" i="51"/>
  <c r="K73" i="50" s="1"/>
  <c r="K74" i="51"/>
  <c r="K74" i="50" s="1"/>
  <c r="K76" i="51"/>
  <c r="K76" i="50" s="1"/>
  <c r="K77" i="51"/>
  <c r="K77" i="50" s="1"/>
  <c r="K78" i="51"/>
  <c r="K79" i="51"/>
  <c r="K72" i="49"/>
  <c r="K72" i="50" l="1"/>
  <c r="K75" i="50"/>
  <c r="L72" i="50"/>
  <c r="L75" i="50"/>
  <c r="K141" i="50"/>
  <c r="K145" i="50"/>
  <c r="K144" i="50"/>
  <c r="K143" i="50"/>
  <c r="K142" i="50"/>
  <c r="L141" i="50"/>
  <c r="L145" i="50"/>
  <c r="L144" i="50"/>
  <c r="L143" i="50"/>
  <c r="L142" i="50"/>
  <c r="K212" i="50"/>
  <c r="L212" i="50"/>
  <c r="K377" i="50"/>
  <c r="K376" i="50"/>
  <c r="L377" i="50"/>
  <c r="L376" i="50"/>
  <c r="Q378" i="27"/>
  <c r="K382" i="28" l="1"/>
  <c r="L382" i="28"/>
  <c r="J382" i="28"/>
  <c r="J215" i="50" l="1"/>
  <c r="J216" i="50"/>
  <c r="J148" i="50"/>
  <c r="N352" i="10" l="1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N352" i="50"/>
  <c r="J382" i="48"/>
  <c r="Q376" i="47" l="1"/>
  <c r="J376" i="50" l="1"/>
  <c r="J377" i="50"/>
  <c r="J379" i="50"/>
  <c r="J375" i="50"/>
  <c r="J382" i="13"/>
  <c r="Q382" i="13" s="1"/>
  <c r="Q381" i="13"/>
  <c r="Q380" i="13"/>
  <c r="Q379" i="13"/>
  <c r="Q378" i="13"/>
  <c r="Q377" i="13"/>
  <c r="Q376" i="13"/>
  <c r="Q375" i="13"/>
  <c r="K382" i="13" l="1"/>
  <c r="L382" i="13"/>
  <c r="J212" i="50" l="1"/>
  <c r="J142" i="50"/>
  <c r="J143" i="50"/>
  <c r="J144" i="50"/>
  <c r="J145" i="50"/>
  <c r="J146" i="50"/>
  <c r="J141" i="50"/>
  <c r="J73" i="50"/>
  <c r="J74" i="50"/>
  <c r="J75" i="50"/>
  <c r="J76" i="50"/>
  <c r="J77" i="50"/>
  <c r="J72" i="50"/>
  <c r="L382" i="55" l="1"/>
  <c r="K382" i="55"/>
  <c r="J382" i="55"/>
  <c r="Q382" i="55" s="1"/>
  <c r="Q381" i="55"/>
  <c r="Q380" i="55"/>
  <c r="Q379" i="55"/>
  <c r="Q378" i="55"/>
  <c r="Q377" i="55"/>
  <c r="Q376" i="55"/>
  <c r="Q375" i="55"/>
  <c r="L318" i="55"/>
  <c r="K318" i="55"/>
  <c r="J318" i="55"/>
  <c r="Q318" i="55" s="1"/>
  <c r="Q317" i="55"/>
  <c r="Q316" i="55"/>
  <c r="Q315" i="55"/>
  <c r="Q314" i="55"/>
  <c r="Q313" i="55"/>
  <c r="Q312" i="55"/>
  <c r="Q311" i="55"/>
  <c r="Q310" i="55"/>
  <c r="Q309" i="55"/>
  <c r="Q308" i="55"/>
  <c r="Q307" i="55"/>
  <c r="Q306" i="55"/>
  <c r="Q305" i="55"/>
  <c r="Q304" i="55"/>
  <c r="Q303" i="55"/>
  <c r="Q302" i="55"/>
  <c r="Q301" i="55"/>
  <c r="Q300" i="55"/>
  <c r="Q299" i="55"/>
  <c r="Q298" i="55"/>
  <c r="Q297" i="55"/>
  <c r="N290" i="55"/>
  <c r="N289" i="55"/>
  <c r="L261" i="55"/>
  <c r="K261" i="55"/>
  <c r="J261" i="55"/>
  <c r="Q261" i="55" s="1"/>
  <c r="Q260" i="55"/>
  <c r="Q259" i="55"/>
  <c r="Q258" i="55"/>
  <c r="Q257" i="55"/>
  <c r="Q256" i="55"/>
  <c r="J220" i="55"/>
  <c r="Q220" i="55" s="1"/>
  <c r="Q219" i="55"/>
  <c r="Q218" i="55"/>
  <c r="Q217" i="55"/>
  <c r="Q216" i="55"/>
  <c r="Q215" i="55"/>
  <c r="Q214" i="55"/>
  <c r="Q213" i="55"/>
  <c r="Q212" i="55"/>
  <c r="J149" i="55"/>
  <c r="Q149" i="55" s="1"/>
  <c r="Q148" i="55"/>
  <c r="Q147" i="55"/>
  <c r="Q146" i="55"/>
  <c r="Q145" i="55"/>
  <c r="Q144" i="55"/>
  <c r="Q143" i="55"/>
  <c r="Q142" i="55"/>
  <c r="Q141" i="55"/>
  <c r="J80" i="55"/>
  <c r="Q79" i="55"/>
  <c r="Q78" i="55"/>
  <c r="Q77" i="55"/>
  <c r="Q76" i="55"/>
  <c r="Q75" i="55"/>
  <c r="Q74" i="55"/>
  <c r="Q73" i="55"/>
  <c r="Q72" i="55"/>
  <c r="L149" i="55" l="1"/>
  <c r="K80" i="55"/>
  <c r="L80" i="55"/>
  <c r="K149" i="55"/>
  <c r="K220" i="55"/>
  <c r="J221" i="55"/>
  <c r="Q221" i="55" s="1"/>
  <c r="L220" i="55"/>
  <c r="Q80" i="55"/>
  <c r="J150" i="55"/>
  <c r="Q150" i="55" s="1"/>
  <c r="L150" i="55" l="1"/>
  <c r="L221" i="55"/>
  <c r="K221" i="55"/>
  <c r="K150" i="55"/>
  <c r="J382" i="47"/>
  <c r="J382" i="11" l="1"/>
  <c r="Q376" i="50" l="1"/>
  <c r="Q377" i="50"/>
  <c r="Q379" i="50"/>
  <c r="J382" i="32"/>
  <c r="Q382" i="32" s="1"/>
  <c r="J382" i="31"/>
  <c r="J382" i="29"/>
  <c r="Q382" i="29" s="1"/>
  <c r="J382" i="27"/>
  <c r="J382" i="25"/>
  <c r="Q382" i="25" s="1"/>
  <c r="J382" i="24"/>
  <c r="J382" i="22"/>
  <c r="J382" i="21"/>
  <c r="Q382" i="21" s="1"/>
  <c r="J382" i="49"/>
  <c r="Q382" i="49" s="1"/>
  <c r="J382" i="44"/>
  <c r="J381" i="16"/>
  <c r="J378" i="50" s="1"/>
  <c r="Q378" i="50" s="1"/>
  <c r="J382" i="15"/>
  <c r="J382" i="10"/>
  <c r="Q382" i="10" s="1"/>
  <c r="Q310" i="50"/>
  <c r="Q380" i="47"/>
  <c r="Q377" i="47"/>
  <c r="J382" i="12"/>
  <c r="J382" i="9"/>
  <c r="Q382" i="9" s="1"/>
  <c r="Q77" i="50"/>
  <c r="Q146" i="50"/>
  <c r="Q212" i="50"/>
  <c r="A441" i="48"/>
  <c r="Q142" i="50"/>
  <c r="Q143" i="50"/>
  <c r="Q144" i="50"/>
  <c r="Q377" i="9"/>
  <c r="Q376" i="9"/>
  <c r="J382" i="51"/>
  <c r="Q381" i="39"/>
  <c r="Q380" i="39"/>
  <c r="Q379" i="39"/>
  <c r="Q378" i="39"/>
  <c r="Q377" i="39"/>
  <c r="Q376" i="39"/>
  <c r="J382" i="39"/>
  <c r="Q382" i="39" s="1"/>
  <c r="J382" i="46"/>
  <c r="J382" i="52"/>
  <c r="Q381" i="33"/>
  <c r="Q380" i="33"/>
  <c r="Q379" i="33"/>
  <c r="Q378" i="33"/>
  <c r="Q377" i="33"/>
  <c r="Q376" i="33"/>
  <c r="J382" i="33"/>
  <c r="Q382" i="33" s="1"/>
  <c r="Q381" i="54"/>
  <c r="Q380" i="54"/>
  <c r="Q379" i="54"/>
  <c r="Q378" i="54"/>
  <c r="Q377" i="54"/>
  <c r="Q376" i="54"/>
  <c r="J382" i="54"/>
  <c r="Q382" i="54" s="1"/>
  <c r="L319" i="54"/>
  <c r="K319" i="54"/>
  <c r="J319" i="54"/>
  <c r="Q319" i="54" s="1"/>
  <c r="Q318" i="54"/>
  <c r="Q317" i="54"/>
  <c r="Q316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9" i="54"/>
  <c r="Q298" i="54"/>
  <c r="N291" i="54"/>
  <c r="N290" i="54"/>
  <c r="L262" i="54"/>
  <c r="K262" i="54"/>
  <c r="J262" i="54"/>
  <c r="Q262" i="54" s="1"/>
  <c r="Q261" i="54"/>
  <c r="Q260" i="54"/>
  <c r="Q259" i="54"/>
  <c r="Q258" i="54"/>
  <c r="Q257" i="54"/>
  <c r="J220" i="54"/>
  <c r="Q220" i="54" s="1"/>
  <c r="Q219" i="54"/>
  <c r="Q218" i="54"/>
  <c r="Q217" i="54"/>
  <c r="Q216" i="54"/>
  <c r="Q215" i="54"/>
  <c r="Q214" i="54"/>
  <c r="Q213" i="54"/>
  <c r="Q212" i="54"/>
  <c r="J149" i="54"/>
  <c r="Q149" i="54" s="1"/>
  <c r="Q148" i="54"/>
  <c r="Q147" i="54"/>
  <c r="Q146" i="54"/>
  <c r="Q145" i="54"/>
  <c r="Q144" i="54"/>
  <c r="Q143" i="54"/>
  <c r="Q142" i="54"/>
  <c r="Q141" i="54"/>
  <c r="J80" i="54"/>
  <c r="Q80" i="54" s="1"/>
  <c r="Q79" i="54"/>
  <c r="Q78" i="54"/>
  <c r="Q77" i="54"/>
  <c r="Q76" i="54"/>
  <c r="Q75" i="54"/>
  <c r="Q74" i="54"/>
  <c r="Q73" i="54"/>
  <c r="Q72" i="54"/>
  <c r="L382" i="39"/>
  <c r="K382" i="39"/>
  <c r="Q375" i="39"/>
  <c r="Q375" i="33"/>
  <c r="K382" i="54"/>
  <c r="Q375" i="54"/>
  <c r="L382" i="54"/>
  <c r="Q143" i="44"/>
  <c r="N348" i="16"/>
  <c r="N348" i="47"/>
  <c r="Q376" i="51"/>
  <c r="Q377" i="51"/>
  <c r="Q378" i="51"/>
  <c r="Q379" i="51"/>
  <c r="Q380" i="51"/>
  <c r="Q381" i="51"/>
  <c r="Q379" i="9"/>
  <c r="Q381" i="9"/>
  <c r="Q377" i="10"/>
  <c r="Q378" i="10"/>
  <c r="Q381" i="10"/>
  <c r="Q378" i="11"/>
  <c r="Q381" i="11"/>
  <c r="Q376" i="12"/>
  <c r="Q377" i="12"/>
  <c r="Q378" i="12"/>
  <c r="Q379" i="12"/>
  <c r="Q380" i="12"/>
  <c r="Q381" i="12"/>
  <c r="Q381" i="14"/>
  <c r="Q376" i="15"/>
  <c r="Q378" i="15"/>
  <c r="Q379" i="15"/>
  <c r="Q380" i="15"/>
  <c r="Q381" i="15"/>
  <c r="Q375" i="16"/>
  <c r="Q379" i="16"/>
  <c r="Q380" i="16"/>
  <c r="Q378" i="44"/>
  <c r="Q381" i="44"/>
  <c r="Q377" i="49"/>
  <c r="Q378" i="49"/>
  <c r="Q381" i="49"/>
  <c r="Q378" i="21"/>
  <c r="Q380" i="21"/>
  <c r="Q381" i="21"/>
  <c r="Q377" i="22"/>
  <c r="Q378" i="22"/>
  <c r="Q381" i="22"/>
  <c r="Q381" i="23"/>
  <c r="Q378" i="24"/>
  <c r="Q381" i="24"/>
  <c r="Q377" i="25"/>
  <c r="Q380" i="25"/>
  <c r="Q381" i="25"/>
  <c r="Q381" i="26"/>
  <c r="Q380" i="27"/>
  <c r="Q381" i="27"/>
  <c r="Q378" i="28"/>
  <c r="Q381" i="28"/>
  <c r="Q377" i="29"/>
  <c r="Q378" i="29"/>
  <c r="Q381" i="29"/>
  <c r="Q378" i="31"/>
  <c r="Q381" i="31"/>
  <c r="Q378" i="32"/>
  <c r="Q380" i="32"/>
  <c r="Q381" i="32"/>
  <c r="Q377" i="52"/>
  <c r="Q378" i="52"/>
  <c r="Q381" i="52"/>
  <c r="Q377" i="46"/>
  <c r="Q378" i="46"/>
  <c r="Q381" i="46"/>
  <c r="Q378" i="47"/>
  <c r="Q379" i="47"/>
  <c r="Q381" i="47"/>
  <c r="Q377" i="48"/>
  <c r="Q381" i="48"/>
  <c r="Q381" i="38"/>
  <c r="Q375" i="12"/>
  <c r="Q375" i="15"/>
  <c r="Q374" i="16"/>
  <c r="Q375" i="49"/>
  <c r="Q375" i="27"/>
  <c r="Q375" i="29"/>
  <c r="Q299" i="51"/>
  <c r="Q300" i="51"/>
  <c r="Q301" i="51"/>
  <c r="Q302" i="51"/>
  <c r="Q303" i="51"/>
  <c r="Q304" i="51"/>
  <c r="Q305" i="51"/>
  <c r="Q306" i="51"/>
  <c r="Q307" i="51"/>
  <c r="Q308" i="51"/>
  <c r="Q309" i="51"/>
  <c r="Q310" i="51"/>
  <c r="Q311" i="51"/>
  <c r="Q312" i="51"/>
  <c r="Q313" i="51"/>
  <c r="Q314" i="51"/>
  <c r="Q315" i="51"/>
  <c r="Q316" i="51"/>
  <c r="Q317" i="51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299" i="49"/>
  <c r="Q300" i="49"/>
  <c r="Q301" i="49"/>
  <c r="Q302" i="49"/>
  <c r="Q303" i="49"/>
  <c r="Q304" i="49"/>
  <c r="Q305" i="49"/>
  <c r="Q306" i="49"/>
  <c r="Q307" i="49"/>
  <c r="Q308" i="49"/>
  <c r="Q309" i="49"/>
  <c r="Q310" i="49"/>
  <c r="Q311" i="49"/>
  <c r="Q312" i="49"/>
  <c r="Q313" i="49"/>
  <c r="Q314" i="49"/>
  <c r="Q315" i="49"/>
  <c r="Q316" i="49"/>
  <c r="Q317" i="49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298" i="27"/>
  <c r="Q299" i="27"/>
  <c r="Q300" i="27"/>
  <c r="Q301" i="27"/>
  <c r="Q302" i="27"/>
  <c r="Q303" i="27"/>
  <c r="Q304" i="27"/>
  <c r="Q305" i="27"/>
  <c r="Q306" i="27"/>
  <c r="Q307" i="27"/>
  <c r="Q308" i="27"/>
  <c r="Q309" i="27"/>
  <c r="Q310" i="27"/>
  <c r="Q311" i="27"/>
  <c r="Q312" i="27"/>
  <c r="Q313" i="27"/>
  <c r="Q314" i="27"/>
  <c r="Q315" i="27"/>
  <c r="Q316" i="27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3" i="33"/>
  <c r="Q314" i="33"/>
  <c r="Q315" i="33"/>
  <c r="Q316" i="33"/>
  <c r="Q298" i="52"/>
  <c r="Q299" i="52"/>
  <c r="Q300" i="52"/>
  <c r="Q301" i="52"/>
  <c r="Q302" i="52"/>
  <c r="Q303" i="52"/>
  <c r="Q304" i="52"/>
  <c r="Q305" i="52"/>
  <c r="Q306" i="52"/>
  <c r="Q307" i="52"/>
  <c r="Q308" i="52"/>
  <c r="Q309" i="52"/>
  <c r="Q310" i="52"/>
  <c r="Q311" i="52"/>
  <c r="Q312" i="52"/>
  <c r="Q313" i="52"/>
  <c r="Q314" i="52"/>
  <c r="Q315" i="52"/>
  <c r="Q316" i="52"/>
  <c r="Q298" i="46"/>
  <c r="Q299" i="46"/>
  <c r="Q300" i="46"/>
  <c r="Q301" i="46"/>
  <c r="Q302" i="46"/>
  <c r="Q303" i="46"/>
  <c r="Q304" i="46"/>
  <c r="Q305" i="46"/>
  <c r="Q306" i="46"/>
  <c r="Q307" i="46"/>
  <c r="Q308" i="46"/>
  <c r="Q309" i="46"/>
  <c r="Q310" i="46"/>
  <c r="Q311" i="46"/>
  <c r="Q312" i="46"/>
  <c r="Q313" i="46"/>
  <c r="Q314" i="46"/>
  <c r="Q315" i="46"/>
  <c r="Q316" i="46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298" i="48"/>
  <c r="Q299" i="48"/>
  <c r="Q300" i="48"/>
  <c r="Q301" i="48"/>
  <c r="Q302" i="48"/>
  <c r="Q303" i="48"/>
  <c r="Q304" i="48"/>
  <c r="Q305" i="48"/>
  <c r="Q306" i="48"/>
  <c r="Q307" i="48"/>
  <c r="Q308" i="48"/>
  <c r="Q309" i="48"/>
  <c r="Q310" i="48"/>
  <c r="Q311" i="48"/>
  <c r="Q312" i="48"/>
  <c r="Q313" i="48"/>
  <c r="Q314" i="48"/>
  <c r="Q315" i="48"/>
  <c r="Q316" i="4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301" i="47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60" i="47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8" i="47"/>
  <c r="Q256" i="48"/>
  <c r="Q256" i="38"/>
  <c r="Q256" i="39"/>
  <c r="Q213" i="51"/>
  <c r="Q214" i="51"/>
  <c r="Q215" i="51"/>
  <c r="Q216" i="51"/>
  <c r="Q217" i="51"/>
  <c r="Q218" i="51"/>
  <c r="Q219" i="51"/>
  <c r="Q213" i="9"/>
  <c r="Q214" i="9"/>
  <c r="Q215" i="9"/>
  <c r="Q216" i="9"/>
  <c r="Q217" i="9"/>
  <c r="Q218" i="9"/>
  <c r="Q219" i="9"/>
  <c r="Q213" i="10"/>
  <c r="Q214" i="10"/>
  <c r="Q215" i="10"/>
  <c r="Q216" i="10"/>
  <c r="Q217" i="10"/>
  <c r="Q218" i="10"/>
  <c r="Q219" i="10"/>
  <c r="Q213" i="11"/>
  <c r="Q214" i="11"/>
  <c r="Q215" i="11"/>
  <c r="Q216" i="11"/>
  <c r="Q217" i="11"/>
  <c r="Q218" i="11"/>
  <c r="Q219" i="11"/>
  <c r="Q213" i="12"/>
  <c r="Q214" i="12"/>
  <c r="Q215" i="12"/>
  <c r="Q216" i="12"/>
  <c r="Q217" i="12"/>
  <c r="Q218" i="12"/>
  <c r="Q219" i="12"/>
  <c r="Q213" i="13"/>
  <c r="Q214" i="13"/>
  <c r="Q215" i="13"/>
  <c r="Q216" i="13"/>
  <c r="Q217" i="13"/>
  <c r="Q218" i="13"/>
  <c r="Q219" i="13"/>
  <c r="Q213" i="14"/>
  <c r="Q214" i="14"/>
  <c r="Q215" i="14"/>
  <c r="Q216" i="14"/>
  <c r="Q217" i="14"/>
  <c r="Q218" i="14"/>
  <c r="Q219" i="14"/>
  <c r="Q213" i="15"/>
  <c r="Q214" i="15"/>
  <c r="Q215" i="15"/>
  <c r="Q216" i="15"/>
  <c r="Q217" i="15"/>
  <c r="Q218" i="15"/>
  <c r="Q219" i="15"/>
  <c r="Q213" i="16"/>
  <c r="Q214" i="16"/>
  <c r="Q215" i="16"/>
  <c r="Q216" i="16"/>
  <c r="Q217" i="16"/>
  <c r="Q218" i="16"/>
  <c r="Q219" i="16"/>
  <c r="Q213" i="44"/>
  <c r="Q214" i="44"/>
  <c r="Q215" i="44"/>
  <c r="Q216" i="44"/>
  <c r="Q217" i="44"/>
  <c r="Q218" i="44"/>
  <c r="Q219" i="44"/>
  <c r="Q213" i="49"/>
  <c r="Q214" i="49"/>
  <c r="Q215" i="49"/>
  <c r="Q216" i="49"/>
  <c r="Q217" i="49"/>
  <c r="Q218" i="49"/>
  <c r="Q219" i="49"/>
  <c r="Q213" i="21"/>
  <c r="Q214" i="21"/>
  <c r="Q215" i="21"/>
  <c r="Q216" i="21"/>
  <c r="Q217" i="21"/>
  <c r="Q218" i="21"/>
  <c r="Q219" i="21"/>
  <c r="Q213" i="22"/>
  <c r="Q214" i="22"/>
  <c r="Q215" i="22"/>
  <c r="Q216" i="22"/>
  <c r="Q217" i="22"/>
  <c r="Q218" i="22"/>
  <c r="Q219" i="22"/>
  <c r="Q213" i="23"/>
  <c r="Q214" i="23"/>
  <c r="Q215" i="23"/>
  <c r="Q216" i="23"/>
  <c r="Q217" i="23"/>
  <c r="Q218" i="23"/>
  <c r="Q219" i="23"/>
  <c r="Q213" i="24"/>
  <c r="Q214" i="24"/>
  <c r="Q215" i="24"/>
  <c r="Q216" i="24"/>
  <c r="Q217" i="24"/>
  <c r="Q218" i="24"/>
  <c r="Q219" i="24"/>
  <c r="Q213" i="25"/>
  <c r="Q214" i="25"/>
  <c r="Q215" i="25"/>
  <c r="Q216" i="25"/>
  <c r="Q217" i="25"/>
  <c r="Q218" i="25"/>
  <c r="Q219" i="25"/>
  <c r="Q213" i="26"/>
  <c r="Q214" i="26"/>
  <c r="Q215" i="26"/>
  <c r="Q216" i="26"/>
  <c r="Q217" i="26"/>
  <c r="Q218" i="26"/>
  <c r="Q219" i="26"/>
  <c r="Q213" i="27"/>
  <c r="Q214" i="27"/>
  <c r="Q215" i="27"/>
  <c r="Q216" i="27"/>
  <c r="Q217" i="27"/>
  <c r="Q218" i="27"/>
  <c r="Q219" i="27"/>
  <c r="Q213" i="28"/>
  <c r="Q214" i="28"/>
  <c r="Q215" i="28"/>
  <c r="Q216" i="28"/>
  <c r="Q217" i="28"/>
  <c r="Q218" i="28"/>
  <c r="Q219" i="28"/>
  <c r="Q213" i="29"/>
  <c r="Q214" i="29"/>
  <c r="Q215" i="29"/>
  <c r="Q216" i="29"/>
  <c r="Q217" i="29"/>
  <c r="Q218" i="29"/>
  <c r="Q219" i="29"/>
  <c r="Q213" i="31"/>
  <c r="Q214" i="31"/>
  <c r="Q215" i="31"/>
  <c r="Q216" i="31"/>
  <c r="Q217" i="31"/>
  <c r="Q218" i="31"/>
  <c r="Q219" i="31"/>
  <c r="Q213" i="32"/>
  <c r="Q214" i="32"/>
  <c r="Q215" i="32"/>
  <c r="Q216" i="32"/>
  <c r="Q217" i="32"/>
  <c r="Q218" i="32"/>
  <c r="Q219" i="32"/>
  <c r="Q213" i="33"/>
  <c r="Q214" i="33"/>
  <c r="Q215" i="33"/>
  <c r="Q216" i="33"/>
  <c r="Q217" i="33"/>
  <c r="Q218" i="33"/>
  <c r="Q219" i="33"/>
  <c r="Q213" i="52"/>
  <c r="Q214" i="52"/>
  <c r="Q215" i="52"/>
  <c r="Q216" i="52"/>
  <c r="Q217" i="52"/>
  <c r="Q218" i="52"/>
  <c r="Q219" i="52"/>
  <c r="Q213" i="46"/>
  <c r="Q214" i="46"/>
  <c r="Q215" i="46"/>
  <c r="Q216" i="46"/>
  <c r="Q217" i="46"/>
  <c r="Q218" i="46"/>
  <c r="Q219" i="46"/>
  <c r="Q213" i="47"/>
  <c r="Q214" i="47"/>
  <c r="Q215" i="47"/>
  <c r="Q216" i="47"/>
  <c r="Q217" i="47"/>
  <c r="Q218" i="47"/>
  <c r="Q219" i="47"/>
  <c r="Q213" i="48"/>
  <c r="Q214" i="48"/>
  <c r="Q215" i="48"/>
  <c r="Q216" i="48"/>
  <c r="Q217" i="48"/>
  <c r="Q218" i="48"/>
  <c r="Q219" i="48"/>
  <c r="Q213" i="38"/>
  <c r="Q214" i="38"/>
  <c r="Q215" i="38"/>
  <c r="Q216" i="38"/>
  <c r="Q217" i="38"/>
  <c r="Q218" i="38"/>
  <c r="Q219" i="38"/>
  <c r="Q213" i="39"/>
  <c r="Q214" i="39"/>
  <c r="Q215" i="39"/>
  <c r="Q216" i="39"/>
  <c r="Q217" i="39"/>
  <c r="Q218" i="39"/>
  <c r="Q219" i="39"/>
  <c r="Q215" i="50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 i="51"/>
  <c r="Q144" i="51"/>
  <c r="Q145" i="51"/>
  <c r="Q146" i="51"/>
  <c r="Q147" i="51"/>
  <c r="Q148" i="51"/>
  <c r="Q142" i="9"/>
  <c r="Q143" i="9"/>
  <c r="Q144" i="9"/>
  <c r="Q145" i="9"/>
  <c r="Q146" i="9"/>
  <c r="Q147" i="9"/>
  <c r="Q148" i="9"/>
  <c r="Q142" i="10"/>
  <c r="Q143" i="10"/>
  <c r="Q144" i="10"/>
  <c r="Q145" i="10"/>
  <c r="Q146" i="10"/>
  <c r="Q147" i="10"/>
  <c r="Q148" i="10"/>
  <c r="Q142" i="11"/>
  <c r="Q143" i="11"/>
  <c r="Q144" i="11"/>
  <c r="Q145" i="11"/>
  <c r="Q146" i="11"/>
  <c r="Q147" i="11"/>
  <c r="Q148" i="11"/>
  <c r="Q142" i="12"/>
  <c r="Q143" i="12"/>
  <c r="Q144" i="12"/>
  <c r="Q145" i="12"/>
  <c r="Q146" i="12"/>
  <c r="Q147" i="12"/>
  <c r="Q148" i="12"/>
  <c r="Q142" i="13"/>
  <c r="Q143" i="13"/>
  <c r="Q144" i="13"/>
  <c r="Q145" i="13"/>
  <c r="Q146" i="13"/>
  <c r="Q147" i="13"/>
  <c r="Q148" i="13"/>
  <c r="Q142" i="14"/>
  <c r="Q143" i="14"/>
  <c r="Q144" i="14"/>
  <c r="Q145" i="14"/>
  <c r="Q146" i="14"/>
  <c r="Q147" i="14"/>
  <c r="Q148" i="14"/>
  <c r="Q142" i="15"/>
  <c r="Q143" i="15"/>
  <c r="Q144" i="15"/>
  <c r="Q145" i="15"/>
  <c r="Q146" i="15"/>
  <c r="Q147" i="15"/>
  <c r="Q148" i="15"/>
  <c r="Q142" i="16"/>
  <c r="Q143" i="16"/>
  <c r="Q144" i="16"/>
  <c r="Q145" i="16"/>
  <c r="Q146" i="16"/>
  <c r="Q147" i="16"/>
  <c r="Q148" i="16"/>
  <c r="Q142" i="44"/>
  <c r="Q144" i="44"/>
  <c r="Q145" i="44"/>
  <c r="Q146" i="44"/>
  <c r="Q147" i="44"/>
  <c r="Q148" i="44"/>
  <c r="Q142" i="49"/>
  <c r="Q143" i="49"/>
  <c r="Q144" i="49"/>
  <c r="Q145" i="49"/>
  <c r="Q146" i="49"/>
  <c r="Q147" i="49"/>
  <c r="Q148" i="49"/>
  <c r="Q142" i="21"/>
  <c r="Q143" i="21"/>
  <c r="Q144" i="21"/>
  <c r="Q145" i="21"/>
  <c r="Q146" i="21"/>
  <c r="Q147" i="21"/>
  <c r="Q148" i="21"/>
  <c r="Q142" i="22"/>
  <c r="Q143" i="22"/>
  <c r="Q144" i="22"/>
  <c r="Q145" i="22"/>
  <c r="Q146" i="22"/>
  <c r="Q147" i="22"/>
  <c r="Q148" i="22"/>
  <c r="Q142" i="23"/>
  <c r="Q143" i="23"/>
  <c r="Q144" i="23"/>
  <c r="Q145" i="23"/>
  <c r="Q146" i="23"/>
  <c r="Q147" i="23"/>
  <c r="Q148" i="23"/>
  <c r="Q142" i="24"/>
  <c r="Q143" i="24"/>
  <c r="Q144" i="24"/>
  <c r="Q145" i="24"/>
  <c r="Q146" i="24"/>
  <c r="Q147" i="24"/>
  <c r="Q148" i="24"/>
  <c r="Q142" i="25"/>
  <c r="Q143" i="25"/>
  <c r="Q144" i="25"/>
  <c r="Q145" i="25"/>
  <c r="Q146" i="25"/>
  <c r="Q147" i="25"/>
  <c r="Q148" i="25"/>
  <c r="Q142" i="26"/>
  <c r="Q143" i="26"/>
  <c r="Q144" i="26"/>
  <c r="Q145" i="26"/>
  <c r="Q146" i="26"/>
  <c r="Q147" i="26"/>
  <c r="Q148" i="26"/>
  <c r="Q142" i="27"/>
  <c r="Q143" i="27"/>
  <c r="Q144" i="27"/>
  <c r="Q145" i="27"/>
  <c r="Q146" i="27"/>
  <c r="Q147" i="27"/>
  <c r="Q148" i="27"/>
  <c r="Q142" i="28"/>
  <c r="Q143" i="28"/>
  <c r="Q144" i="28"/>
  <c r="Q145" i="28"/>
  <c r="Q146" i="28"/>
  <c r="Q147" i="28"/>
  <c r="Q148" i="28"/>
  <c r="Q142" i="29"/>
  <c r="Q143" i="29"/>
  <c r="Q144" i="29"/>
  <c r="Q145" i="29"/>
  <c r="Q146" i="29"/>
  <c r="Q147" i="29"/>
  <c r="Q148" i="29"/>
  <c r="Q142" i="31"/>
  <c r="Q143" i="31"/>
  <c r="Q144" i="31"/>
  <c r="Q145" i="31"/>
  <c r="Q146" i="31"/>
  <c r="Q147" i="31"/>
  <c r="Q148" i="31"/>
  <c r="Q142" i="32"/>
  <c r="Q143" i="32"/>
  <c r="Q144" i="32"/>
  <c r="Q145" i="32"/>
  <c r="Q146" i="32"/>
  <c r="Q147" i="32"/>
  <c r="Q148" i="32"/>
  <c r="Q142" i="33"/>
  <c r="Q143" i="33"/>
  <c r="Q144" i="33"/>
  <c r="Q145" i="33"/>
  <c r="Q146" i="33"/>
  <c r="Q147" i="33"/>
  <c r="Q148" i="33"/>
  <c r="Q142" i="52"/>
  <c r="Q143" i="52"/>
  <c r="Q144" i="52"/>
  <c r="Q145" i="52"/>
  <c r="Q146" i="52"/>
  <c r="Q147" i="52"/>
  <c r="Q148" i="52"/>
  <c r="Q142" i="46"/>
  <c r="Q143" i="46"/>
  <c r="Q144" i="46"/>
  <c r="Q145" i="46"/>
  <c r="Q146" i="46"/>
  <c r="Q147" i="46"/>
  <c r="Q148" i="46"/>
  <c r="Q142" i="47"/>
  <c r="Q143" i="47"/>
  <c r="Q144" i="47"/>
  <c r="Q145" i="47"/>
  <c r="Q146" i="47"/>
  <c r="Q147" i="47"/>
  <c r="Q148" i="47"/>
  <c r="Q142" i="48"/>
  <c r="Q143" i="48"/>
  <c r="Q144" i="48"/>
  <c r="Q145" i="48"/>
  <c r="Q146" i="48"/>
  <c r="Q147" i="48"/>
  <c r="Q148" i="48"/>
  <c r="Q142" i="38"/>
  <c r="Q143" i="38"/>
  <c r="Q144" i="38"/>
  <c r="Q145" i="38"/>
  <c r="Q146" i="38"/>
  <c r="Q147" i="38"/>
  <c r="Q148" i="38"/>
  <c r="Q142" i="39"/>
  <c r="Q143" i="39"/>
  <c r="Q144" i="39"/>
  <c r="Q145" i="39"/>
  <c r="Q146" i="39"/>
  <c r="Q147" i="39"/>
  <c r="Q148" i="39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 i="51"/>
  <c r="Q78" i="9"/>
  <c r="Q79" i="9"/>
  <c r="Q78" i="10"/>
  <c r="Q79" i="10"/>
  <c r="Q78" i="11"/>
  <c r="Q79" i="11"/>
  <c r="Q78" i="12"/>
  <c r="Q79" i="12"/>
  <c r="Q78" i="13"/>
  <c r="Q79" i="13"/>
  <c r="Q78" i="14"/>
  <c r="Q79" i="14"/>
  <c r="Q78" i="15"/>
  <c r="Q79" i="15"/>
  <c r="Q78" i="16"/>
  <c r="Q79" i="16"/>
  <c r="Q78" i="44"/>
  <c r="Q79" i="44"/>
  <c r="Q78" i="49"/>
  <c r="Q79" i="49"/>
  <c r="Q78" i="21"/>
  <c r="Q79" i="21"/>
  <c r="Q78" i="22"/>
  <c r="Q79" i="22"/>
  <c r="Q78" i="23"/>
  <c r="Q79" i="23"/>
  <c r="Q78" i="24"/>
  <c r="Q79" i="24"/>
  <c r="Q78" i="25"/>
  <c r="Q79" i="25"/>
  <c r="Q78" i="26"/>
  <c r="Q79" i="26"/>
  <c r="Q78" i="27"/>
  <c r="Q79" i="27"/>
  <c r="Q78" i="28"/>
  <c r="Q79" i="28"/>
  <c r="Q78" i="29"/>
  <c r="Q79" i="29"/>
  <c r="Q78" i="31"/>
  <c r="Q79" i="31"/>
  <c r="Q78" i="32"/>
  <c r="Q79" i="32"/>
  <c r="Q78" i="33"/>
  <c r="Q79" i="33"/>
  <c r="Q78" i="52"/>
  <c r="Q79" i="52"/>
  <c r="Q78" i="46"/>
  <c r="Q79" i="46"/>
  <c r="Q78" i="47"/>
  <c r="Q79" i="47"/>
  <c r="Q78" i="48"/>
  <c r="Q79" i="48"/>
  <c r="Q78" i="38"/>
  <c r="Q79" i="38"/>
  <c r="Q78" i="39"/>
  <c r="Q79" i="39"/>
  <c r="Q73" i="51"/>
  <c r="Q74" i="51"/>
  <c r="Q75" i="51"/>
  <c r="Q76" i="51"/>
  <c r="Q77" i="51"/>
  <c r="Q73" i="9"/>
  <c r="Q74" i="9"/>
  <c r="Q75" i="9"/>
  <c r="Q76" i="9"/>
  <c r="Q77" i="9"/>
  <c r="Q73" i="10"/>
  <c r="Q74" i="10"/>
  <c r="Q75" i="10"/>
  <c r="Q76" i="10"/>
  <c r="Q77" i="10"/>
  <c r="Q73" i="11"/>
  <c r="Q74" i="11"/>
  <c r="Q75" i="11"/>
  <c r="Q76" i="11"/>
  <c r="Q77" i="11"/>
  <c r="Q73" i="12"/>
  <c r="Q74" i="12"/>
  <c r="Q75" i="12"/>
  <c r="Q76" i="12"/>
  <c r="Q77" i="12"/>
  <c r="Q73" i="13"/>
  <c r="Q74" i="13"/>
  <c r="Q75" i="13"/>
  <c r="Q76" i="13"/>
  <c r="Q77" i="13"/>
  <c r="Q73" i="14"/>
  <c r="Q74" i="14"/>
  <c r="Q75" i="14"/>
  <c r="Q76" i="14"/>
  <c r="Q77" i="14"/>
  <c r="Q73" i="15"/>
  <c r="Q74" i="15"/>
  <c r="Q75" i="15"/>
  <c r="Q76" i="15"/>
  <c r="Q77" i="15"/>
  <c r="Q73" i="16"/>
  <c r="Q74" i="16"/>
  <c r="Q75" i="16"/>
  <c r="Q76" i="16"/>
  <c r="Q77" i="16"/>
  <c r="Q73" i="44"/>
  <c r="Q74" i="44"/>
  <c r="Q75" i="44"/>
  <c r="Q76" i="44"/>
  <c r="Q77" i="44"/>
  <c r="Q73" i="49"/>
  <c r="Q74" i="49"/>
  <c r="Q75" i="49"/>
  <c r="Q76" i="49"/>
  <c r="Q77" i="49"/>
  <c r="Q73" i="21"/>
  <c r="Q74" i="21"/>
  <c r="Q75" i="21"/>
  <c r="Q76" i="21"/>
  <c r="Q77" i="21"/>
  <c r="Q73" i="22"/>
  <c r="Q74" i="22"/>
  <c r="Q75" i="22"/>
  <c r="Q76" i="22"/>
  <c r="Q77" i="22"/>
  <c r="Q73" i="23"/>
  <c r="Q74" i="23"/>
  <c r="Q75" i="23"/>
  <c r="Q76" i="23"/>
  <c r="Q77" i="23"/>
  <c r="Q73" i="24"/>
  <c r="Q74" i="24"/>
  <c r="Q75" i="24"/>
  <c r="Q76" i="24"/>
  <c r="Q77" i="24"/>
  <c r="Q73" i="25"/>
  <c r="Q74" i="25"/>
  <c r="Q75" i="25"/>
  <c r="Q76" i="25"/>
  <c r="Q77" i="25"/>
  <c r="Q73" i="26"/>
  <c r="Q74" i="26"/>
  <c r="Q75" i="26"/>
  <c r="Q76" i="26"/>
  <c r="Q77" i="26"/>
  <c r="Q73" i="27"/>
  <c r="Q74" i="27"/>
  <c r="Q75" i="27"/>
  <c r="Q76" i="27"/>
  <c r="Q77" i="27"/>
  <c r="Q73" i="28"/>
  <c r="Q74" i="28"/>
  <c r="Q75" i="28"/>
  <c r="Q76" i="28"/>
  <c r="Q77" i="28"/>
  <c r="Q73" i="29"/>
  <c r="Q74" i="29"/>
  <c r="Q75" i="29"/>
  <c r="Q76" i="29"/>
  <c r="Q77" i="29"/>
  <c r="Q73" i="31"/>
  <c r="Q74" i="31"/>
  <c r="Q75" i="31"/>
  <c r="Q76" i="31"/>
  <c r="Q77" i="31"/>
  <c r="Q73" i="32"/>
  <c r="Q74" i="32"/>
  <c r="Q75" i="32"/>
  <c r="Q76" i="32"/>
  <c r="Q77" i="32"/>
  <c r="Q73" i="33"/>
  <c r="Q74" i="33"/>
  <c r="Q75" i="33"/>
  <c r="Q76" i="33"/>
  <c r="Q77" i="33"/>
  <c r="Q73" i="52"/>
  <c r="Q74" i="52"/>
  <c r="Q75" i="52"/>
  <c r="Q76" i="52"/>
  <c r="Q77" i="52"/>
  <c r="Q73" i="46"/>
  <c r="Q74" i="46"/>
  <c r="Q75" i="46"/>
  <c r="Q76" i="46"/>
  <c r="Q77" i="46"/>
  <c r="Q73" i="47"/>
  <c r="Q74" i="47"/>
  <c r="Q75" i="47"/>
  <c r="Q76" i="47"/>
  <c r="Q77" i="47"/>
  <c r="Q73" i="48"/>
  <c r="Q74" i="48"/>
  <c r="Q75" i="48"/>
  <c r="Q76" i="48"/>
  <c r="Q77" i="48"/>
  <c r="Q73" i="38"/>
  <c r="Q74" i="38"/>
  <c r="Q75" i="38"/>
  <c r="Q76" i="38"/>
  <c r="Q77" i="38"/>
  <c r="Q73" i="39"/>
  <c r="Q74" i="39"/>
  <c r="Q75" i="39"/>
  <c r="Q76" i="39"/>
  <c r="Q77" i="39"/>
  <c r="Q76" i="50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 i="11"/>
  <c r="Q382" i="12"/>
  <c r="Q380" i="14"/>
  <c r="Q379" i="14"/>
  <c r="Q378" i="14"/>
  <c r="Q377" i="14"/>
  <c r="Q376" i="14"/>
  <c r="J382" i="14"/>
  <c r="Q382" i="14" s="1"/>
  <c r="Q378" i="16"/>
  <c r="Q376" i="16"/>
  <c r="Q379" i="21"/>
  <c r="Q377" i="21"/>
  <c r="Q376" i="21"/>
  <c r="Q380" i="23"/>
  <c r="Q379" i="23"/>
  <c r="Q378" i="23"/>
  <c r="Q377" i="23"/>
  <c r="Q376" i="23"/>
  <c r="L382" i="24"/>
  <c r="Q379" i="25"/>
  <c r="Q378" i="25"/>
  <c r="Q376" i="25"/>
  <c r="L382" i="31"/>
  <c r="L382" i="52"/>
  <c r="L382" i="48"/>
  <c r="Q256" i="50"/>
  <c r="Q298" i="50"/>
  <c r="Q300" i="50"/>
  <c r="Q75" i="50"/>
  <c r="Q145" i="50"/>
  <c r="Q216" i="50"/>
  <c r="Q376" i="38"/>
  <c r="Q378" i="38"/>
  <c r="Q380" i="38"/>
  <c r="Q375" i="26"/>
  <c r="Q377" i="26"/>
  <c r="Q379" i="26"/>
  <c r="J382" i="23"/>
  <c r="Q382" i="23" s="1"/>
  <c r="Q375" i="23"/>
  <c r="Q375" i="38"/>
  <c r="Q377" i="38"/>
  <c r="Q379" i="38"/>
  <c r="L382" i="26"/>
  <c r="Q376" i="26"/>
  <c r="Q378" i="26"/>
  <c r="Q380" i="26"/>
  <c r="Q375" i="14"/>
  <c r="Q376" i="48"/>
  <c r="Q378" i="48"/>
  <c r="Q380" i="48"/>
  <c r="Q375" i="48"/>
  <c r="Q379" i="48"/>
  <c r="Q375" i="47"/>
  <c r="Q376" i="46"/>
  <c r="Q380" i="46"/>
  <c r="Q375" i="46"/>
  <c r="Q379" i="46"/>
  <c r="Q376" i="52"/>
  <c r="Q380" i="52"/>
  <c r="Q375" i="52"/>
  <c r="Q379" i="52"/>
  <c r="Q376" i="32"/>
  <c r="Q375" i="32"/>
  <c r="Q377" i="32"/>
  <c r="Q379" i="32"/>
  <c r="Q376" i="31"/>
  <c r="Q380" i="31"/>
  <c r="Q375" i="31"/>
  <c r="Q377" i="31"/>
  <c r="Q379" i="31"/>
  <c r="Q379" i="29"/>
  <c r="Q376" i="29"/>
  <c r="Q380" i="29"/>
  <c r="Q375" i="28"/>
  <c r="Q377" i="28"/>
  <c r="Q379" i="28"/>
  <c r="Q376" i="28"/>
  <c r="Q380" i="28"/>
  <c r="Q377" i="27"/>
  <c r="Q379" i="27"/>
  <c r="Q376" i="27"/>
  <c r="Q375" i="25"/>
  <c r="Q375" i="24"/>
  <c r="Q377" i="24"/>
  <c r="Q379" i="24"/>
  <c r="Q376" i="24"/>
  <c r="Q380" i="24"/>
  <c r="Q375" i="22"/>
  <c r="Q379" i="22"/>
  <c r="Q376" i="22"/>
  <c r="Q380" i="22"/>
  <c r="Q375" i="21"/>
  <c r="Q379" i="49"/>
  <c r="Q376" i="49"/>
  <c r="Q380" i="49"/>
  <c r="Q375" i="44"/>
  <c r="Q377" i="44"/>
  <c r="Q379" i="44"/>
  <c r="Q376" i="44"/>
  <c r="Q380" i="44"/>
  <c r="Q375" i="11"/>
  <c r="Q376" i="11"/>
  <c r="Q380" i="11"/>
  <c r="Q375" i="10"/>
  <c r="Q379" i="10"/>
  <c r="Q376" i="10"/>
  <c r="Q381" i="16"/>
  <c r="K382" i="24"/>
  <c r="J382" i="38"/>
  <c r="Q382" i="38" s="1"/>
  <c r="K382" i="52"/>
  <c r="Q382" i="52"/>
  <c r="J382" i="26"/>
  <c r="Q382" i="26" s="1"/>
  <c r="Q382" i="22"/>
  <c r="Q382" i="44"/>
  <c r="K382" i="38"/>
  <c r="Q382" i="47"/>
  <c r="Q382" i="28"/>
  <c r="K382" i="11"/>
  <c r="L382" i="38"/>
  <c r="K382" i="48"/>
  <c r="Q382" i="48"/>
  <c r="Q382" i="46"/>
  <c r="K382" i="31"/>
  <c r="Q382" i="31"/>
  <c r="Q382" i="27"/>
  <c r="L382" i="21"/>
  <c r="L374" i="16"/>
  <c r="L382" i="14"/>
  <c r="K382" i="21"/>
  <c r="K374" i="16"/>
  <c r="Q260" i="51"/>
  <c r="Q261" i="51"/>
  <c r="Q260" i="9"/>
  <c r="Q261" i="9"/>
  <c r="Q259" i="10"/>
  <c r="Q260" i="10"/>
  <c r="Q259" i="11"/>
  <c r="Q260" i="11"/>
  <c r="Q260" i="12"/>
  <c r="Q261" i="12"/>
  <c r="Q259" i="13"/>
  <c r="Q260" i="13"/>
  <c r="Q260" i="14"/>
  <c r="Q261" i="14"/>
  <c r="Q259" i="15"/>
  <c r="Q260" i="15"/>
  <c r="Q259" i="16"/>
  <c r="Q260" i="16"/>
  <c r="Q260" i="49"/>
  <c r="Q261" i="49"/>
  <c r="Q259" i="21"/>
  <c r="Q260" i="21"/>
  <c r="Q259" i="22"/>
  <c r="Q260" i="22"/>
  <c r="Q259" i="23"/>
  <c r="Q260" i="23"/>
  <c r="Q259" i="24"/>
  <c r="Q260" i="24"/>
  <c r="Q259" i="25"/>
  <c r="Q260" i="25"/>
  <c r="Q260" i="26"/>
  <c r="Q261" i="26"/>
  <c r="Q259" i="27"/>
  <c r="Q260" i="27"/>
  <c r="Q259" i="28"/>
  <c r="Q260" i="28"/>
  <c r="Q259" i="29"/>
  <c r="Q260" i="29"/>
  <c r="Q259" i="31"/>
  <c r="Q260" i="31"/>
  <c r="Q259" i="32"/>
  <c r="Q260" i="32"/>
  <c r="Q259" i="33"/>
  <c r="Q260" i="33"/>
  <c r="Q259" i="52"/>
  <c r="Q260" i="52"/>
  <c r="Q259" i="46"/>
  <c r="Q260" i="46"/>
  <c r="Q261" i="47"/>
  <c r="Q262" i="47"/>
  <c r="Q259" i="48"/>
  <c r="Q260" i="48"/>
  <c r="Q259" i="38"/>
  <c r="Q260" i="38"/>
  <c r="Q259" i="39"/>
  <c r="Q260" i="39"/>
  <c r="Q260" i="50"/>
  <c r="Q259" i="44"/>
  <c r="Q260" i="44"/>
  <c r="N291" i="9"/>
  <c r="N290" i="9"/>
  <c r="N290" i="10"/>
  <c r="N289" i="10"/>
  <c r="N290" i="11"/>
  <c r="N289" i="11"/>
  <c r="N291" i="12"/>
  <c r="N290" i="12"/>
  <c r="N290" i="13"/>
  <c r="N289" i="13"/>
  <c r="N290" i="14"/>
  <c r="N289" i="14"/>
  <c r="N290" i="15"/>
  <c r="N289" i="15"/>
  <c r="N290" i="16"/>
  <c r="N289" i="16"/>
  <c r="N291" i="49"/>
  <c r="N290" i="49"/>
  <c r="N290" i="21"/>
  <c r="N289" i="21"/>
  <c r="N290" i="22"/>
  <c r="N289" i="22"/>
  <c r="N290" i="23"/>
  <c r="N289" i="23"/>
  <c r="N290" i="24"/>
  <c r="N289" i="24"/>
  <c r="N290" i="25"/>
  <c r="N289" i="25"/>
  <c r="N291" i="26"/>
  <c r="N290" i="26"/>
  <c r="N290" i="27"/>
  <c r="N289" i="27"/>
  <c r="N290" i="28"/>
  <c r="N289" i="28"/>
  <c r="N290" i="29"/>
  <c r="N289" i="29"/>
  <c r="N290" i="31"/>
  <c r="N289" i="31"/>
  <c r="N290" i="32"/>
  <c r="N289" i="32"/>
  <c r="N290" i="33"/>
  <c r="N289" i="33"/>
  <c r="N290" i="52"/>
  <c r="N289" i="52"/>
  <c r="N290" i="46"/>
  <c r="N289" i="46"/>
  <c r="N290" i="48"/>
  <c r="N289" i="48"/>
  <c r="N290" i="38"/>
  <c r="N289" i="38"/>
  <c r="N290" i="39"/>
  <c r="N289" i="39"/>
  <c r="N289" i="50"/>
  <c r="N288" i="50"/>
  <c r="N291" i="51"/>
  <c r="N290" i="51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9" i="47"/>
  <c r="Q317" i="48"/>
  <c r="Q317" i="38"/>
  <c r="Q317" i="39"/>
  <c r="Q316" i="50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9" i="47"/>
  <c r="Q257" i="48"/>
  <c r="Q257" i="38"/>
  <c r="Q257" i="39"/>
  <c r="Q258" i="51"/>
  <c r="Q141" i="50"/>
  <c r="Q73" i="50"/>
  <c r="L318" i="52"/>
  <c r="K318" i="52"/>
  <c r="J318" i="52"/>
  <c r="Q318" i="52" s="1"/>
  <c r="L261" i="52"/>
  <c r="K261" i="52"/>
  <c r="J261" i="52"/>
  <c r="Q261" i="52" s="1"/>
  <c r="Q220" i="52"/>
  <c r="J149" i="52"/>
  <c r="Q149" i="52" s="1"/>
  <c r="L149" i="52"/>
  <c r="K149" i="52"/>
  <c r="J80" i="52"/>
  <c r="Q80" i="52" s="1"/>
  <c r="L319" i="51"/>
  <c r="K319" i="51"/>
  <c r="J319" i="51"/>
  <c r="Q319" i="51" s="1"/>
  <c r="L262" i="51"/>
  <c r="K262" i="51"/>
  <c r="J262" i="51"/>
  <c r="Q262" i="51" s="1"/>
  <c r="Q220" i="51"/>
  <c r="J149" i="51"/>
  <c r="Q149" i="51" s="1"/>
  <c r="J80" i="51"/>
  <c r="Q80" i="51" s="1"/>
  <c r="K80" i="51"/>
  <c r="Q297" i="50"/>
  <c r="Q299" i="50"/>
  <c r="Q301" i="50"/>
  <c r="Q302" i="50"/>
  <c r="Q303" i="50"/>
  <c r="Q304" i="50"/>
  <c r="Q305" i="50"/>
  <c r="Q306" i="50"/>
  <c r="Q307" i="50"/>
  <c r="Q308" i="50"/>
  <c r="Q309" i="50"/>
  <c r="Q311" i="50"/>
  <c r="Q312" i="50"/>
  <c r="Q313" i="50"/>
  <c r="Q314" i="50"/>
  <c r="Q296" i="50"/>
  <c r="Q257" i="50"/>
  <c r="Q258" i="50"/>
  <c r="Q259" i="50"/>
  <c r="L311" i="46"/>
  <c r="K311" i="46"/>
  <c r="L310" i="46"/>
  <c r="L318" i="46" s="1"/>
  <c r="K310" i="46"/>
  <c r="K318" i="46" s="1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 i="14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 i="49"/>
  <c r="J319" i="49"/>
  <c r="Q319" i="49" s="1"/>
  <c r="L262" i="49"/>
  <c r="K262" i="49"/>
  <c r="J262" i="49"/>
  <c r="Q262" i="49" s="1"/>
  <c r="K220" i="49"/>
  <c r="J220" i="49"/>
  <c r="Q220" i="49" s="1"/>
  <c r="J149" i="49"/>
  <c r="Q149" i="49" s="1"/>
  <c r="J80" i="49"/>
  <c r="Q80" i="49" s="1"/>
  <c r="L318" i="48"/>
  <c r="K318" i="48"/>
  <c r="J318" i="48"/>
  <c r="Q318" i="48" s="1"/>
  <c r="L261" i="48"/>
  <c r="K261" i="48"/>
  <c r="J261" i="48"/>
  <c r="Q261" i="48" s="1"/>
  <c r="K220" i="48"/>
  <c r="J220" i="48"/>
  <c r="Q220" i="48" s="1"/>
  <c r="L149" i="48"/>
  <c r="J149" i="48"/>
  <c r="Q149" i="48" s="1"/>
  <c r="J80" i="48"/>
  <c r="Q80" i="48" s="1"/>
  <c r="J320" i="47"/>
  <c r="J263" i="47"/>
  <c r="Q263" i="47" s="1"/>
  <c r="J220" i="47"/>
  <c r="J149" i="47"/>
  <c r="Q149" i="47" s="1"/>
  <c r="J80" i="47"/>
  <c r="Q80" i="47" s="1"/>
  <c r="J318" i="46"/>
  <c r="Q318" i="46" s="1"/>
  <c r="L261" i="46"/>
  <c r="K261" i="46"/>
  <c r="J261" i="46"/>
  <c r="Q261" i="46" s="1"/>
  <c r="J220" i="46"/>
  <c r="Q220" i="46" s="1"/>
  <c r="J149" i="46"/>
  <c r="Q149" i="46" s="1"/>
  <c r="J80" i="46"/>
  <c r="Q80" i="46" s="1"/>
  <c r="J318" i="44"/>
  <c r="L261" i="44"/>
  <c r="K261" i="44"/>
  <c r="J261" i="44"/>
  <c r="Q261" i="44" s="1"/>
  <c r="J220" i="44"/>
  <c r="Q220" i="44" s="1"/>
  <c r="J149" i="44"/>
  <c r="Q149" i="44" s="1"/>
  <c r="J80" i="44"/>
  <c r="Q80" i="44" s="1"/>
  <c r="L318" i="39"/>
  <c r="K318" i="39"/>
  <c r="J318" i="39"/>
  <c r="Q318" i="39" s="1"/>
  <c r="L261" i="39"/>
  <c r="K261" i="39"/>
  <c r="J261" i="39"/>
  <c r="Q261" i="39" s="1"/>
  <c r="L318" i="38"/>
  <c r="K318" i="38"/>
  <c r="J318" i="38"/>
  <c r="Q318" i="38" s="1"/>
  <c r="L261" i="38"/>
  <c r="K261" i="38"/>
  <c r="J261" i="38"/>
  <c r="Q261" i="38" s="1"/>
  <c r="L318" i="33"/>
  <c r="K318" i="33"/>
  <c r="J318" i="33"/>
  <c r="Q318" i="33" s="1"/>
  <c r="L261" i="33"/>
  <c r="K261" i="33"/>
  <c r="J261" i="33"/>
  <c r="Q261" i="33" s="1"/>
  <c r="L318" i="32"/>
  <c r="K318" i="32"/>
  <c r="J318" i="32"/>
  <c r="Q318" i="32" s="1"/>
  <c r="L261" i="32"/>
  <c r="K261" i="32"/>
  <c r="J261" i="32"/>
  <c r="Q261" i="32" s="1"/>
  <c r="L318" i="31"/>
  <c r="K318" i="31"/>
  <c r="J318" i="31"/>
  <c r="Q318" i="31" s="1"/>
  <c r="L261" i="31"/>
  <c r="K261" i="31"/>
  <c r="J261" i="31"/>
  <c r="Q261" i="31" s="1"/>
  <c r="L318" i="29"/>
  <c r="K318" i="29"/>
  <c r="J318" i="29"/>
  <c r="Q318" i="29" s="1"/>
  <c r="L261" i="29"/>
  <c r="K261" i="29"/>
  <c r="J261" i="29"/>
  <c r="Q261" i="29" s="1"/>
  <c r="L318" i="28"/>
  <c r="K318" i="28"/>
  <c r="J318" i="28"/>
  <c r="Q318" i="28" s="1"/>
  <c r="L261" i="28"/>
  <c r="K261" i="28"/>
  <c r="J261" i="28"/>
  <c r="Q261" i="28" s="1"/>
  <c r="L318" i="27"/>
  <c r="K318" i="27"/>
  <c r="J318" i="27"/>
  <c r="Q318" i="27" s="1"/>
  <c r="L261" i="27"/>
  <c r="K261" i="27"/>
  <c r="J261" i="27"/>
  <c r="Q261" i="27" s="1"/>
  <c r="L319" i="26"/>
  <c r="K319" i="26"/>
  <c r="J319" i="26"/>
  <c r="Q319" i="26" s="1"/>
  <c r="L262" i="26"/>
  <c r="K262" i="26"/>
  <c r="J262" i="26"/>
  <c r="Q262" i="26" s="1"/>
  <c r="L318" i="25"/>
  <c r="K318" i="25"/>
  <c r="J318" i="25"/>
  <c r="Q318" i="25" s="1"/>
  <c r="L261" i="25"/>
  <c r="K261" i="25"/>
  <c r="J261" i="25"/>
  <c r="Q261" i="25" s="1"/>
  <c r="L318" i="24"/>
  <c r="K318" i="24"/>
  <c r="J318" i="24"/>
  <c r="Q318" i="24" s="1"/>
  <c r="L261" i="24"/>
  <c r="K261" i="24"/>
  <c r="J261" i="24"/>
  <c r="Q261" i="24" s="1"/>
  <c r="L318" i="23"/>
  <c r="K318" i="23"/>
  <c r="J318" i="23"/>
  <c r="Q318" i="23" s="1"/>
  <c r="L261" i="23"/>
  <c r="K261" i="23"/>
  <c r="J261" i="23"/>
  <c r="Q261" i="23" s="1"/>
  <c r="L318" i="22"/>
  <c r="K318" i="22"/>
  <c r="J318" i="22"/>
  <c r="Q318" i="22" s="1"/>
  <c r="L261" i="22"/>
  <c r="K261" i="22"/>
  <c r="J261" i="22"/>
  <c r="Q261" i="22" s="1"/>
  <c r="L318" i="21"/>
  <c r="K318" i="21"/>
  <c r="J318" i="21"/>
  <c r="Q318" i="21" s="1"/>
  <c r="L261" i="21"/>
  <c r="K261" i="21"/>
  <c r="J261" i="21"/>
  <c r="Q261" i="21" s="1"/>
  <c r="L318" i="16"/>
  <c r="K318" i="16"/>
  <c r="J318" i="16"/>
  <c r="Q318" i="16" s="1"/>
  <c r="L261" i="16"/>
  <c r="K261" i="16"/>
  <c r="J261" i="16"/>
  <c r="Q261" i="16" s="1"/>
  <c r="L318" i="15"/>
  <c r="K318" i="15"/>
  <c r="J318" i="15"/>
  <c r="Q318" i="15" s="1"/>
  <c r="L261" i="15"/>
  <c r="K261" i="15"/>
  <c r="J261" i="15"/>
  <c r="Q261" i="15" s="1"/>
  <c r="L318" i="14"/>
  <c r="K318" i="14"/>
  <c r="J318" i="14"/>
  <c r="Q318" i="14" s="1"/>
  <c r="L262" i="14"/>
  <c r="K262" i="14"/>
  <c r="J262" i="14"/>
  <c r="Q262" i="14" s="1"/>
  <c r="L318" i="13"/>
  <c r="K318" i="13"/>
  <c r="J318" i="13"/>
  <c r="Q318" i="13" s="1"/>
  <c r="L261" i="13"/>
  <c r="K261" i="13"/>
  <c r="J261" i="13"/>
  <c r="Q261" i="13" s="1"/>
  <c r="L319" i="12"/>
  <c r="K319" i="12"/>
  <c r="J319" i="12"/>
  <c r="Q319" i="12" s="1"/>
  <c r="L262" i="12"/>
  <c r="K262" i="12"/>
  <c r="J262" i="12"/>
  <c r="Q262" i="12" s="1"/>
  <c r="L318" i="11"/>
  <c r="K318" i="11"/>
  <c r="J318" i="11"/>
  <c r="Q318" i="11" s="1"/>
  <c r="L261" i="11"/>
  <c r="K261" i="11"/>
  <c r="J261" i="11"/>
  <c r="Q261" i="11" s="1"/>
  <c r="L318" i="10"/>
  <c r="K318" i="10"/>
  <c r="J318" i="10"/>
  <c r="Q318" i="10" s="1"/>
  <c r="L261" i="10"/>
  <c r="K261" i="10"/>
  <c r="J261" i="10"/>
  <c r="Q261" i="10" s="1"/>
  <c r="L319" i="9"/>
  <c r="K319" i="9"/>
  <c r="J319" i="9"/>
  <c r="Q319" i="9" s="1"/>
  <c r="L262" i="9"/>
  <c r="K262" i="9"/>
  <c r="J262" i="9"/>
  <c r="Q262" i="9" s="1"/>
  <c r="L220" i="39"/>
  <c r="J220" i="39"/>
  <c r="Q220" i="39" s="1"/>
  <c r="J149" i="39"/>
  <c r="Q149" i="39" s="1"/>
  <c r="J80" i="39"/>
  <c r="Q80" i="39" s="1"/>
  <c r="L220" i="38"/>
  <c r="J220" i="38"/>
  <c r="Q220" i="38" s="1"/>
  <c r="L149" i="38"/>
  <c r="J149" i="38"/>
  <c r="Q149" i="38" s="1"/>
  <c r="J80" i="38"/>
  <c r="Q80" i="38" s="1"/>
  <c r="L220" i="33"/>
  <c r="J220" i="33"/>
  <c r="Q220" i="33" s="1"/>
  <c r="J149" i="33"/>
  <c r="Q149" i="33" s="1"/>
  <c r="J80" i="33"/>
  <c r="Q80" i="33" s="1"/>
  <c r="L220" i="32"/>
  <c r="J220" i="32"/>
  <c r="Q220" i="32" s="1"/>
  <c r="J149" i="32"/>
  <c r="Q149" i="32" s="1"/>
  <c r="K80" i="32"/>
  <c r="J80" i="32"/>
  <c r="Q80" i="32" s="1"/>
  <c r="L220" i="31"/>
  <c r="J220" i="31"/>
  <c r="Q220" i="31" s="1"/>
  <c r="J149" i="31"/>
  <c r="Q149" i="31" s="1"/>
  <c r="J80" i="31"/>
  <c r="Q80" i="31" s="1"/>
  <c r="J220" i="29"/>
  <c r="Q220" i="29" s="1"/>
  <c r="K149" i="29"/>
  <c r="J149" i="29"/>
  <c r="Q149" i="29" s="1"/>
  <c r="J80" i="29"/>
  <c r="Q80" i="29" s="1"/>
  <c r="L220" i="28"/>
  <c r="J220" i="28"/>
  <c r="Q220" i="28" s="1"/>
  <c r="J149" i="28"/>
  <c r="Q149" i="28" s="1"/>
  <c r="J80" i="28"/>
  <c r="Q80" i="28" s="1"/>
  <c r="J220" i="27"/>
  <c r="Q220" i="27" s="1"/>
  <c r="K149" i="27"/>
  <c r="J149" i="27"/>
  <c r="Q149" i="27" s="1"/>
  <c r="J80" i="27"/>
  <c r="Q80" i="27" s="1"/>
  <c r="J220" i="26"/>
  <c r="Q220" i="26" s="1"/>
  <c r="J149" i="26"/>
  <c r="Q149" i="26" s="1"/>
  <c r="J80" i="26"/>
  <c r="Q80" i="26" s="1"/>
  <c r="L220" i="25"/>
  <c r="J220" i="25"/>
  <c r="Q220" i="25" s="1"/>
  <c r="J149" i="25"/>
  <c r="Q149" i="25" s="1"/>
  <c r="J80" i="25"/>
  <c r="Q80" i="25" s="1"/>
  <c r="J220" i="24"/>
  <c r="Q220" i="24" s="1"/>
  <c r="J149" i="24"/>
  <c r="Q149" i="24" s="1"/>
  <c r="L80" i="24"/>
  <c r="J80" i="24"/>
  <c r="Q80" i="24" s="1"/>
  <c r="L220" i="23"/>
  <c r="J220" i="23"/>
  <c r="Q220" i="23" s="1"/>
  <c r="J149" i="23"/>
  <c r="Q149" i="23" s="1"/>
  <c r="J80" i="23"/>
  <c r="K220" i="22"/>
  <c r="J220" i="22"/>
  <c r="Q220" i="22" s="1"/>
  <c r="K149" i="22"/>
  <c r="J149" i="22"/>
  <c r="Q149" i="22" s="1"/>
  <c r="J80" i="22"/>
  <c r="Q80" i="22" s="1"/>
  <c r="Q315" i="50"/>
  <c r="J220" i="21"/>
  <c r="Q220" i="21" s="1"/>
  <c r="J149" i="21"/>
  <c r="Q149" i="21" s="1"/>
  <c r="J80" i="21"/>
  <c r="Q80" i="21" s="1"/>
  <c r="Q148" i="50"/>
  <c r="K220" i="16"/>
  <c r="J220" i="16"/>
  <c r="J217" i="50" s="1"/>
  <c r="J149" i="16"/>
  <c r="Q149" i="16" s="1"/>
  <c r="J80" i="16"/>
  <c r="Q80" i="16" s="1"/>
  <c r="J220" i="15"/>
  <c r="Q220" i="15" s="1"/>
  <c r="J149" i="15"/>
  <c r="Q149" i="15" s="1"/>
  <c r="J80" i="15"/>
  <c r="Q80" i="15" s="1"/>
  <c r="J220" i="14"/>
  <c r="Q220" i="14" s="1"/>
  <c r="J149" i="14"/>
  <c r="Q149" i="14" s="1"/>
  <c r="J80" i="14"/>
  <c r="Q80" i="14" s="1"/>
  <c r="L220" i="13"/>
  <c r="J220" i="13"/>
  <c r="Q220" i="13" s="1"/>
  <c r="J149" i="13"/>
  <c r="Q149" i="13" s="1"/>
  <c r="J80" i="13"/>
  <c r="Q80" i="13" s="1"/>
  <c r="K220" i="12"/>
  <c r="J220" i="12"/>
  <c r="Q220" i="12" s="1"/>
  <c r="J149" i="12"/>
  <c r="Q149" i="12" s="1"/>
  <c r="J80" i="12"/>
  <c r="Q80" i="12" s="1"/>
  <c r="L220" i="11"/>
  <c r="J220" i="11"/>
  <c r="Q220" i="11" s="1"/>
  <c r="L149" i="11"/>
  <c r="J149" i="11"/>
  <c r="Q149" i="11" s="1"/>
  <c r="L80" i="11"/>
  <c r="J80" i="11"/>
  <c r="Q80" i="11" s="1"/>
  <c r="L220" i="10"/>
  <c r="J220" i="10"/>
  <c r="Q220" i="10" s="1"/>
  <c r="J149" i="10"/>
  <c r="Q149" i="10" s="1"/>
  <c r="J80" i="10"/>
  <c r="Q80" i="10" s="1"/>
  <c r="J220" i="9"/>
  <c r="J149" i="9"/>
  <c r="J80" i="9"/>
  <c r="Q80" i="9" s="1"/>
  <c r="K382" i="14"/>
  <c r="Q382" i="11"/>
  <c r="Q377" i="11"/>
  <c r="Q375" i="50"/>
  <c r="K382" i="23"/>
  <c r="L382" i="23"/>
  <c r="K382" i="26"/>
  <c r="Q377" i="15"/>
  <c r="K382" i="12"/>
  <c r="J221" i="54"/>
  <c r="Q221" i="54" s="1"/>
  <c r="Q377" i="16"/>
  <c r="L80" i="14"/>
  <c r="Q378" i="9"/>
  <c r="K220" i="9"/>
  <c r="Q375" i="9"/>
  <c r="Q74" i="50"/>
  <c r="Q72" i="50"/>
  <c r="L149" i="44"/>
  <c r="K318" i="44"/>
  <c r="L149" i="10"/>
  <c r="L382" i="46"/>
  <c r="K382" i="46"/>
  <c r="L382" i="32"/>
  <c r="K382" i="32"/>
  <c r="L382" i="12"/>
  <c r="L149" i="54"/>
  <c r="K149" i="54"/>
  <c r="L149" i="16"/>
  <c r="K220" i="21"/>
  <c r="K149" i="31"/>
  <c r="L149" i="22"/>
  <c r="K149" i="44"/>
  <c r="K149" i="49"/>
  <c r="L149" i="39"/>
  <c r="K80" i="48"/>
  <c r="L220" i="48"/>
  <c r="K149" i="47"/>
  <c r="K149" i="46"/>
  <c r="K220" i="26"/>
  <c r="L149" i="24"/>
  <c r="K149" i="24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 i="39"/>
  <c r="K381" i="16"/>
  <c r="L382" i="27"/>
  <c r="L382" i="29"/>
  <c r="K382" i="25"/>
  <c r="Q381" i="50"/>
  <c r="K378" i="50" l="1"/>
  <c r="K380" i="50"/>
  <c r="K213" i="50"/>
  <c r="K217" i="50"/>
  <c r="Q220" i="16"/>
  <c r="J213" i="50"/>
  <c r="Q213" i="50" s="1"/>
  <c r="Q220" i="9"/>
  <c r="Q149" i="9"/>
  <c r="J147" i="50"/>
  <c r="J78" i="50"/>
  <c r="J380" i="50"/>
  <c r="J221" i="46"/>
  <c r="Q221" i="46" s="1"/>
  <c r="J221" i="47"/>
  <c r="Q221" i="47" s="1"/>
  <c r="Q78" i="50"/>
  <c r="L78" i="50"/>
  <c r="K78" i="50"/>
  <c r="J221" i="32"/>
  <c r="Q221" i="32" s="1"/>
  <c r="K220" i="29"/>
  <c r="K320" i="47"/>
  <c r="Q382" i="24"/>
  <c r="R378" i="24"/>
  <c r="R377" i="24"/>
  <c r="Q382" i="15"/>
  <c r="R379" i="15"/>
  <c r="R377" i="15"/>
  <c r="R375" i="15"/>
  <c r="R380" i="15"/>
  <c r="R378" i="15"/>
  <c r="R376" i="15"/>
  <c r="R376" i="12"/>
  <c r="R378" i="12"/>
  <c r="R380" i="12"/>
  <c r="R377" i="12"/>
  <c r="R379" i="12"/>
  <c r="R375" i="12"/>
  <c r="Q382" i="51"/>
  <c r="R378" i="51"/>
  <c r="R377" i="51"/>
  <c r="R376" i="51"/>
  <c r="J221" i="31"/>
  <c r="Q221" i="31" s="1"/>
  <c r="K80" i="29"/>
  <c r="L220" i="24"/>
  <c r="L221" i="24" s="1"/>
  <c r="J221" i="13"/>
  <c r="Q221" i="13" s="1"/>
  <c r="L221" i="11"/>
  <c r="J221" i="51"/>
  <c r="Q221" i="51" s="1"/>
  <c r="J221" i="39"/>
  <c r="Q221" i="39" s="1"/>
  <c r="J221" i="52"/>
  <c r="Q221" i="52" s="1"/>
  <c r="K221" i="32"/>
  <c r="L80" i="52"/>
  <c r="L221" i="52" s="1"/>
  <c r="L80" i="25"/>
  <c r="L221" i="25" s="1"/>
  <c r="K220" i="54"/>
  <c r="L80" i="13"/>
  <c r="L221" i="13" s="1"/>
  <c r="L149" i="21"/>
  <c r="K220" i="33"/>
  <c r="K220" i="28"/>
  <c r="L220" i="44"/>
  <c r="K149" i="38"/>
  <c r="L149" i="32"/>
  <c r="L220" i="46"/>
  <c r="L220" i="49"/>
  <c r="L221" i="49" s="1"/>
  <c r="K80" i="54"/>
  <c r="J221" i="9"/>
  <c r="Q221" i="9" s="1"/>
  <c r="K220" i="47"/>
  <c r="L221" i="26"/>
  <c r="J221" i="12"/>
  <c r="Q221" i="12" s="1"/>
  <c r="J221" i="29"/>
  <c r="Q221" i="29" s="1"/>
  <c r="J221" i="33"/>
  <c r="Q221" i="33" s="1"/>
  <c r="J221" i="48"/>
  <c r="Q221" i="48" s="1"/>
  <c r="J221" i="44"/>
  <c r="Q221" i="44" s="1"/>
  <c r="L263" i="47"/>
  <c r="L320" i="47"/>
  <c r="K80" i="47"/>
  <c r="K80" i="28"/>
  <c r="K80" i="49"/>
  <c r="K80" i="14"/>
  <c r="K80" i="10"/>
  <c r="L80" i="39"/>
  <c r="L80" i="48"/>
  <c r="L221" i="48" s="1"/>
  <c r="L80" i="9"/>
  <c r="K149" i="33"/>
  <c r="K149" i="16"/>
  <c r="K149" i="12"/>
  <c r="K221" i="12" s="1"/>
  <c r="K149" i="10"/>
  <c r="L149" i="46"/>
  <c r="L149" i="23"/>
  <c r="K220" i="38"/>
  <c r="K220" i="31"/>
  <c r="K221" i="31" s="1"/>
  <c r="K220" i="24"/>
  <c r="L220" i="29"/>
  <c r="L220" i="15"/>
  <c r="L80" i="51"/>
  <c r="K80" i="52"/>
  <c r="K382" i="51"/>
  <c r="L381" i="16"/>
  <c r="L382" i="51"/>
  <c r="K80" i="33"/>
  <c r="K80" i="25"/>
  <c r="K80" i="24"/>
  <c r="K80" i="22"/>
  <c r="K221" i="22" s="1"/>
  <c r="K80" i="16"/>
  <c r="K80" i="13"/>
  <c r="L80" i="46"/>
  <c r="L80" i="32"/>
  <c r="L80" i="29"/>
  <c r="L80" i="28"/>
  <c r="L221" i="28" s="1"/>
  <c r="L80" i="21"/>
  <c r="L80" i="44"/>
  <c r="L80" i="10"/>
  <c r="L221" i="10" s="1"/>
  <c r="L80" i="54"/>
  <c r="J221" i="23"/>
  <c r="Q221" i="23" s="1"/>
  <c r="J221" i="26"/>
  <c r="Q221" i="26" s="1"/>
  <c r="Q80" i="23"/>
  <c r="J221" i="10"/>
  <c r="Q221" i="10" s="1"/>
  <c r="J221" i="49"/>
  <c r="Q221" i="49" s="1"/>
  <c r="K80" i="39"/>
  <c r="K221" i="39" s="1"/>
  <c r="K80" i="21"/>
  <c r="K221" i="21" s="1"/>
  <c r="K80" i="44"/>
  <c r="K221" i="44" s="1"/>
  <c r="K80" i="11"/>
  <c r="K221" i="11" s="1"/>
  <c r="K80" i="9"/>
  <c r="K221" i="9" s="1"/>
  <c r="L80" i="38"/>
  <c r="L221" i="38" s="1"/>
  <c r="L80" i="33"/>
  <c r="L221" i="33" s="1"/>
  <c r="L80" i="12"/>
  <c r="L221" i="12" s="1"/>
  <c r="K221" i="48"/>
  <c r="L220" i="22"/>
  <c r="L221" i="22" s="1"/>
  <c r="L220" i="21"/>
  <c r="L220" i="9"/>
  <c r="K382" i="44"/>
  <c r="J221" i="38"/>
  <c r="Q221" i="38" s="1"/>
  <c r="L220" i="27"/>
  <c r="K80" i="26"/>
  <c r="K149" i="25"/>
  <c r="K221" i="25" s="1"/>
  <c r="K220" i="23"/>
  <c r="K221" i="23" s="1"/>
  <c r="L80" i="23"/>
  <c r="L221" i="23" s="1"/>
  <c r="L220" i="54"/>
  <c r="L220" i="16"/>
  <c r="L80" i="16"/>
  <c r="L220" i="14"/>
  <c r="L221" i="14" s="1"/>
  <c r="K220" i="14"/>
  <c r="K149" i="51"/>
  <c r="K221" i="51" s="1"/>
  <c r="L382" i="25"/>
  <c r="L382" i="15"/>
  <c r="L221" i="39"/>
  <c r="Q220" i="47"/>
  <c r="J79" i="50"/>
  <c r="J221" i="27"/>
  <c r="Q221" i="27" s="1"/>
  <c r="L80" i="27"/>
  <c r="K221" i="27"/>
  <c r="J221" i="15"/>
  <c r="Q221" i="15" s="1"/>
  <c r="K80" i="15"/>
  <c r="L80" i="15"/>
  <c r="J221" i="11"/>
  <c r="Q221" i="11" s="1"/>
  <c r="Q320" i="47"/>
  <c r="L318" i="44"/>
  <c r="L149" i="51"/>
  <c r="K263" i="47"/>
  <c r="L80" i="47"/>
  <c r="L220" i="47"/>
  <c r="K80" i="38"/>
  <c r="K382" i="33"/>
  <c r="L382" i="33"/>
  <c r="J317" i="50"/>
  <c r="Q317" i="50" s="1"/>
  <c r="K221" i="13"/>
  <c r="Q261" i="50"/>
  <c r="K221" i="46"/>
  <c r="L149" i="31"/>
  <c r="L80" i="31"/>
  <c r="K149" i="28"/>
  <c r="L149" i="27"/>
  <c r="K149" i="26"/>
  <c r="J221" i="24"/>
  <c r="Q221" i="24" s="1"/>
  <c r="J221" i="21"/>
  <c r="Q221" i="21" s="1"/>
  <c r="K221" i="49"/>
  <c r="J221" i="16"/>
  <c r="J218" i="50" s="1"/>
  <c r="K220" i="15"/>
  <c r="K149" i="15"/>
  <c r="L149" i="15"/>
  <c r="L382" i="9"/>
  <c r="L149" i="9"/>
  <c r="K317" i="50"/>
  <c r="J221" i="22"/>
  <c r="Q221" i="22" s="1"/>
  <c r="K382" i="47"/>
  <c r="L382" i="47"/>
  <c r="K382" i="49"/>
  <c r="L382" i="49"/>
  <c r="K382" i="10"/>
  <c r="L382" i="10"/>
  <c r="Q217" i="50"/>
  <c r="K382" i="9"/>
  <c r="J221" i="14"/>
  <c r="Q221" i="14" s="1"/>
  <c r="J221" i="25"/>
  <c r="Q221" i="25" s="1"/>
  <c r="J221" i="28"/>
  <c r="Q221" i="28" s="1"/>
  <c r="L378" i="50" l="1"/>
  <c r="L380" i="50"/>
  <c r="L213" i="50"/>
  <c r="L217" i="50"/>
  <c r="Q221" i="16"/>
  <c r="J214" i="50"/>
  <c r="Q214" i="50" s="1"/>
  <c r="J382" i="50"/>
  <c r="Q382" i="50" s="1"/>
  <c r="Q380" i="50"/>
  <c r="K149" i="50"/>
  <c r="L149" i="50"/>
  <c r="Q147" i="50"/>
  <c r="Q218" i="50"/>
  <c r="J149" i="50"/>
  <c r="Q149" i="50" s="1"/>
  <c r="J219" i="50"/>
  <c r="L219" i="50" s="1"/>
  <c r="K221" i="33"/>
  <c r="K221" i="14"/>
  <c r="Q79" i="50"/>
  <c r="L79" i="50"/>
  <c r="L80" i="50" s="1"/>
  <c r="K79" i="50"/>
  <c r="K80" i="50" s="1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 i="54"/>
  <c r="L221" i="9"/>
  <c r="L221" i="16"/>
  <c r="K221" i="26"/>
  <c r="K221" i="10"/>
  <c r="L221" i="51"/>
  <c r="L221" i="47"/>
  <c r="J80" i="50"/>
  <c r="Q80" i="50" s="1"/>
  <c r="L221" i="27"/>
  <c r="L221" i="15"/>
  <c r="K221" i="15"/>
  <c r="L317" i="50"/>
  <c r="L221" i="31"/>
  <c r="K382" i="50"/>
  <c r="L382" i="50"/>
  <c r="L214" i="50" l="1"/>
  <c r="L218" i="50"/>
  <c r="K214" i="50"/>
  <c r="K218" i="50"/>
  <c r="L220" i="50"/>
  <c r="Q219" i="50"/>
  <c r="K219" i="50"/>
  <c r="K220" i="50" s="1"/>
  <c r="K221" i="50" s="1"/>
  <c r="J220" i="50"/>
  <c r="L221" i="50"/>
  <c r="Q220" i="50" l="1"/>
  <c r="J221" i="50"/>
  <c r="Q221" i="50" l="1"/>
</calcChain>
</file>

<file path=xl/sharedStrings.xml><?xml version="1.0" encoding="utf-8"?>
<sst xmlns="http://schemas.openxmlformats.org/spreadsheetml/2006/main" count="51110" uniqueCount="497">
  <si>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</si>
  <si>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</si>
  <si>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</si>
  <si>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</si>
  <si>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</si>
  <si>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</si>
  <si>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</si>
  <si>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</si>
  <si>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</si>
  <si>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</si>
  <si>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</si>
  <si>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</si>
  <si>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</si>
  <si>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</si>
  <si>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</si>
  <si>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</si>
  <si>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</si>
  <si>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</si>
  <si>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</si>
  <si>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</si>
  <si>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</si>
  <si>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</si>
  <si>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</si>
  <si>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</si>
  <si>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</si>
  <si>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</si>
  <si>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</si>
  <si>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</si>
  <si>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</si>
  <si>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</si>
  <si>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</si>
  <si>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</si>
  <si>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</si>
  <si>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</si>
  <si>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</si>
  <si>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</si>
  <si>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</si>
  <si>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</si>
  <si>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</si>
  <si>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</si>
  <si>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</si>
  <si>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</si>
  <si>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</si>
  <si>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</si>
  <si>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</si>
  <si>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</si>
  <si>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</si>
  <si>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</si>
  <si>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</si>
  <si>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</si>
  <si>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</si>
  <si>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</si>
  <si>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</si>
  <si>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</si>
  <si>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</si>
  <si>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</si>
  <si>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</si>
  <si>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</si>
  <si>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</si>
  <si>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</si>
  <si>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</si>
  <si>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</si>
  <si>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</si>
  <si>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</si>
  <si>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</si>
  <si>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</si>
  <si>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</si>
  <si>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</si>
  <si>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</si>
  <si>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</si>
  <si>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</si>
  <si>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</si>
  <si>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</si>
  <si>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</si>
  <si>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</si>
  <si>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</si>
  <si>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</si>
  <si>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</si>
  <si>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</si>
  <si>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</si>
  <si>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</si>
  <si>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</si>
  <si>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</si>
  <si>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</si>
  <si>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</si>
  <si>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</si>
  <si>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</si>
  <si>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</si>
  <si>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</si>
  <si>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</si>
  <si>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</si>
  <si>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</si>
  <si>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</si>
  <si>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</si>
  <si>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</si>
  <si>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</si>
  <si>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</si>
  <si>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</si>
  <si>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</si>
  <si>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</si>
  <si>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</si>
  <si>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</si>
  <si>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</si>
  <si>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</si>
  <si>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</si>
  <si>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</si>
  <si>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</si>
  <si>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</si>
  <si>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</si>
  <si>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</si>
  <si>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</si>
  <si>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</si>
  <si>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</si>
  <si>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</si>
  <si>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</si>
  <si>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</si>
  <si>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</si>
  <si>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</si>
  <si>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</si>
  <si>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</si>
  <si>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</si>
  <si>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</si>
  <si>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</si>
  <si>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</si>
  <si>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</si>
  <si>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</si>
  <si>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</si>
  <si>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</si>
  <si>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</si>
  <si>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</si>
  <si>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</si>
  <si>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</si>
  <si>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</si>
  <si>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</si>
  <si>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</si>
  <si>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</si>
  <si>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</si>
  <si>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</si>
  <si>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</si>
  <si>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</si>
  <si>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</si>
  <si>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</si>
  <si>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</si>
  <si>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</si>
  <si>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</si>
  <si>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</si>
  <si>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</si>
  <si>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</si>
  <si>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</si>
  <si>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</si>
  <si>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</si>
  <si>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</si>
  <si>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</si>
  <si>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</si>
  <si>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</si>
  <si>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</si>
  <si>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</si>
  <si>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</si>
  <si>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</si>
  <si>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</si>
  <si>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</si>
  <si>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</si>
  <si>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</si>
  <si>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</si>
  <si>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</si>
  <si>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</si>
  <si>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</si>
  <si>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</si>
  <si>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</si>
  <si>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</si>
  <si>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</si>
  <si>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</si>
  <si>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</si>
  <si>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</si>
  <si>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</si>
  <si>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</si>
  <si>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</si>
  <si>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</si>
  <si>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</si>
  <si>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</si>
  <si>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</si>
  <si>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</si>
  <si>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</si>
  <si>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</si>
  <si>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</si>
  <si>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</si>
  <si>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</si>
  <si>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</si>
  <si>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</si>
  <si>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</si>
  <si>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</si>
  <si>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</si>
  <si>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</si>
  <si>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</si>
  <si>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</si>
  <si>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</si>
  <si>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</si>
  <si>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</si>
  <si>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</si>
  <si>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</si>
  <si>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</si>
  <si>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</si>
  <si>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</si>
  <si>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</si>
  <si>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</si>
  <si>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</si>
  <si>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</si>
  <si>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</si>
  <si>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</si>
  <si>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</si>
  <si>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</si>
  <si>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</si>
  <si>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</si>
  <si>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</si>
  <si>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</si>
  <si>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</si>
  <si>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</si>
  <si>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</si>
  <si>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</si>
  <si>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</si>
  <si>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</si>
  <si>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</si>
  <si>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</si>
  <si>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</si>
  <si>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</si>
  <si>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</si>
  <si>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</si>
  <si>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</si>
  <si>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</si>
  <si>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</si>
  <si>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</si>
  <si>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</si>
  <si>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</si>
  <si>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</si>
  <si>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</si>
  <si>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</si>
  <si>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</si>
  <si>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</si>
  <si>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</si>
  <si>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</si>
  <si>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</si>
  <si>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</si>
  <si>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</si>
  <si>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</si>
  <si>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</si>
  <si>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</si>
  <si>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</si>
  <si>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</si>
  <si>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</si>
  <si>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</si>
  <si>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</si>
  <si>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</si>
  <si>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</si>
  <si>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</si>
  <si>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</si>
  <si>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</si>
  <si>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</si>
  <si>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</si>
  <si>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</si>
  <si>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</si>
  <si>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</si>
  <si>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</si>
  <si>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</si>
  <si>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</si>
  <si>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</si>
  <si>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</si>
  <si>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</si>
  <si>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</si>
  <si>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</si>
  <si>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</si>
  <si>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</si>
  <si>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</si>
  <si>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</si>
  <si>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</si>
  <si>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</si>
  <si>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</si>
  <si>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</si>
  <si>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</si>
  <si>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</si>
  <si>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</si>
  <si>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</si>
  <si>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</si>
  <si>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</si>
  <si>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</si>
  <si>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</si>
  <si>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</si>
  <si>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</si>
  <si>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</si>
  <si>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</si>
  <si>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</si>
  <si>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</si>
  <si>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</si>
  <si>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</si>
  <si>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</si>
  <si>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</si>
  <si>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</si>
  <si>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</si>
  <si>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</si>
  <si>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</si>
  <si>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</si>
  <si>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</si>
  <si>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</si>
  <si>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</si>
  <si>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</si>
  <si>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</si>
  <si>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</si>
  <si>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</si>
  <si>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</si>
  <si>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</si>
  <si>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</si>
  <si>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</si>
  <si>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</si>
  <si>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</si>
  <si>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</si>
  <si>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</si>
  <si>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</si>
  <si>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</si>
  <si>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</si>
  <si>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</si>
  <si>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</si>
  <si>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</si>
  <si>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</si>
  <si>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</si>
  <si>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</si>
  <si>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</si>
  <si>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</si>
  <si>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</si>
  <si>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</si>
  <si>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</si>
  <si>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</si>
  <si>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</si>
  <si>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</si>
  <si>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</si>
  <si>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</si>
  <si>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</si>
  <si>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</si>
  <si>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</si>
  <si>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</si>
  <si>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</si>
  <si>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</si>
  <si>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</si>
  <si>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</si>
  <si>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</si>
  <si>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</si>
  <si>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</si>
  <si>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</si>
  <si>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</si>
  <si>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</si>
  <si>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</si>
  <si>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</si>
  <si>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</si>
  <si>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</si>
  <si>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</si>
  <si>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</si>
  <si>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</si>
  <si>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</si>
  <si>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</si>
  <si>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</si>
  <si>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</si>
  <si>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</si>
  <si>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</si>
  <si>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</si>
  <si>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</si>
  <si>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</si>
  <si>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</si>
  <si>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</si>
  <si>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</si>
  <si>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</si>
  <si>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</si>
  <si>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</si>
  <si>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</si>
  <si>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</si>
  <si>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</si>
  <si>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</si>
  <si>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</si>
  <si>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</si>
  <si>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</si>
  <si>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</si>
  <si>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</si>
  <si>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</si>
  <si>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</si>
  <si>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</si>
  <si>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</si>
  <si>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</si>
  <si>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</si>
  <si>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</si>
  <si>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</si>
  <si>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</si>
  <si>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</si>
  <si>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</si>
  <si>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</si>
  <si>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</si>
  <si>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</si>
  <si>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</si>
  <si>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</si>
  <si>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</si>
  <si>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</si>
  <si>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</si>
  <si>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</si>
  <si>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</si>
  <si>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</si>
  <si>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</si>
  <si>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</si>
  <si>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</si>
  <si>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</si>
  <si>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</si>
  <si>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</si>
  <si>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</si>
  <si>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</si>
  <si>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 xml:space="preserve"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</t>
  </si>
  <si>
    <t>2024 год (1-й год планового периода)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</si>
  <si>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</si>
  <si>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</si>
  <si>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</si>
  <si>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</si>
  <si>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</si>
  <si>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</si>
  <si>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</si>
  <si>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</si>
  <si>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</si>
  <si>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</si>
  <si>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</si>
  <si>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</si>
  <si>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</si>
  <si>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</si>
  <si>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 xml:space="preserve">Приложение № 58  к приказу </t>
  </si>
  <si>
    <t>МУНИЦИПАЛЬНОЕ  ЗАДАНИЕ № 1</t>
  </si>
  <si>
    <t xml:space="preserve">на 2024 год и на плановый период 2025 и 2026 годов
</t>
  </si>
  <si>
    <t>01.01.2024</t>
  </si>
  <si>
    <t>31.12.2024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</si>
  <si>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</si>
  <si>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</si>
  <si>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</si>
  <si>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«29» ___12__ 2023_ г.
</t>
    </r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</si>
  <si>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</si>
  <si>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</si>
  <si>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</si>
  <si>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от   29.12.2023  № 60.05.5-ПР/1760</t>
  </si>
  <si>
    <t xml:space="preserve">Приложение № 74  к приказу </t>
  </si>
  <si>
    <r>
      <t>от "</t>
    </r>
    <r>
      <rPr>
        <u/>
        <sz val="16"/>
        <rFont val="Times New Roman"/>
        <family val="1"/>
        <charset val="204"/>
      </rPr>
      <t>29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декабря </t>
    </r>
    <r>
      <rPr>
        <sz val="16"/>
        <rFont val="Times New Roman"/>
        <family val="1"/>
        <charset val="204"/>
      </rPr>
      <t xml:space="preserve"> 2023 г.</t>
    </r>
  </si>
  <si>
    <t>дети за исключением детей с ограниченными возможностями здоровья (ОВЗ) и детей-инвалидов</t>
  </si>
  <si>
    <t>социально-гуманитарная</t>
  </si>
  <si>
    <t>854100О.99.0.ББ52БР20000</t>
  </si>
  <si>
    <t>cоциально-гуманитарная</t>
  </si>
  <si>
    <t xml:space="preserve">Приложение № 59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</si>
  <si>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</si>
  <si>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</si>
  <si>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67  к приказу </t>
  </si>
  <si>
    <t xml:space="preserve">Приложение № 71  к приказу </t>
  </si>
  <si>
    <t xml:space="preserve">Приложение № 77  к приказу </t>
  </si>
  <si>
    <t xml:space="preserve">                                                                 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</si>
  <si>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rFont val="Times New Roman"/>
        <family val="1"/>
        <charset val="204"/>
      </rPr>
      <t>«28» ___12__ 2024_ г.</t>
    </r>
  </si>
  <si>
    <t xml:space="preserve">на 2025 год и на плановый период 2026 и 2027 годов
</t>
  </si>
  <si>
    <t>от "28" декабря 2024 г.</t>
  </si>
  <si>
    <t>01.01.2025</t>
  </si>
  <si>
    <t>31.12.2025</t>
  </si>
  <si>
    <t xml:space="preserve">2027 год (2-й год планового периода)
</t>
  </si>
  <si>
    <t xml:space="preserve">Приложение № 60 к приказу </t>
  </si>
  <si>
    <t xml:space="preserve">Приложение № 61 к приказу </t>
  </si>
  <si>
    <r>
      <t xml:space="preserve">
   </t>
    </r>
    <r>
      <rPr>
        <u/>
        <sz val="16"/>
        <rFont val="Times New Roman"/>
        <family val="1"/>
        <charset val="204"/>
      </rPr>
      <t xml:space="preserve"> Начальник Управления образования г. Таганрога</t>
    </r>
    <r>
      <rPr>
        <sz val="16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rFont val="Times New Roman"/>
        <family val="1"/>
        <charset val="204"/>
      </rPr>
      <t xml:space="preserve">                </t>
    </r>
    <r>
      <rPr>
        <sz val="16"/>
        <rFont val="Times New Roman"/>
        <family val="1"/>
        <charset val="204"/>
      </rPr>
      <t xml:space="preserve">
    (должность)                     (подпись)        (расшифровка подписи)
«_28__» ___12__ 2024_ г.
</t>
    </r>
  </si>
  <si>
    <t>от  " 28 " декабря 2024 г.</t>
  </si>
  <si>
    <t xml:space="preserve">2027год (2-й год планового периода)
</t>
  </si>
  <si>
    <t>2025 год (очередной финансовый год)</t>
  </si>
  <si>
    <t>2026 год (1-й год планового периода)</t>
  </si>
  <si>
    <t xml:space="preserve">Приложение № 64 к приказу </t>
  </si>
  <si>
    <t xml:space="preserve">Приложение № 65 к приказу </t>
  </si>
  <si>
    <t xml:space="preserve">Приложение № 66 к приказу </t>
  </si>
  <si>
    <t xml:space="preserve">Приложение № 68 к приказу </t>
  </si>
  <si>
    <t xml:space="preserve">Приложение № 69 к приказу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</si>
  <si>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«_28_» ___12__ 2024_ г.
</t>
    </r>
  </si>
  <si>
    <t xml:space="preserve">Приложение № 70 к приказу </t>
  </si>
  <si>
    <t xml:space="preserve">Приложение № 72 к приказу </t>
  </si>
  <si>
    <t xml:space="preserve">Приложение № 73 к приказу </t>
  </si>
  <si>
    <t xml:space="preserve">Приложение № 75 к приказу </t>
  </si>
  <si>
    <t xml:space="preserve">Приложение № 76 к приказу </t>
  </si>
  <si>
    <t xml:space="preserve">Приложение № 78 к приказу </t>
  </si>
  <si>
    <t xml:space="preserve">Приложение № 79 к приказу </t>
  </si>
  <si>
    <t xml:space="preserve">Приложение № 80 к приказу </t>
  </si>
  <si>
    <t xml:space="preserve">Приложение № 81 к приказу </t>
  </si>
  <si>
    <t xml:space="preserve">Приложение № 82 к приказу </t>
  </si>
  <si>
    <t xml:space="preserve">Приложение № 84 к приказу </t>
  </si>
  <si>
    <t xml:space="preserve">Приложение № 85  к приказу </t>
  </si>
  <si>
    <t xml:space="preserve">Приложение № 86 к приказу </t>
  </si>
  <si>
    <t xml:space="preserve">Приложение № 87  к приказу </t>
  </si>
  <si>
    <t xml:space="preserve">Приложение № 88  к приказу </t>
  </si>
  <si>
    <t>160,51*70% = 112,36 руб. в день</t>
  </si>
  <si>
    <t xml:space="preserve">160,51*70% = 112,36 руб. в день </t>
  </si>
  <si>
    <t>160,51 руб. в день</t>
  </si>
  <si>
    <t xml:space="preserve">160,51 руб. в день </t>
  </si>
  <si>
    <t xml:space="preserve">132,98*70% = 93,09 руб. в день </t>
  </si>
  <si>
    <t xml:space="preserve">132,98 руб. в день </t>
  </si>
  <si>
    <t>от   28.12.2024  № 60.05.5-ПР/1744</t>
  </si>
  <si>
    <t>МУНИЦИПАЛЬНОЕ  ЗАДАНИЕ № 2</t>
  </si>
  <si>
    <t xml:space="preserve">Приложение № 1 к приказу </t>
  </si>
  <si>
    <t>с " 01  " января 2025 г.</t>
  </si>
  <si>
    <t>от 07.05.2025 № 60.05.5-ПР/643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</si>
  <si>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«07» _05_ 2025_ г.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</si>
</sst>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326">
    <xf numFmtId="0" fontId="0" fillId="0" borderId="0" xfId="0"/>
    <xf numFmtId="0" fontId="39" fillId="0" borderId="10" xfId="324" applyFont="1" applyBorder="1" applyAlignment="1">
      <alignment horizontal="center" vertical="top" wrapText="1"/>
    </xf>
    <xf numFmtId="49" fontId="39" fillId="0" borderId="10" xfId="324" applyNumberFormat="1" applyFont="1" applyBorder="1" applyAlignment="1">
      <alignment horizontal="center" vertical="top" wrapText="1"/>
    </xf>
    <xf numFmtId="0" fontId="40" fillId="0" borderId="0" xfId="324" applyFont="1" applyAlignment="1">
      <alignment vertical="top"/>
    </xf>
    <xf numFmtId="0" fontId="20" fillId="0" borderId="0" xfId="324" applyFont="1" applyAlignment="1">
      <alignment horizontal="center" vertical="top" wrapText="1"/>
    </xf>
    <xf numFmtId="0" fontId="20" fillId="0" borderId="0" xfId="324" applyFont="1" applyAlignment="1">
      <alignment horizontal="center" vertical="top"/>
    </xf>
    <xf numFmtId="0" fontId="20" fillId="0" borderId="0" xfId="324" applyFont="1" applyAlignment="1">
      <alignment vertical="top"/>
    </xf>
    <xf numFmtId="2" fontId="20" fillId="0" borderId="0" xfId="324" applyNumberFormat="1" applyFont="1" applyAlignment="1">
      <alignment vertical="top" wrapText="1"/>
    </xf>
    <xf numFmtId="2" fontId="20" fillId="0" borderId="0" xfId="324" applyNumberFormat="1" applyFont="1" applyAlignment="1">
      <alignment vertical="top"/>
    </xf>
    <xf numFmtId="0" fontId="20" fillId="0" borderId="10" xfId="324" applyFont="1" applyBorder="1" applyAlignment="1">
      <alignment horizontal="center" vertical="top" wrapText="1"/>
    </xf>
    <xf numFmtId="0" fontId="22" fillId="0" borderId="10" xfId="324" applyFont="1" applyBorder="1" applyAlignment="1">
      <alignment vertical="top" wrapTex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49" fontId="20" fillId="0" borderId="10" xfId="324" applyNumberFormat="1" applyFont="1" applyBorder="1" applyAlignment="1">
      <alignment vertical="top"/>
    </xf>
    <xf numFmtId="49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 shrinkToFit="1"/>
    </xf>
    <xf numFmtId="0" fontId="20" fillId="0" borderId="10" xfId="324" applyFont="1" applyBorder="1" applyAlignment="1">
      <alignment vertical="top"/>
    </xf>
    <xf numFmtId="1" fontId="20" fillId="0" borderId="10" xfId="324" applyNumberFormat="1" applyFont="1" applyBorder="1" applyAlignment="1">
      <alignment horizontal="center" vertical="top" wrapText="1"/>
    </xf>
    <xf numFmtId="14" fontId="20" fillId="0" borderId="10" xfId="324" applyNumberFormat="1" applyFont="1" applyBorder="1" applyAlignment="1">
      <alignment horizontal="center" vertical="top" wrapText="1"/>
    </xf>
    <xf numFmtId="1" fontId="20" fillId="0" borderId="11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13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39" fillId="0" borderId="14" xfId="0" applyFont="1" applyBorder="1" applyAlignment="1">
      <alignment horizontal="left"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right" vertical="center"/>
    </xf>
    <xf numFmtId="0" fontId="21" fillId="0" borderId="0" xfId="324" applyFont="1" applyAlignment="1">
      <alignment horizontal="right" vertical="center"/>
    </xf>
    <xf numFmtId="0" fontId="40" fillId="0" borderId="10" xfId="324" applyFont="1" applyBorder="1" applyAlignment="1">
      <alignment horizontal="center" vertical="top"/>
    </xf>
    <xf numFmtId="0" fontId="40" fillId="0" borderId="0" xfId="324" applyFont="1" applyAlignment="1">
      <alignment horizontal="center" vertical="top"/>
    </xf>
    <xf numFmtId="1" fontId="40" fillId="0" borderId="0" xfId="324" applyNumberFormat="1" applyFont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Alignment="1">
      <alignment vertical="top"/>
    </xf>
    <xf numFmtId="1" fontId="20" fillId="0" borderId="10" xfId="324" applyNumberFormat="1" applyFont="1" applyBorder="1" applyAlignment="1">
      <alignment horizontal="center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Border="1" applyAlignment="1">
      <alignment vertical="top"/>
    </xf>
    <xf numFmtId="3" fontId="43" fillId="0" borderId="10" xfId="324" applyNumberFormat="1" applyFont="1" applyBorder="1" applyAlignment="1">
      <alignment horizontal="center" vertical="top" wrapText="1"/>
    </xf>
    <xf numFmtId="0" fontId="39" fillId="0" borderId="0" xfId="324" applyFont="1" applyAlignment="1">
      <alignment horizontal="center" vertical="top"/>
    </xf>
    <xf numFmtId="0" fontId="35" fillId="0" borderId="14" xfId="0" applyFont="1" applyBorder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21" fillId="0" borderId="0" xfId="324" applyFont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Alignment="1">
      <alignment vertical="top"/>
    </xf>
    <xf numFmtId="0" fontId="39" fillId="25" borderId="0" xfId="324" applyFont="1" applyFill="1" applyAlignment="1">
      <alignment horizontal="center" vertical="top" wrapText="1"/>
    </xf>
    <xf numFmtId="49" fontId="39" fillId="25" borderId="0" xfId="324" applyNumberFormat="1" applyFont="1" applyFill="1" applyAlignment="1">
      <alignment horizontal="center" vertical="top" wrapText="1"/>
    </xf>
    <xf numFmtId="3" fontId="43" fillId="25" borderId="0" xfId="324" applyNumberFormat="1" applyFont="1" applyFill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Alignment="1">
      <alignment horizontal="justify" vertical="top" wrapText="1"/>
    </xf>
    <xf numFmtId="0" fontId="39" fillId="25" borderId="0" xfId="0" applyFont="1" applyFill="1" applyAlignment="1">
      <alignment vertical="top" wrapText="1"/>
    </xf>
    <xf numFmtId="0" fontId="39" fillId="0" borderId="0" xfId="324" applyFont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Border="1" applyAlignment="1">
      <alignment horizontal="center" vertical="top" wrapText="1"/>
    </xf>
    <xf numFmtId="3" fontId="46" fillId="0" borderId="10" xfId="324" applyNumberFormat="1" applyFont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/>
    </xf>
    <xf numFmtId="0" fontId="39" fillId="0" borderId="14" xfId="0" applyFont="1" applyBorder="1" applyAlignment="1">
      <alignment vertical="top" wrapText="1"/>
    </xf>
    <xf numFmtId="0" fontId="20" fillId="0" borderId="14" xfId="0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34" fillId="0" borderId="14" xfId="0" applyFont="1" applyBorder="1" applyAlignment="1">
      <alignment vertical="top" wrapText="1"/>
    </xf>
    <xf numFmtId="0" fontId="45" fillId="0" borderId="14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1" fontId="20" fillId="0" borderId="0" xfId="324" applyNumberFormat="1" applyFont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justify" vertical="top" wrapText="1"/>
    </xf>
    <xf numFmtId="3" fontId="43" fillId="0" borderId="0" xfId="324" applyNumberFormat="1" applyFont="1" applyAlignment="1">
      <alignment horizontal="center" vertical="top" wrapText="1"/>
    </xf>
    <xf numFmtId="0" fontId="39" fillId="0" borderId="0" xfId="324" applyFont="1" applyAlignment="1">
      <alignment horizontal="center" vertical="top" wrapText="1"/>
    </xf>
    <xf numFmtId="0" fontId="39" fillId="0" borderId="0" xfId="0" applyFont="1" applyAlignment="1">
      <alignment horizontal="justify" vertical="top" wrapText="1"/>
    </xf>
    <xf numFmtId="0" fontId="39" fillId="0" borderId="0" xfId="0" applyFont="1" applyAlignment="1">
      <alignment vertical="top" wrapText="1"/>
    </xf>
    <xf numFmtId="49" fontId="39" fillId="0" borderId="0" xfId="324" applyNumberFormat="1" applyFont="1" applyAlignment="1">
      <alignment vertical="top"/>
    </xf>
    <xf numFmtId="49" fontId="39" fillId="0" borderId="0" xfId="324" applyNumberFormat="1" applyFont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165" fontId="20" fillId="0" borderId="10" xfId="324" applyNumberFormat="1" applyFont="1" applyBorder="1" applyAlignment="1">
      <alignment vertical="top" wrapText="1"/>
    </xf>
    <xf numFmtId="165" fontId="39" fillId="0" borderId="10" xfId="324" applyNumberFormat="1" applyFont="1" applyBorder="1" applyAlignment="1">
      <alignment horizontal="center" vertical="top" wrapText="1"/>
    </xf>
    <xf numFmtId="165" fontId="43" fillId="0" borderId="10" xfId="324" applyNumberFormat="1" applyFont="1" applyBorder="1" applyAlignment="1">
      <alignment horizontal="center" vertical="top" wrapText="1"/>
    </xf>
    <xf numFmtId="165" fontId="20" fillId="0" borderId="10" xfId="324" applyNumberFormat="1" applyFont="1" applyBorder="1" applyAlignment="1">
      <alignment horizontal="center" vertical="top" wrapText="1"/>
    </xf>
    <xf numFmtId="3" fontId="20" fillId="0" borderId="0" xfId="324" applyNumberFormat="1" applyFont="1" applyAlignment="1">
      <alignment vertical="top"/>
    </xf>
    <xf numFmtId="3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horizontal="left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Alignment="1">
      <alignment vertical="top" wrapText="1"/>
    </xf>
    <xf numFmtId="0" fontId="20" fillId="0" borderId="28" xfId="324" applyFont="1" applyBorder="1" applyAlignment="1">
      <alignment horizontal="center" vertical="top" wrapText="1"/>
    </xf>
    <xf numFmtId="0" fontId="20" fillId="0" borderId="26" xfId="324" applyFont="1" applyBorder="1" applyAlignment="1">
      <alignment horizontal="center" vertical="top" wrapText="1"/>
    </xf>
    <xf numFmtId="0" fontId="46" fillId="0" borderId="0" xfId="0" applyFont="1" applyAlignment="1">
      <alignment horizontal="justify" vertical="top" wrapText="1"/>
    </xf>
    <xf numFmtId="0" fontId="39" fillId="0" borderId="14" xfId="0" applyFont="1" applyBorder="1" applyAlignment="1">
      <alignment horizontal="left" vertical="top"/>
    </xf>
    <xf numFmtId="0" fontId="21" fillId="25" borderId="0" xfId="324" applyFont="1" applyFill="1" applyAlignment="1">
      <alignment horizontal="center" vertical="top"/>
    </xf>
    <xf numFmtId="0" fontId="39" fillId="0" borderId="10" xfId="324" applyFont="1" applyBorder="1" applyAlignment="1">
      <alignment vertical="top" wrapText="1"/>
    </xf>
    <xf numFmtId="0" fontId="20" fillId="0" borderId="11" xfId="324" applyFont="1" applyBorder="1" applyAlignment="1">
      <alignment horizontal="center" vertical="top"/>
    </xf>
    <xf numFmtId="0" fontId="39" fillId="0" borderId="11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49" fontId="20" fillId="0" borderId="0" xfId="324" applyNumberFormat="1" applyFont="1" applyAlignment="1">
      <alignment horizontal="center" vertical="top" wrapText="1"/>
    </xf>
    <xf numFmtId="0" fontId="46" fillId="0" borderId="11" xfId="324" applyFont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/>
    </xf>
    <xf numFmtId="0" fontId="39" fillId="0" borderId="28" xfId="324" applyFont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Border="1" applyAlignment="1">
      <alignment vertical="top" wrapText="1"/>
    </xf>
    <xf numFmtId="0" fontId="39" fillId="0" borderId="27" xfId="324" applyFont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Alignment="1">
      <alignment horizontal="left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324" applyFont="1" applyAlignment="1">
      <alignment vertical="top" wrapText="1"/>
    </xf>
    <xf numFmtId="0" fontId="39" fillId="25" borderId="0" xfId="324" applyFont="1" applyFill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22" fillId="0" borderId="16" xfId="324" applyFont="1" applyBorder="1" applyAlignment="1">
      <alignment vertical="top" wrapText="1"/>
    </xf>
    <xf numFmtId="2" fontId="39" fillId="0" borderId="0" xfId="324" applyNumberFormat="1" applyFont="1" applyAlignment="1">
      <alignment vertical="top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39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50" fillId="0" borderId="0" xfId="324" applyFont="1" applyAlignment="1">
      <alignment vertical="top"/>
    </xf>
    <xf numFmtId="0" fontId="20" fillId="27" borderId="10" xfId="324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0" fontId="29" fillId="25" borderId="0" xfId="324" applyFont="1" applyFill="1" applyAlignment="1">
      <alignment horizontal="center" vertical="top"/>
    </xf>
    <xf numFmtId="0" fontId="39" fillId="0" borderId="32" xfId="0" applyFont="1" applyBorder="1" applyAlignment="1">
      <alignment horizontal="center" vertical="top" wrapText="1"/>
    </xf>
    <xf numFmtId="0" fontId="39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 wrapText="1"/>
    </xf>
    <xf numFmtId="0" fontId="20" fillId="0" borderId="12" xfId="324" applyFont="1" applyBorder="1" applyAlignment="1">
      <alignment horizontal="center" vertical="top" wrapText="1"/>
    </xf>
    <xf numFmtId="0" fontId="20" fillId="0" borderId="13" xfId="324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/>
    </xf>
    <xf numFmtId="0" fontId="20" fillId="0" borderId="12" xfId="324" applyFont="1" applyBorder="1" applyAlignment="1">
      <alignment horizontal="center" vertical="top"/>
    </xf>
    <xf numFmtId="0" fontId="20" fillId="0" borderId="13" xfId="324" applyFont="1" applyBorder="1" applyAlignment="1">
      <alignment horizontal="center" vertical="top"/>
    </xf>
    <xf numFmtId="0" fontId="39" fillId="0" borderId="29" xfId="0" applyFont="1" applyBorder="1" applyAlignment="1">
      <alignment horizontal="center" vertical="top" wrapText="1"/>
    </xf>
    <xf numFmtId="0" fontId="20" fillId="0" borderId="16" xfId="324" applyFont="1" applyBorder="1" applyAlignment="1">
      <alignment horizontal="center" vertical="top" wrapText="1"/>
    </xf>
    <xf numFmtId="0" fontId="20" fillId="0" borderId="17" xfId="324" applyFont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 wrapText="1"/>
    </xf>
    <xf numFmtId="0" fontId="20" fillId="0" borderId="10" xfId="324" applyFont="1" applyBorder="1" applyAlignment="1">
      <alignment vertical="top" wrapText="1"/>
    </xf>
    <xf numFmtId="0" fontId="39" fillId="0" borderId="29" xfId="0" applyFont="1" applyBorder="1" applyAlignment="1">
      <alignment horizontal="center" vertical="top"/>
    </xf>
    <xf numFmtId="0" fontId="39" fillId="0" borderId="30" xfId="0" applyFont="1" applyBorder="1" applyAlignment="1">
      <alignment horizontal="center" vertical="top"/>
    </xf>
    <xf numFmtId="0" fontId="39" fillId="0" borderId="31" xfId="0" applyFont="1" applyBorder="1" applyAlignment="1">
      <alignment horizontal="center" vertical="top"/>
    </xf>
    <xf numFmtId="0" fontId="20" fillId="0" borderId="32" xfId="0" applyFont="1" applyBorder="1" applyAlignment="1">
      <alignment horizontal="center" vertical="top"/>
    </xf>
    <xf numFmtId="0" fontId="20" fillId="0" borderId="30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0" borderId="16" xfId="0" applyFont="1" applyBorder="1" applyAlignment="1">
      <alignment horizontal="center" vertical="top" wrapText="1"/>
    </xf>
    <xf numFmtId="0" fontId="39" fillId="0" borderId="24" xfId="0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324" applyFont="1" applyBorder="1" applyAlignment="1">
      <alignment vertical="top"/>
    </xf>
    <xf numFmtId="0" fontId="20" fillId="0" borderId="24" xfId="324" applyFont="1" applyBorder="1" applyAlignment="1">
      <alignment horizontal="center" vertical="top" wrapText="1"/>
    </xf>
    <xf numFmtId="0" fontId="20" fillId="0" borderId="16" xfId="324" applyFont="1" applyBorder="1" applyAlignment="1">
      <alignment horizontal="left" vertical="top" wrapText="1"/>
    </xf>
    <xf numFmtId="0" fontId="20" fillId="0" borderId="24" xfId="324" applyFont="1" applyBorder="1" applyAlignment="1">
      <alignment horizontal="left" vertical="top" wrapText="1"/>
    </xf>
    <xf numFmtId="0" fontId="20" fillId="0" borderId="17" xfId="324" applyFont="1" applyBorder="1" applyAlignment="1">
      <alignment horizontal="left" vertical="top" wrapText="1"/>
    </xf>
    <xf numFmtId="0" fontId="20" fillId="0" borderId="0" xfId="324" applyFont="1" applyAlignment="1">
      <alignment vertical="top"/>
    </xf>
    <xf numFmtId="0" fontId="21" fillId="0" borderId="0" xfId="324" applyFont="1" applyAlignment="1">
      <alignment horizontal="center" vertical="top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0" fillId="0" borderId="0" xfId="324" applyFont="1" applyAlignment="1">
      <alignment vertical="top" wrapText="1"/>
    </xf>
    <xf numFmtId="49" fontId="20" fillId="0" borderId="11" xfId="324" applyNumberFormat="1" applyFont="1" applyBorder="1" applyAlignment="1">
      <alignment vertical="top" wrapText="1"/>
    </xf>
    <xf numFmtId="49" fontId="20" fillId="0" borderId="13" xfId="324" applyNumberFormat="1" applyFont="1" applyBorder="1" applyAlignment="1">
      <alignment vertical="top" wrapText="1"/>
    </xf>
    <xf numFmtId="0" fontId="20" fillId="0" borderId="11" xfId="324" applyFont="1" applyBorder="1" applyAlignment="1">
      <alignment vertical="top" wrapText="1"/>
    </xf>
    <xf numFmtId="0" fontId="20" fillId="0" borderId="13" xfId="324" applyFont="1" applyBorder="1" applyAlignment="1">
      <alignment vertical="top" wrapText="1"/>
    </xf>
    <xf numFmtId="0" fontId="46" fillId="0" borderId="10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20" fillId="0" borderId="0" xfId="324" applyFont="1" applyAlignment="1">
      <alignment horizontal="center" vertical="top"/>
    </xf>
    <xf numFmtId="0" fontId="39" fillId="0" borderId="0" xfId="324" applyFont="1" applyAlignment="1">
      <alignment vertical="top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21" fillId="0" borderId="0" xfId="324" applyFont="1" applyAlignment="1">
      <alignment horizontal="center" vertical="center"/>
    </xf>
    <xf numFmtId="0" fontId="39" fillId="0" borderId="10" xfId="324" applyFont="1" applyBorder="1" applyAlignment="1">
      <alignment horizontal="center" vertical="top"/>
    </xf>
    <xf numFmtId="0" fontId="20" fillId="0" borderId="0" xfId="324" applyFont="1" applyAlignment="1">
      <alignment vertical="top" wrapText="1" shrinkToFit="1"/>
    </xf>
    <xf numFmtId="0" fontId="20" fillId="0" borderId="18" xfId="324" applyFont="1" applyBorder="1" applyAlignment="1">
      <alignment vertical="top" wrapText="1" shrinkToFit="1"/>
    </xf>
    <xf numFmtId="0" fontId="23" fillId="0" borderId="19" xfId="324" applyFont="1" applyBorder="1" applyAlignment="1">
      <alignment vertical="top" wrapText="1" shrinkToFit="1"/>
    </xf>
    <xf numFmtId="0" fontId="39" fillId="0" borderId="11" xfId="324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 vertical="top" wrapText="1"/>
    </xf>
    <xf numFmtId="0" fontId="39" fillId="0" borderId="13" xfId="0" applyFont="1" applyBorder="1" applyAlignment="1">
      <alignment horizontal="center" vertical="top" wrapText="1"/>
    </xf>
    <xf numFmtId="0" fontId="39" fillId="0" borderId="11" xfId="324" applyFont="1" applyBorder="1" applyAlignment="1">
      <alignment vertical="top" wrapText="1"/>
    </xf>
    <xf numFmtId="0" fontId="20" fillId="0" borderId="16" xfId="324" applyFont="1" applyBorder="1" applyAlignment="1">
      <alignment horizontal="center" vertical="top"/>
    </xf>
    <xf numFmtId="0" fontId="20" fillId="0" borderId="24" xfId="324" applyFont="1" applyBorder="1" applyAlignment="1">
      <alignment horizontal="center" vertical="top"/>
    </xf>
    <xf numFmtId="0" fontId="20" fillId="0" borderId="17" xfId="324" applyFont="1" applyBorder="1" applyAlignment="1">
      <alignment horizontal="center" vertical="top"/>
    </xf>
    <xf numFmtId="0" fontId="20" fillId="0" borderId="0" xfId="324" applyFont="1" applyAlignment="1">
      <alignment horizontal="left" vertical="top" wrapText="1"/>
    </xf>
    <xf numFmtId="0" fontId="23" fillId="0" borderId="0" xfId="324" applyFont="1" applyAlignment="1">
      <alignment vertical="top" wrapText="1"/>
    </xf>
    <xf numFmtId="0" fontId="22" fillId="0" borderId="0" xfId="324" applyFont="1" applyAlignment="1">
      <alignment horizontal="right" vertical="top"/>
    </xf>
    <xf numFmtId="49" fontId="20" fillId="0" borderId="0" xfId="324" applyNumberFormat="1" applyFont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2" fontId="29" fillId="0" borderId="0" xfId="324" applyNumberFormat="1" applyFont="1" applyAlignment="1">
      <alignment vertical="top" wrapText="1"/>
    </xf>
    <xf numFmtId="2" fontId="29" fillId="0" borderId="18" xfId="324" applyNumberFormat="1" applyFont="1" applyBorder="1" applyAlignment="1">
      <alignment vertical="top" wrapText="1"/>
    </xf>
    <xf numFmtId="2" fontId="30" fillId="0" borderId="18" xfId="324" applyNumberFormat="1" applyFont="1" applyBorder="1" applyAlignment="1">
      <alignment vertical="top" wrapText="1"/>
    </xf>
    <xf numFmtId="0" fontId="33" fillId="0" borderId="0" xfId="324" applyFont="1" applyAlignment="1">
      <alignment horizontal="center" vertical="center"/>
    </xf>
    <xf numFmtId="0" fontId="30" fillId="0" borderId="0" xfId="324" applyFont="1" applyAlignment="1">
      <alignment horizontal="center" vertical="center"/>
    </xf>
    <xf numFmtId="0" fontId="29" fillId="0" borderId="0" xfId="324" applyFont="1" applyAlignment="1">
      <alignment horizontal="right" vertical="center"/>
    </xf>
    <xf numFmtId="0" fontId="29" fillId="0" borderId="0" xfId="324" applyFont="1" applyAlignment="1">
      <alignment horizontal="center" vertical="center" wrapText="1"/>
    </xf>
    <xf numFmtId="0" fontId="29" fillId="0" borderId="0" xfId="324" applyFont="1" applyAlignment="1">
      <alignment horizontal="center" vertical="center"/>
    </xf>
    <xf numFmtId="0" fontId="20" fillId="0" borderId="20" xfId="324" applyFont="1" applyBorder="1" applyAlignment="1">
      <alignment horizontal="center" vertical="top"/>
    </xf>
    <xf numFmtId="0" fontId="20" fillId="0" borderId="21" xfId="324" applyFont="1" applyBorder="1" applyAlignment="1">
      <alignment horizontal="center" vertical="top"/>
    </xf>
    <xf numFmtId="2" fontId="20" fillId="0" borderId="0" xfId="324" applyNumberFormat="1" applyFont="1" applyAlignment="1">
      <alignment vertical="top" wrapText="1"/>
    </xf>
    <xf numFmtId="0" fontId="22" fillId="0" borderId="15" xfId="324" applyFont="1" applyBorder="1" applyAlignment="1">
      <alignment horizontal="right" vertical="top"/>
    </xf>
    <xf numFmtId="49" fontId="20" fillId="0" borderId="22" xfId="324" applyNumberFormat="1" applyFont="1" applyBorder="1" applyAlignment="1">
      <alignment horizontal="center" vertical="top"/>
    </xf>
    <xf numFmtId="49" fontId="20" fillId="0" borderId="23" xfId="324" applyNumberFormat="1" applyFont="1" applyBorder="1" applyAlignment="1">
      <alignment horizontal="center" vertical="top"/>
    </xf>
    <xf numFmtId="49" fontId="20" fillId="25" borderId="16" xfId="324" applyNumberFormat="1" applyFont="1" applyFill="1" applyBorder="1" applyAlignment="1">
      <alignment horizontal="center" vertical="top"/>
    </xf>
    <xf numFmtId="49" fontId="20" fillId="25" borderId="17" xfId="324" applyNumberFormat="1" applyFont="1" applyFill="1" applyBorder="1" applyAlignment="1">
      <alignment horizontal="center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0" borderId="32" xfId="0" applyFont="1" applyBorder="1" applyAlignment="1">
      <alignment horizontal="center" vertical="top"/>
    </xf>
    <xf numFmtId="0" fontId="29" fillId="0" borderId="0" xfId="324" applyFont="1" applyAlignment="1">
      <alignment horizontal="right" vertical="center" wrapText="1"/>
    </xf>
    <xf numFmtId="0" fontId="29" fillId="0" borderId="0" xfId="324" applyFont="1" applyAlignment="1">
      <alignment horizontal="center" vertical="top"/>
    </xf>
    <xf numFmtId="0" fontId="45" fillId="0" borderId="32" xfId="0" applyFont="1" applyBorder="1" applyAlignment="1">
      <alignment horizontal="center" vertical="top" wrapText="1"/>
    </xf>
    <xf numFmtId="0" fontId="45" fillId="0" borderId="30" xfId="0" applyFont="1" applyBorder="1" applyAlignment="1">
      <alignment horizontal="center" vertical="top" wrapText="1"/>
    </xf>
    <xf numFmtId="0" fontId="45" fillId="0" borderId="31" xfId="0" applyFont="1" applyBorder="1" applyAlignment="1">
      <alignment horizontal="center" vertical="top" wrapText="1"/>
    </xf>
    <xf numFmtId="0" fontId="39" fillId="0" borderId="12" xfId="324" applyFont="1" applyBorder="1" applyAlignment="1">
      <alignment horizontal="center" vertical="top" wrapText="1"/>
    </xf>
    <xf numFmtId="0" fontId="39" fillId="0" borderId="13" xfId="324" applyFont="1" applyBorder="1" applyAlignment="1">
      <alignment horizontal="center" vertical="top" wrapText="1"/>
    </xf>
    <xf numFmtId="0" fontId="39" fillId="0" borderId="27" xfId="324" applyFont="1" applyBorder="1" applyAlignment="1">
      <alignment horizontal="center" vertical="top" wrapText="1"/>
    </xf>
    <xf numFmtId="0" fontId="39" fillId="0" borderId="34" xfId="324" applyFont="1" applyBorder="1" applyAlignment="1">
      <alignment horizontal="center" vertical="top" wrapText="1"/>
    </xf>
    <xf numFmtId="0" fontId="39" fillId="0" borderId="25" xfId="324" applyFont="1" applyBorder="1" applyAlignment="1">
      <alignment horizontal="center" vertical="top" wrapText="1"/>
    </xf>
    <xf numFmtId="0" fontId="28" fillId="0" borderId="16" xfId="324" applyFont="1" applyBorder="1" applyAlignment="1">
      <alignment horizontal="center" vertical="top" wrapText="1"/>
    </xf>
    <xf numFmtId="0" fontId="28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vertical="top" wrapText="1"/>
    </xf>
    <xf numFmtId="0" fontId="20" fillId="0" borderId="24" xfId="324" applyFont="1" applyBorder="1" applyAlignment="1">
      <alignment vertical="top" wrapText="1"/>
    </xf>
    <xf numFmtId="0" fontId="20" fillId="0" borderId="17" xfId="324" applyFont="1" applyBorder="1" applyAlignment="1">
      <alignment vertical="top" wrapText="1"/>
    </xf>
    <xf numFmtId="0" fontId="39" fillId="0" borderId="10" xfId="324" applyFont="1" applyBorder="1" applyAlignment="1">
      <alignment vertical="top"/>
    </xf>
    <xf numFmtId="49" fontId="39" fillId="0" borderId="0" xfId="324" applyNumberFormat="1" applyFont="1" applyAlignment="1">
      <alignment vertical="top"/>
    </xf>
    <xf numFmtId="0" fontId="20" fillId="0" borderId="18" xfId="324" applyFont="1" applyBorder="1" applyAlignment="1">
      <alignment vertical="top"/>
    </xf>
    <xf numFmtId="0" fontId="47" fillId="0" borderId="15" xfId="324" applyFont="1" applyBorder="1" applyAlignment="1">
      <alignment vertical="top" wrapText="1"/>
    </xf>
    <xf numFmtId="0" fontId="39" fillId="0" borderId="0" xfId="324" applyFont="1" applyAlignment="1">
      <alignment vertical="top" wrapText="1"/>
    </xf>
    <xf numFmtId="0" fontId="47" fillId="0" borderId="0" xfId="324" applyFont="1" applyAlignment="1">
      <alignment horizontal="left" vertical="top" wrapText="1"/>
    </xf>
    <xf numFmtId="0" fontId="20" fillId="0" borderId="16" xfId="0" applyFont="1" applyBorder="1" applyAlignment="1">
      <alignment horizontal="center" vertical="top" wrapText="1"/>
    </xf>
    <xf numFmtId="0" fontId="20" fillId="0" borderId="24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324" applyFont="1" applyBorder="1" applyAlignment="1">
      <alignment horizontal="left" vertical="top" wrapText="1"/>
    </xf>
    <xf numFmtId="0" fontId="20" fillId="0" borderId="10" xfId="324" applyFont="1" applyBorder="1" applyAlignment="1">
      <alignment horizontal="left" vertical="top"/>
    </xf>
    <xf numFmtId="49" fontId="39" fillId="0" borderId="0" xfId="324" applyNumberFormat="1" applyFont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0" fillId="0" borderId="31" xfId="0" applyFont="1" applyBorder="1" applyAlignment="1">
      <alignment horizontal="center" vertical="top" wrapText="1"/>
    </xf>
    <xf numFmtId="49" fontId="20" fillId="0" borderId="10" xfId="324" applyNumberFormat="1" applyFont="1" applyBorder="1" applyAlignment="1">
      <alignment horizontal="center" vertical="top"/>
    </xf>
    <xf numFmtId="0" fontId="39" fillId="0" borderId="35" xfId="0" applyFont="1" applyBorder="1" applyAlignment="1">
      <alignment horizontal="center" vertical="top" wrapText="1"/>
    </xf>
    <xf numFmtId="0" fontId="39" fillId="0" borderId="36" xfId="0" applyFont="1" applyBorder="1" applyAlignment="1">
      <alignment horizontal="center" vertical="top" wrapText="1"/>
    </xf>
    <xf numFmtId="0" fontId="20" fillId="0" borderId="19" xfId="324" applyFont="1" applyBorder="1" applyAlignment="1">
      <alignment vertical="top" wrapText="1"/>
    </xf>
    <xf numFmtId="0" fontId="20" fillId="0" borderId="0" xfId="324" applyFont="1" applyAlignment="1">
      <alignment horizontal="center" vertical="top" wrapText="1"/>
    </xf>
    <xf numFmtId="0" fontId="39" fillId="0" borderId="18" xfId="324" applyFont="1" applyBorder="1" applyAlignment="1">
      <alignment vertical="top"/>
    </xf>
    <xf numFmtId="0" fontId="22" fillId="0" borderId="10" xfId="324" applyFont="1" applyBorder="1" applyAlignment="1">
      <alignment horizontal="left" vertical="top" wrapText="1"/>
    </xf>
    <xf numFmtId="0" fontId="39" fillId="0" borderId="18" xfId="324" applyFont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49" fontId="20" fillId="0" borderId="25" xfId="324" applyNumberFormat="1" applyFont="1" applyBorder="1" applyAlignment="1">
      <alignment horizontal="center" vertical="top"/>
    </xf>
    <xf numFmtId="49" fontId="20" fillId="0" borderId="26" xfId="324" applyNumberFormat="1" applyFont="1" applyBorder="1" applyAlignment="1">
      <alignment horizontal="center" vertical="top"/>
    </xf>
    <xf numFmtId="0" fontId="20" fillId="0" borderId="19" xfId="0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0" fontId="33" fillId="0" borderId="0" xfId="324" applyFont="1" applyAlignment="1">
      <alignment horizontal="center"/>
    </xf>
    <xf numFmtId="0" fontId="30" fillId="0" borderId="0" xfId="324" applyFont="1" applyAlignment="1">
      <alignment horizontal="center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 wrapText="1"/>
    </xf>
    <xf numFmtId="0" fontId="20" fillId="0" borderId="30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</cellXfs>
  <cellStyles count="400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2" xfId="164" xr:uid="{00000000-0005-0000-0000-0000A3000000}"/>
    <cellStyle name="Excel Built-in Normal 3" xfId="165" xr:uid="{00000000-0005-0000-0000-0000A4000000}"/>
    <cellStyle name="Акцент1 10" xfId="166" xr:uid="{00000000-0005-0000-0000-0000A5000000}"/>
    <cellStyle name="Акцент1 2" xfId="167" xr:uid="{00000000-0005-0000-0000-0000A6000000}"/>
    <cellStyle name="Акцент1 3" xfId="168" xr:uid="{00000000-0005-0000-0000-0000A7000000}"/>
    <cellStyle name="Акцент1 4" xfId="169" xr:uid="{00000000-0005-0000-0000-0000A8000000}"/>
    <cellStyle name="Акцент1 5" xfId="170" xr:uid="{00000000-0005-0000-0000-0000A9000000}"/>
    <cellStyle name="Акцент1 6" xfId="171" xr:uid="{00000000-0005-0000-0000-0000AA000000}"/>
    <cellStyle name="Акцент1 7" xfId="172" xr:uid="{00000000-0005-0000-0000-0000AB000000}"/>
    <cellStyle name="Акцент1 8" xfId="173" xr:uid="{00000000-0005-0000-0000-0000AC000000}"/>
    <cellStyle name="Акцент1 9" xfId="174" xr:uid="{00000000-0005-0000-0000-0000AD000000}"/>
    <cellStyle name="Акцент2 10" xfId="175" xr:uid="{00000000-0005-0000-0000-0000AE000000}"/>
    <cellStyle name="Акцент2 2" xfId="176" xr:uid="{00000000-0005-0000-0000-0000AF000000}"/>
    <cellStyle name="Акцент2 3" xfId="177" xr:uid="{00000000-0005-0000-0000-0000B0000000}"/>
    <cellStyle name="Акцент2 4" xfId="178" xr:uid="{00000000-0005-0000-0000-0000B1000000}"/>
    <cellStyle name="Акцент2 5" xfId="179" xr:uid="{00000000-0005-0000-0000-0000B2000000}"/>
    <cellStyle name="Акцент2 6" xfId="180" xr:uid="{00000000-0005-0000-0000-0000B3000000}"/>
    <cellStyle name="Акцент2 7" xfId="181" xr:uid="{00000000-0005-0000-0000-0000B4000000}"/>
    <cellStyle name="Акцент2 8" xfId="182" xr:uid="{00000000-0005-0000-0000-0000B5000000}"/>
    <cellStyle name="Акцент2 9" xfId="183" xr:uid="{00000000-0005-0000-0000-0000B6000000}"/>
    <cellStyle name="Акцент3 10" xfId="184" xr:uid="{00000000-0005-0000-0000-0000B7000000}"/>
    <cellStyle name="Акцент3 2" xfId="185" xr:uid="{00000000-0005-0000-0000-0000B8000000}"/>
    <cellStyle name="Акцент3 3" xfId="186" xr:uid="{00000000-0005-0000-0000-0000B9000000}"/>
    <cellStyle name="Акцент3 4" xfId="187" xr:uid="{00000000-0005-0000-0000-0000BA000000}"/>
    <cellStyle name="Акцент3 5" xfId="188" xr:uid="{00000000-0005-0000-0000-0000BB000000}"/>
    <cellStyle name="Акцент3 6" xfId="189" xr:uid="{00000000-0005-0000-0000-0000BC000000}"/>
    <cellStyle name="Акцент3 7" xfId="190" xr:uid="{00000000-0005-0000-0000-0000BD000000}"/>
    <cellStyle name="Акцент3 8" xfId="191" xr:uid="{00000000-0005-0000-0000-0000BE000000}"/>
    <cellStyle name="Акцент3 9" xfId="192" xr:uid="{00000000-0005-0000-0000-0000BF000000}"/>
    <cellStyle name="Акцент4 10" xfId="193" xr:uid="{00000000-0005-0000-0000-0000C0000000}"/>
    <cellStyle name="Акцент4 2" xfId="194" xr:uid="{00000000-0005-0000-0000-0000C1000000}"/>
    <cellStyle name="Акцент4 3" xfId="195" xr:uid="{00000000-0005-0000-0000-0000C2000000}"/>
    <cellStyle name="Акцент4 4" xfId="196" xr:uid="{00000000-0005-0000-0000-0000C3000000}"/>
    <cellStyle name="Акцент4 5" xfId="197" xr:uid="{00000000-0005-0000-0000-0000C4000000}"/>
    <cellStyle name="Акцент4 6" xfId="198" xr:uid="{00000000-0005-0000-0000-0000C5000000}"/>
    <cellStyle name="Акцент4 7" xfId="199" xr:uid="{00000000-0005-0000-0000-0000C6000000}"/>
    <cellStyle name="Акцент4 8" xfId="200" xr:uid="{00000000-0005-0000-0000-0000C7000000}"/>
    <cellStyle name="Акцент4 9" xfId="201" xr:uid="{00000000-0005-0000-0000-0000C8000000}"/>
    <cellStyle name="Акцент5 10" xfId="202" xr:uid="{00000000-0005-0000-0000-0000C9000000}"/>
    <cellStyle name="Акцент5 2" xfId="203" xr:uid="{00000000-0005-0000-0000-0000CA000000}"/>
    <cellStyle name="Акцент5 3" xfId="204" xr:uid="{00000000-0005-0000-0000-0000CB000000}"/>
    <cellStyle name="Акцент5 4" xfId="205" xr:uid="{00000000-0005-0000-0000-0000CC000000}"/>
    <cellStyle name="Акцент5 5" xfId="206" xr:uid="{00000000-0005-0000-0000-0000CD000000}"/>
    <cellStyle name="Акцент5 6" xfId="207" xr:uid="{00000000-0005-0000-0000-0000CE000000}"/>
    <cellStyle name="Акцент5 7" xfId="208" xr:uid="{00000000-0005-0000-0000-0000CF000000}"/>
    <cellStyle name="Акцент5 8" xfId="209" xr:uid="{00000000-0005-0000-0000-0000D0000000}"/>
    <cellStyle name="Акцент5 9" xfId="210" xr:uid="{00000000-0005-0000-0000-0000D1000000}"/>
    <cellStyle name="Акцент6 10" xfId="211" xr:uid="{00000000-0005-0000-0000-0000D2000000}"/>
    <cellStyle name="Акцент6 2" xfId="212" xr:uid="{00000000-0005-0000-0000-0000D3000000}"/>
    <cellStyle name="Акцент6 3" xfId="213" xr:uid="{00000000-0005-0000-0000-0000D4000000}"/>
    <cellStyle name="Акцент6 4" xfId="214" xr:uid="{00000000-0005-0000-0000-0000D5000000}"/>
    <cellStyle name="Акцент6 5" xfId="215" xr:uid="{00000000-0005-0000-0000-0000D6000000}"/>
    <cellStyle name="Акцент6 6" xfId="216" xr:uid="{00000000-0005-0000-0000-0000D7000000}"/>
    <cellStyle name="Акцент6 7" xfId="217" xr:uid="{00000000-0005-0000-0000-0000D8000000}"/>
    <cellStyle name="Акцент6 8" xfId="218" xr:uid="{00000000-0005-0000-0000-0000D9000000}"/>
    <cellStyle name="Акцент6 9" xfId="219" xr:uid="{00000000-0005-0000-0000-0000DA000000}"/>
    <cellStyle name="Ввод  10" xfId="220" xr:uid="{00000000-0005-0000-0000-0000DB000000}"/>
    <cellStyle name="Ввод  2" xfId="221" xr:uid="{00000000-0005-0000-0000-0000DC000000}"/>
    <cellStyle name="Ввод  3" xfId="222" xr:uid="{00000000-0005-0000-0000-0000DD000000}"/>
    <cellStyle name="Ввод  4" xfId="223" xr:uid="{00000000-0005-0000-0000-0000DE000000}"/>
    <cellStyle name="Ввод  5" xfId="224" xr:uid="{00000000-0005-0000-0000-0000DF000000}"/>
    <cellStyle name="Ввод  6" xfId="225" xr:uid="{00000000-0005-0000-0000-0000E0000000}"/>
    <cellStyle name="Ввод  7" xfId="226" xr:uid="{00000000-0005-0000-0000-0000E1000000}"/>
    <cellStyle name="Ввод  8" xfId="227" xr:uid="{00000000-0005-0000-0000-0000E2000000}"/>
    <cellStyle name="Ввод  9" xfId="228" xr:uid="{00000000-0005-0000-0000-0000E3000000}"/>
    <cellStyle name="Вывод 10" xfId="229" xr:uid="{00000000-0005-0000-0000-0000E4000000}"/>
    <cellStyle name="Вывод 2" xfId="230" xr:uid="{00000000-0005-0000-0000-0000E5000000}"/>
    <cellStyle name="Вывод 3" xfId="231" xr:uid="{00000000-0005-0000-0000-0000E6000000}"/>
    <cellStyle name="Вывод 4" xfId="232" xr:uid="{00000000-0005-0000-0000-0000E7000000}"/>
    <cellStyle name="Вывод 5" xfId="233" xr:uid="{00000000-0005-0000-0000-0000E8000000}"/>
    <cellStyle name="Вывод 6" xfId="234" xr:uid="{00000000-0005-0000-0000-0000E9000000}"/>
    <cellStyle name="Вывод 7" xfId="235" xr:uid="{00000000-0005-0000-0000-0000EA000000}"/>
    <cellStyle name="Вывод 8" xfId="236" xr:uid="{00000000-0005-0000-0000-0000EB000000}"/>
    <cellStyle name="Вывод 9" xfId="237" xr:uid="{00000000-0005-0000-0000-0000EC000000}"/>
    <cellStyle name="Вычисление 10" xfId="238" xr:uid="{00000000-0005-0000-0000-0000ED000000}"/>
    <cellStyle name="Вычисление 2" xfId="239" xr:uid="{00000000-0005-0000-0000-0000EE000000}"/>
    <cellStyle name="Вычисление 3" xfId="240" xr:uid="{00000000-0005-0000-0000-0000EF000000}"/>
    <cellStyle name="Вычисление 4" xfId="241" xr:uid="{00000000-0005-0000-0000-0000F0000000}"/>
    <cellStyle name="Вычисление 5" xfId="242" xr:uid="{00000000-0005-0000-0000-0000F1000000}"/>
    <cellStyle name="Вычисление 6" xfId="243" xr:uid="{00000000-0005-0000-0000-0000F2000000}"/>
    <cellStyle name="Вычисление 7" xfId="244" xr:uid="{00000000-0005-0000-0000-0000F3000000}"/>
    <cellStyle name="Вычисление 8" xfId="245" xr:uid="{00000000-0005-0000-0000-0000F4000000}"/>
    <cellStyle name="Вычисление 9" xfId="246" xr:uid="{00000000-0005-0000-0000-0000F5000000}"/>
    <cellStyle name="Гиперссылка" xfId="247" builtinId="8"/>
    <cellStyle name="Гиперссылка 2" xfId="248" xr:uid="{00000000-0005-0000-0000-0000F7000000}"/>
    <cellStyle name="Гиперссылка 3" xfId="249" xr:uid="{00000000-0005-0000-0000-0000F8000000}"/>
    <cellStyle name="Денежный 2" xfId="250" xr:uid="{00000000-0005-0000-0000-0000F9000000}"/>
    <cellStyle name="Заголовок 1 10" xfId="251" xr:uid="{00000000-0005-0000-0000-0000FA000000}"/>
    <cellStyle name="Заголовок 1 2" xfId="252" xr:uid="{00000000-0005-0000-0000-0000FB000000}"/>
    <cellStyle name="Заголовок 1 3" xfId="253" xr:uid="{00000000-0005-0000-0000-0000FC000000}"/>
    <cellStyle name="Заголовок 1 4" xfId="254" xr:uid="{00000000-0005-0000-0000-0000FD000000}"/>
    <cellStyle name="Заголовок 1 5" xfId="255" xr:uid="{00000000-0005-0000-0000-0000FE000000}"/>
    <cellStyle name="Заголовок 1 6" xfId="256" xr:uid="{00000000-0005-0000-0000-0000FF000000}"/>
    <cellStyle name="Заголовок 1 7" xfId="257" xr:uid="{00000000-0005-0000-0000-000000010000}"/>
    <cellStyle name="Заголовок 1 8" xfId="258" xr:uid="{00000000-0005-0000-0000-000001010000}"/>
    <cellStyle name="Заголовок 1 9" xfId="259" xr:uid="{00000000-0005-0000-0000-000002010000}"/>
    <cellStyle name="Заголовок 2 10" xfId="260" xr:uid="{00000000-0005-0000-0000-000003010000}"/>
    <cellStyle name="Заголовок 2 2" xfId="261" xr:uid="{00000000-0005-0000-0000-000004010000}"/>
    <cellStyle name="Заголовок 2 3" xfId="262" xr:uid="{00000000-0005-0000-0000-000005010000}"/>
    <cellStyle name="Заголовок 2 4" xfId="263" xr:uid="{00000000-0005-0000-0000-000006010000}"/>
    <cellStyle name="Заголовок 2 5" xfId="264" xr:uid="{00000000-0005-0000-0000-000007010000}"/>
    <cellStyle name="Заголовок 2 6" xfId="265" xr:uid="{00000000-0005-0000-0000-000008010000}"/>
    <cellStyle name="Заголовок 2 7" xfId="266" xr:uid="{00000000-0005-0000-0000-000009010000}"/>
    <cellStyle name="Заголовок 2 8" xfId="267" xr:uid="{00000000-0005-0000-0000-00000A010000}"/>
    <cellStyle name="Заголовок 2 9" xfId="268" xr:uid="{00000000-0005-0000-0000-00000B010000}"/>
    <cellStyle name="Заголовок 3 10" xfId="269" xr:uid="{00000000-0005-0000-0000-00000C010000}"/>
    <cellStyle name="Заголовок 3 2" xfId="270" xr:uid="{00000000-0005-0000-0000-00000D010000}"/>
    <cellStyle name="Заголовок 3 3" xfId="271" xr:uid="{00000000-0005-0000-0000-00000E010000}"/>
    <cellStyle name="Заголовок 3 4" xfId="272" xr:uid="{00000000-0005-0000-0000-00000F010000}"/>
    <cellStyle name="Заголовок 3 5" xfId="273" xr:uid="{00000000-0005-0000-0000-000010010000}"/>
    <cellStyle name="Заголовок 3 6" xfId="274" xr:uid="{00000000-0005-0000-0000-000011010000}"/>
    <cellStyle name="Заголовок 3 7" xfId="275" xr:uid="{00000000-0005-0000-0000-000012010000}"/>
    <cellStyle name="Заголовок 3 8" xfId="276" xr:uid="{00000000-0005-0000-0000-000013010000}"/>
    <cellStyle name="Заголовок 3 9" xfId="277" xr:uid="{00000000-0005-0000-0000-000014010000}"/>
    <cellStyle name="Заголовок 4 10" xfId="278" xr:uid="{00000000-0005-0000-0000-000015010000}"/>
    <cellStyle name="Заголовок 4 2" xfId="279" xr:uid="{00000000-0005-0000-0000-000016010000}"/>
    <cellStyle name="Заголовок 4 3" xfId="280" xr:uid="{00000000-0005-0000-0000-000017010000}"/>
    <cellStyle name="Заголовок 4 4" xfId="281" xr:uid="{00000000-0005-0000-0000-000018010000}"/>
    <cellStyle name="Заголовок 4 5" xfId="282" xr:uid="{00000000-0005-0000-0000-000019010000}"/>
    <cellStyle name="Заголовок 4 6" xfId="283" xr:uid="{00000000-0005-0000-0000-00001A010000}"/>
    <cellStyle name="Заголовок 4 7" xfId="284" xr:uid="{00000000-0005-0000-0000-00001B010000}"/>
    <cellStyle name="Заголовок 4 8" xfId="285" xr:uid="{00000000-0005-0000-0000-00001C010000}"/>
    <cellStyle name="Заголовок 4 9" xfId="286" xr:uid="{00000000-0005-0000-0000-00001D010000}"/>
    <cellStyle name="Итог 10" xfId="287" xr:uid="{00000000-0005-0000-0000-00001E010000}"/>
    <cellStyle name="Итог 2" xfId="288" xr:uid="{00000000-0005-0000-0000-00001F010000}"/>
    <cellStyle name="Итог 3" xfId="289" xr:uid="{00000000-0005-0000-0000-000020010000}"/>
    <cellStyle name="Итог 4" xfId="290" xr:uid="{00000000-0005-0000-0000-000021010000}"/>
    <cellStyle name="Итог 5" xfId="291" xr:uid="{00000000-0005-0000-0000-000022010000}"/>
    <cellStyle name="Итог 6" xfId="292" xr:uid="{00000000-0005-0000-0000-000023010000}"/>
    <cellStyle name="Итог 7" xfId="293" xr:uid="{00000000-0005-0000-0000-000024010000}"/>
    <cellStyle name="Итог 8" xfId="294" xr:uid="{00000000-0005-0000-0000-000025010000}"/>
    <cellStyle name="Итог 9" xfId="295" xr:uid="{00000000-0005-0000-0000-000026010000}"/>
    <cellStyle name="Контрольная ячейка 10" xfId="296" xr:uid="{00000000-0005-0000-0000-000027010000}"/>
    <cellStyle name="Контрольная ячейка 2" xfId="297" xr:uid="{00000000-0005-0000-0000-000028010000}"/>
    <cellStyle name="Контрольная ячейка 3" xfId="298" xr:uid="{00000000-0005-0000-0000-000029010000}"/>
    <cellStyle name="Контрольная ячейка 4" xfId="299" xr:uid="{00000000-0005-0000-0000-00002A010000}"/>
    <cellStyle name="Контрольная ячейка 5" xfId="300" xr:uid="{00000000-0005-0000-0000-00002B010000}"/>
    <cellStyle name="Контрольная ячейка 6" xfId="301" xr:uid="{00000000-0005-0000-0000-00002C010000}"/>
    <cellStyle name="Контрольная ячейка 7" xfId="302" xr:uid="{00000000-0005-0000-0000-00002D010000}"/>
    <cellStyle name="Контрольная ячейка 8" xfId="303" xr:uid="{00000000-0005-0000-0000-00002E010000}"/>
    <cellStyle name="Контрольная ячейка 9" xfId="304" xr:uid="{00000000-0005-0000-0000-00002F010000}"/>
    <cellStyle name="Название 10" xfId="305" xr:uid="{00000000-0005-0000-0000-000030010000}"/>
    <cellStyle name="Название 2" xfId="306" xr:uid="{00000000-0005-0000-0000-000031010000}"/>
    <cellStyle name="Название 3" xfId="307" xr:uid="{00000000-0005-0000-0000-000032010000}"/>
    <cellStyle name="Название 4" xfId="308" xr:uid="{00000000-0005-0000-0000-000033010000}"/>
    <cellStyle name="Название 5" xfId="309" xr:uid="{00000000-0005-0000-0000-000034010000}"/>
    <cellStyle name="Название 6" xfId="310" xr:uid="{00000000-0005-0000-0000-000035010000}"/>
    <cellStyle name="Название 7" xfId="311" xr:uid="{00000000-0005-0000-0000-000036010000}"/>
    <cellStyle name="Название 8" xfId="312" xr:uid="{00000000-0005-0000-0000-000037010000}"/>
    <cellStyle name="Название 9" xfId="313" xr:uid="{00000000-0005-0000-0000-000038010000}"/>
    <cellStyle name="Нейтральный 10" xfId="314" xr:uid="{00000000-0005-0000-0000-000039010000}"/>
    <cellStyle name="Нейтральный 2" xfId="315" xr:uid="{00000000-0005-0000-0000-00003A010000}"/>
    <cellStyle name="Нейтральный 3" xfId="316" xr:uid="{00000000-0005-0000-0000-00003B010000}"/>
    <cellStyle name="Нейтральный 4" xfId="317" xr:uid="{00000000-0005-0000-0000-00003C010000}"/>
    <cellStyle name="Нейтральный 5" xfId="318" xr:uid="{00000000-0005-0000-0000-00003D010000}"/>
    <cellStyle name="Нейтральный 6" xfId="319" xr:uid="{00000000-0005-0000-0000-00003E010000}"/>
    <cellStyle name="Нейтральный 7" xfId="320" xr:uid="{00000000-0005-0000-0000-00003F010000}"/>
    <cellStyle name="Нейтральный 8" xfId="321" xr:uid="{00000000-0005-0000-0000-000040010000}"/>
    <cellStyle name="Нейтральный 9" xfId="322" xr:uid="{00000000-0005-0000-0000-000041010000}"/>
    <cellStyle name="Обычный" xfId="0" builtinId="0"/>
    <cellStyle name="Обычный 10" xfId="323" xr:uid="{00000000-0005-0000-0000-000043010000}"/>
    <cellStyle name="Обычный 2" xfId="324" xr:uid="{00000000-0005-0000-0000-000044010000}"/>
    <cellStyle name="Обычный 2 10" xfId="325" xr:uid="{00000000-0005-0000-0000-000045010000}"/>
    <cellStyle name="Обычный 2 11" xfId="326" xr:uid="{00000000-0005-0000-0000-000046010000}"/>
    <cellStyle name="Обычный 2 2" xfId="327" xr:uid="{00000000-0005-0000-0000-000047010000}"/>
    <cellStyle name="Обычный 2 2 2" xfId="328" xr:uid="{00000000-0005-0000-0000-000048010000}"/>
    <cellStyle name="Обычный 2 3" xfId="329" xr:uid="{00000000-0005-0000-0000-000049010000}"/>
    <cellStyle name="Обычный 2 4" xfId="330" xr:uid="{00000000-0005-0000-0000-00004A010000}"/>
    <cellStyle name="Обычный 2 5" xfId="331" xr:uid="{00000000-0005-0000-0000-00004B010000}"/>
    <cellStyle name="Обычный 2 6" xfId="332" xr:uid="{00000000-0005-0000-0000-00004C010000}"/>
    <cellStyle name="Обычный 2 7" xfId="333" xr:uid="{00000000-0005-0000-0000-00004D010000}"/>
    <cellStyle name="Обычный 2 8" xfId="334" xr:uid="{00000000-0005-0000-0000-00004E010000}"/>
    <cellStyle name="Обычный 2 9" xfId="335" xr:uid="{00000000-0005-0000-0000-00004F010000}"/>
    <cellStyle name="Обычный 3" xfId="336" xr:uid="{00000000-0005-0000-0000-000050010000}"/>
    <cellStyle name="Обычный 3 2" xfId="337" xr:uid="{00000000-0005-0000-0000-000051010000}"/>
    <cellStyle name="Обычный 4" xfId="338" xr:uid="{00000000-0005-0000-0000-000052010000}"/>
    <cellStyle name="Обычный 4 2" xfId="339" xr:uid="{00000000-0005-0000-0000-000053010000}"/>
    <cellStyle name="Обычный 5" xfId="340" xr:uid="{00000000-0005-0000-0000-000054010000}"/>
    <cellStyle name="Обычный 5 2" xfId="341" xr:uid="{00000000-0005-0000-0000-000055010000}"/>
    <cellStyle name="Обычный 6" xfId="342" xr:uid="{00000000-0005-0000-0000-000056010000}"/>
    <cellStyle name="Обычный 7" xfId="343" xr:uid="{00000000-0005-0000-0000-000057010000}"/>
    <cellStyle name="Обычный 8" xfId="344" xr:uid="{00000000-0005-0000-0000-000058010000}"/>
    <cellStyle name="Обычный 9" xfId="345" xr:uid="{00000000-0005-0000-0000-000059010000}"/>
    <cellStyle name="Плохой 10" xfId="346" xr:uid="{00000000-0005-0000-0000-00005A010000}"/>
    <cellStyle name="Плохой 2" xfId="347" xr:uid="{00000000-0005-0000-0000-00005B010000}"/>
    <cellStyle name="Плохой 3" xfId="348" xr:uid="{00000000-0005-0000-0000-00005C010000}"/>
    <cellStyle name="Плохой 4" xfId="349" xr:uid="{00000000-0005-0000-0000-00005D010000}"/>
    <cellStyle name="Плохой 5" xfId="350" xr:uid="{00000000-0005-0000-0000-00005E010000}"/>
    <cellStyle name="Плохой 6" xfId="351" xr:uid="{00000000-0005-0000-0000-00005F010000}"/>
    <cellStyle name="Плохой 7" xfId="352" xr:uid="{00000000-0005-0000-0000-000060010000}"/>
    <cellStyle name="Плохой 8" xfId="353" xr:uid="{00000000-0005-0000-0000-000061010000}"/>
    <cellStyle name="Плохой 9" xfId="354" xr:uid="{00000000-0005-0000-0000-000062010000}"/>
    <cellStyle name="Пояснение 10" xfId="355" xr:uid="{00000000-0005-0000-0000-000063010000}"/>
    <cellStyle name="Пояснение 2" xfId="356" xr:uid="{00000000-0005-0000-0000-000064010000}"/>
    <cellStyle name="Пояснение 3" xfId="357" xr:uid="{00000000-0005-0000-0000-000065010000}"/>
    <cellStyle name="Пояснение 4" xfId="358" xr:uid="{00000000-0005-0000-0000-000066010000}"/>
    <cellStyle name="Пояснение 5" xfId="359" xr:uid="{00000000-0005-0000-0000-000067010000}"/>
    <cellStyle name="Пояснение 6" xfId="360" xr:uid="{00000000-0005-0000-0000-000068010000}"/>
    <cellStyle name="Пояснение 7" xfId="361" xr:uid="{00000000-0005-0000-0000-000069010000}"/>
    <cellStyle name="Пояснение 8" xfId="362" xr:uid="{00000000-0005-0000-0000-00006A010000}"/>
    <cellStyle name="Пояснение 9" xfId="363" xr:uid="{00000000-0005-0000-0000-00006B010000}"/>
    <cellStyle name="Примечание 10" xfId="364" xr:uid="{00000000-0005-0000-0000-00006C010000}"/>
    <cellStyle name="Примечание 2" xfId="365" xr:uid="{00000000-0005-0000-0000-00006D010000}"/>
    <cellStyle name="Примечание 3" xfId="366" xr:uid="{00000000-0005-0000-0000-00006E010000}"/>
    <cellStyle name="Примечание 4" xfId="367" xr:uid="{00000000-0005-0000-0000-00006F010000}"/>
    <cellStyle name="Примечание 5" xfId="368" xr:uid="{00000000-0005-0000-0000-000070010000}"/>
    <cellStyle name="Примечание 6" xfId="369" xr:uid="{00000000-0005-0000-0000-000071010000}"/>
    <cellStyle name="Примечание 7" xfId="370" xr:uid="{00000000-0005-0000-0000-000072010000}"/>
    <cellStyle name="Примечание 8" xfId="371" xr:uid="{00000000-0005-0000-0000-000073010000}"/>
    <cellStyle name="Примечание 9" xfId="372" xr:uid="{00000000-0005-0000-0000-000074010000}"/>
    <cellStyle name="Связанная ячейка 10" xfId="373" xr:uid="{00000000-0005-0000-0000-000075010000}"/>
    <cellStyle name="Связанная ячейка 2" xfId="374" xr:uid="{00000000-0005-0000-0000-000076010000}"/>
    <cellStyle name="Связанная ячейка 3" xfId="375" xr:uid="{00000000-0005-0000-0000-000077010000}"/>
    <cellStyle name="Связанная ячейка 4" xfId="376" xr:uid="{00000000-0005-0000-0000-000078010000}"/>
    <cellStyle name="Связанная ячейка 5" xfId="377" xr:uid="{00000000-0005-0000-0000-000079010000}"/>
    <cellStyle name="Связанная ячейка 6" xfId="378" xr:uid="{00000000-0005-0000-0000-00007A010000}"/>
    <cellStyle name="Связанная ячейка 7" xfId="379" xr:uid="{00000000-0005-0000-0000-00007B010000}"/>
    <cellStyle name="Связанная ячейка 8" xfId="380" xr:uid="{00000000-0005-0000-0000-00007C010000}"/>
    <cellStyle name="Связанная ячейка 9" xfId="381" xr:uid="{00000000-0005-0000-0000-00007D010000}"/>
    <cellStyle name="Текст предупреждения 10" xfId="382" xr:uid="{00000000-0005-0000-0000-00007E010000}"/>
    <cellStyle name="Текст предупреждения 2" xfId="383" xr:uid="{00000000-0005-0000-0000-00007F010000}"/>
    <cellStyle name="Текст предупреждения 3" xfId="384" xr:uid="{00000000-0005-0000-0000-000080010000}"/>
    <cellStyle name="Текст предупреждения 4" xfId="385" xr:uid="{00000000-0005-0000-0000-000081010000}"/>
    <cellStyle name="Текст предупреждения 5" xfId="386" xr:uid="{00000000-0005-0000-0000-000082010000}"/>
    <cellStyle name="Текст предупреждения 6" xfId="387" xr:uid="{00000000-0005-0000-0000-000083010000}"/>
    <cellStyle name="Текст предупреждения 7" xfId="388" xr:uid="{00000000-0005-0000-0000-000084010000}"/>
    <cellStyle name="Текст предупреждения 8" xfId="389" xr:uid="{00000000-0005-0000-0000-000085010000}"/>
    <cellStyle name="Текст предупреждения 9" xfId="390" xr:uid="{00000000-0005-0000-0000-000086010000}"/>
    <cellStyle name="Хороший 10" xfId="391" xr:uid="{00000000-0005-0000-0000-000087010000}"/>
    <cellStyle name="Хороший 2" xfId="392" xr:uid="{00000000-0005-0000-0000-000088010000}"/>
    <cellStyle name="Хороший 3" xfId="393" xr:uid="{00000000-0005-0000-0000-000089010000}"/>
    <cellStyle name="Хороший 4" xfId="394" xr:uid="{00000000-0005-0000-0000-00008A010000}"/>
    <cellStyle name="Хороший 5" xfId="395" xr:uid="{00000000-0005-0000-0000-00008B010000}"/>
    <cellStyle name="Хороший 6" xfId="396" xr:uid="{00000000-0005-0000-0000-00008C010000}"/>
    <cellStyle name="Хороший 7" xfId="397" xr:uid="{00000000-0005-0000-0000-00008D010000}"/>
    <cellStyle name="Хороший 8" xfId="398" xr:uid="{00000000-0005-0000-0000-00008E010000}"/>
    <cellStyle name="Хороший 9" xfId="399" xr:uid="{00000000-0005-0000-0000-00008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AE550"/>
  <sheetViews>
    <sheetView view="pageBreakPreview" zoomScale="34" zoomScaleNormal="34" zoomScaleSheetLayoutView="34" workbookViewId="0">
      <selection activeCell="P10" sqref="P10"/>
    </sheetView>
  </sheetViews>
  <sheetFormatPr defaultRowHeight="18.75" x14ac:dyDescent="0.2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8" width="10.5703125" style="3" customWidth="1"/>
    <col min="19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451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425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48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453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6" t="s">
        <v>454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ht="18.7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ht="18.7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9.5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233</v>
      </c>
      <c r="K72" s="9">
        <f>J72</f>
        <v>233</v>
      </c>
      <c r="L72" s="9">
        <f>J72</f>
        <v>233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3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235</v>
      </c>
      <c r="K80" s="9">
        <f>SUM(K72:K79)</f>
        <v>235</v>
      </c>
      <c r="L80" s="9">
        <f>SUM(L72:L79)</f>
        <v>235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83" t="s">
        <v>46</v>
      </c>
      <c r="B93" s="183"/>
      <c r="C93" s="183"/>
      <c r="D93" s="183"/>
      <c r="E93" s="183" t="s">
        <v>47</v>
      </c>
      <c r="F93" s="183"/>
      <c r="G93" s="183"/>
      <c r="H93" s="183" t="s">
        <v>48</v>
      </c>
      <c r="I93" s="183"/>
      <c r="J93" s="183"/>
      <c r="K93" s="183"/>
      <c r="L93" s="183"/>
      <c r="M93" s="6"/>
      <c r="N93" s="6"/>
      <c r="O93" s="6"/>
      <c r="P93" s="6"/>
    </row>
    <row r="94" spans="1:17" x14ac:dyDescent="0.25">
      <c r="A94" s="164">
        <v>1</v>
      </c>
      <c r="B94" s="164"/>
      <c r="C94" s="164"/>
      <c r="D94" s="164"/>
      <c r="E94" s="162">
        <v>2</v>
      </c>
      <c r="F94" s="186"/>
      <c r="G94" s="163"/>
      <c r="H94" s="183">
        <v>3</v>
      </c>
      <c r="I94" s="183"/>
      <c r="J94" s="183"/>
      <c r="K94" s="183"/>
      <c r="L94" s="183"/>
    </row>
    <row r="95" spans="1:17" ht="57.75" customHeight="1" x14ac:dyDescent="0.25">
      <c r="A95" s="187" t="s">
        <v>316</v>
      </c>
      <c r="B95" s="188"/>
      <c r="C95" s="188"/>
      <c r="D95" s="189"/>
      <c r="E95" s="162" t="s">
        <v>50</v>
      </c>
      <c r="F95" s="186"/>
      <c r="G95" s="163"/>
      <c r="H95" s="162" t="s">
        <v>51</v>
      </c>
      <c r="I95" s="186"/>
      <c r="J95" s="186"/>
      <c r="K95" s="186"/>
      <c r="L95" s="163"/>
    </row>
    <row r="96" spans="1:17" ht="63.75" customHeight="1" x14ac:dyDescent="0.25">
      <c r="A96" s="187" t="s">
        <v>316</v>
      </c>
      <c r="B96" s="188"/>
      <c r="C96" s="188"/>
      <c r="D96" s="189"/>
      <c r="E96" s="162" t="s">
        <v>52</v>
      </c>
      <c r="F96" s="186"/>
      <c r="G96" s="163"/>
      <c r="H96" s="162" t="s">
        <v>53</v>
      </c>
      <c r="I96" s="186"/>
      <c r="J96" s="186"/>
      <c r="K96" s="186"/>
      <c r="L96" s="163"/>
    </row>
    <row r="97" spans="1:16" ht="57.75" customHeight="1" x14ac:dyDescent="0.25">
      <c r="A97" s="187" t="s">
        <v>316</v>
      </c>
      <c r="B97" s="188"/>
      <c r="C97" s="188"/>
      <c r="D97" s="189"/>
      <c r="E97" s="162" t="s">
        <v>56</v>
      </c>
      <c r="F97" s="186"/>
      <c r="G97" s="163"/>
      <c r="H97" s="162" t="s">
        <v>51</v>
      </c>
      <c r="I97" s="186"/>
      <c r="J97" s="186"/>
      <c r="K97" s="186"/>
      <c r="L97" s="163"/>
    </row>
    <row r="98" spans="1:16" ht="57.75" customHeight="1" x14ac:dyDescent="0.25">
      <c r="A98" s="187" t="s">
        <v>317</v>
      </c>
      <c r="B98" s="188"/>
      <c r="C98" s="188"/>
      <c r="D98" s="189"/>
      <c r="E98" s="162" t="s">
        <v>54</v>
      </c>
      <c r="F98" s="186"/>
      <c r="G98" s="163"/>
      <c r="H98" s="224" t="s">
        <v>167</v>
      </c>
      <c r="I98" s="225"/>
      <c r="J98" s="225"/>
      <c r="K98" s="225"/>
      <c r="L98" s="22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9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.7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289</v>
      </c>
      <c r="K141" s="9">
        <f>J141</f>
        <v>289</v>
      </c>
      <c r="L141" s="9">
        <f>J141</f>
        <v>289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7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291</v>
      </c>
      <c r="K149" s="9">
        <f>SUM(K141:K148)</f>
        <v>291</v>
      </c>
      <c r="L149" s="9">
        <f>SUM(L141:L148)</f>
        <v>291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29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316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317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7.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73</v>
      </c>
      <c r="K212" s="9">
        <f>J212</f>
        <v>73</v>
      </c>
      <c r="L212" s="9">
        <f>J212</f>
        <v>73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/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73</v>
      </c>
      <c r="K220" s="9">
        <f>SUM(K212:K219)</f>
        <v>73</v>
      </c>
      <c r="L220" s="9">
        <f>SUM(L212:L219)</f>
        <v>73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599</v>
      </c>
      <c r="K221" s="9">
        <f>K80+K149+K220</f>
        <v>599</v>
      </c>
      <c r="L221" s="9">
        <f>L80+L149+L220</f>
        <v>599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.75" customHeight="1" x14ac:dyDescent="0.25">
      <c r="A238" s="187" t="s">
        <v>317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idden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idden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159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195" t="s">
        <v>119</v>
      </c>
      <c r="B290" s="197" t="s">
        <v>119</v>
      </c>
      <c r="C290" s="197" t="s">
        <v>119</v>
      </c>
      <c r="D290" s="155" t="s">
        <v>21</v>
      </c>
      <c r="E290" s="197" t="s">
        <v>119</v>
      </c>
      <c r="F290" s="155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9">
        <v>95</v>
      </c>
      <c r="L290" s="9">
        <v>95</v>
      </c>
      <c r="M290" s="11">
        <v>5</v>
      </c>
      <c r="N290" s="35">
        <f>J290*0.05</f>
        <v>5</v>
      </c>
      <c r="O290" s="6"/>
      <c r="P290" s="6"/>
    </row>
    <row r="291" spans="1:17" ht="141.75" hidden="1" x14ac:dyDescent="0.25">
      <c r="A291" s="196"/>
      <c r="B291" s="198"/>
      <c r="C291" s="198"/>
      <c r="D291" s="157"/>
      <c r="E291" s="198"/>
      <c r="F291" s="157"/>
      <c r="G291" s="10" t="s">
        <v>117</v>
      </c>
      <c r="H291" s="9" t="s">
        <v>113</v>
      </c>
      <c r="I291" s="9">
        <v>744</v>
      </c>
      <c r="J291" s="9">
        <v>100</v>
      </c>
      <c r="K291" s="9">
        <v>100</v>
      </c>
      <c r="L291" s="9">
        <v>100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402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159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8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39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4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12" t="s">
        <v>423</v>
      </c>
      <c r="B349" s="204" t="s">
        <v>29</v>
      </c>
      <c r="C349" s="204" t="s">
        <v>440</v>
      </c>
      <c r="D349" s="204" t="s">
        <v>212</v>
      </c>
      <c r="E349" s="204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" hidden="1" customHeight="1" x14ac:dyDescent="0.25">
      <c r="A350" s="213"/>
      <c r="B350" s="205"/>
      <c r="C350" s="205"/>
      <c r="D350" s="205"/>
      <c r="E350" s="205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14"/>
      <c r="B351" s="206"/>
      <c r="C351" s="206"/>
      <c r="D351" s="205"/>
      <c r="E351" s="205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12" t="s">
        <v>424</v>
      </c>
      <c r="B352" s="204" t="s">
        <v>29</v>
      </c>
      <c r="C352" s="207" t="s">
        <v>440</v>
      </c>
      <c r="D352" s="210" t="s">
        <v>216</v>
      </c>
      <c r="E352" s="210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" customHeight="1" x14ac:dyDescent="0.25">
      <c r="A353" s="213"/>
      <c r="B353" s="205"/>
      <c r="C353" s="208"/>
      <c r="D353" s="210"/>
      <c r="E353" s="210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14"/>
      <c r="B354" s="206"/>
      <c r="C354" s="209"/>
      <c r="D354" s="210"/>
      <c r="E354" s="210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12" t="s">
        <v>419</v>
      </c>
      <c r="B355" s="204" t="s">
        <v>29</v>
      </c>
      <c r="C355" s="207" t="s">
        <v>440</v>
      </c>
      <c r="D355" s="210" t="s">
        <v>217</v>
      </c>
      <c r="E355" s="210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" customHeight="1" x14ac:dyDescent="0.25">
      <c r="A356" s="213"/>
      <c r="B356" s="205"/>
      <c r="C356" s="208"/>
      <c r="D356" s="210"/>
      <c r="E356" s="210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14"/>
      <c r="B357" s="206"/>
      <c r="C357" s="209"/>
      <c r="D357" s="210"/>
      <c r="E357" s="210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12" t="s">
        <v>420</v>
      </c>
      <c r="B358" s="204" t="s">
        <v>29</v>
      </c>
      <c r="C358" s="207" t="s">
        <v>440</v>
      </c>
      <c r="D358" s="210" t="s">
        <v>218</v>
      </c>
      <c r="E358" s="210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" customHeight="1" x14ac:dyDescent="0.25">
      <c r="A359" s="213"/>
      <c r="B359" s="205"/>
      <c r="C359" s="208"/>
      <c r="D359" s="210"/>
      <c r="E359" s="210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14"/>
      <c r="B360" s="206"/>
      <c r="C360" s="209"/>
      <c r="D360" s="210"/>
      <c r="E360" s="210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12" t="s">
        <v>421</v>
      </c>
      <c r="B361" s="204" t="s">
        <v>29</v>
      </c>
      <c r="C361" s="207" t="s">
        <v>440</v>
      </c>
      <c r="D361" s="210" t="s">
        <v>219</v>
      </c>
      <c r="E361" s="210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" hidden="1" customHeight="1" x14ac:dyDescent="0.25">
      <c r="A362" s="213"/>
      <c r="B362" s="205"/>
      <c r="C362" s="208"/>
      <c r="D362" s="210"/>
      <c r="E362" s="210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14"/>
      <c r="B363" s="206"/>
      <c r="C363" s="209"/>
      <c r="D363" s="210"/>
      <c r="E363" s="210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x14ac:dyDescent="0.25">
      <c r="A364" s="212" t="s">
        <v>422</v>
      </c>
      <c r="B364" s="204" t="s">
        <v>29</v>
      </c>
      <c r="C364" s="207" t="s">
        <v>440</v>
      </c>
      <c r="D364" s="210" t="s">
        <v>398</v>
      </c>
      <c r="E364" s="210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" hidden="1" customHeight="1" x14ac:dyDescent="0.25">
      <c r="A365" s="213"/>
      <c r="B365" s="205"/>
      <c r="C365" s="208"/>
      <c r="D365" s="210"/>
      <c r="E365" s="210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x14ac:dyDescent="0.25">
      <c r="A366" s="214"/>
      <c r="B366" s="206"/>
      <c r="C366" s="209"/>
      <c r="D366" s="210"/>
      <c r="E366" s="210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2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55.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6.5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2" t="s">
        <v>296</v>
      </c>
      <c r="J375" s="82"/>
      <c r="K375" s="82">
        <f>J375</f>
        <v>0</v>
      </c>
      <c r="L375" s="82">
        <f>J375</f>
        <v>0</v>
      </c>
      <c r="M375" s="82"/>
      <c r="N375" s="82"/>
      <c r="O375" s="82"/>
      <c r="P375" s="30"/>
      <c r="Q375" s="30"/>
      <c r="R375" s="80"/>
    </row>
    <row r="376" spans="1:18" s="34" customFormat="1" ht="131.25" x14ac:dyDescent="0.25">
      <c r="A376" s="85" t="s">
        <v>418</v>
      </c>
      <c r="B376" s="1" t="s">
        <v>29</v>
      </c>
      <c r="C376" s="55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83">
        <f>J376</f>
        <v>0</v>
      </c>
      <c r="L376" s="83">
        <f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1">J376*0.1</f>
        <v>0</v>
      </c>
      <c r="R376" s="142" t="e">
        <f>J376/J382</f>
        <v>#DIV/0!</v>
      </c>
    </row>
    <row r="377" spans="1:18" s="34" customFormat="1" ht="131.25" x14ac:dyDescent="0.25">
      <c r="A377" s="85" t="s">
        <v>419</v>
      </c>
      <c r="B377" s="1" t="s">
        <v>29</v>
      </c>
      <c r="C377" s="55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83">
        <f>J377</f>
        <v>0</v>
      </c>
      <c r="L377" s="83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0</v>
      </c>
      <c r="R377" s="142" t="e">
        <f>J377/J382</f>
        <v>#DIV/0!</v>
      </c>
    </row>
    <row r="378" spans="1:18" s="34" customFormat="1" ht="131.25" x14ac:dyDescent="0.25">
      <c r="A378" s="85" t="s">
        <v>420</v>
      </c>
      <c r="B378" s="1" t="s">
        <v>29</v>
      </c>
      <c r="C378" s="55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83">
        <f>J378</f>
        <v>0</v>
      </c>
      <c r="L378" s="83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142" t="e">
        <f>J378/J382</f>
        <v>#DIV/0!</v>
      </c>
    </row>
    <row r="379" spans="1:18" s="34" customFormat="1" ht="131.25" hidden="1" x14ac:dyDescent="0.25">
      <c r="A379" s="85" t="s">
        <v>421</v>
      </c>
      <c r="B379" s="1" t="s">
        <v>29</v>
      </c>
      <c r="C379" s="55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82">
        <f t="shared" ref="K379:K380" si="12">J379</f>
        <v>0</v>
      </c>
      <c r="L379" s="82">
        <f t="shared" ref="L379:L380" si="13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55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82">
        <f t="shared" si="12"/>
        <v>0</v>
      </c>
      <c r="L380" s="82">
        <f t="shared" si="13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J380+J379+J378+J377+J376</f>
        <v>0</v>
      </c>
      <c r="K382" s="43">
        <f>K380+K379+K378+K377+K376</f>
        <v>0</v>
      </c>
      <c r="L382" s="43">
        <f>L380+L379+L378+L377+L376</f>
        <v>0</v>
      </c>
      <c r="M382" s="1"/>
      <c r="N382" s="1"/>
      <c r="O382" s="1"/>
      <c r="P382" s="11">
        <v>10</v>
      </c>
      <c r="Q382" s="35">
        <f t="shared" si="11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316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316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316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317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5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81" t="s">
        <v>431</v>
      </c>
      <c r="K408" s="181" t="s">
        <v>432</v>
      </c>
      <c r="L408" s="181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81"/>
      <c r="K409" s="172"/>
      <c r="L409" s="172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81" t="s">
        <v>431</v>
      </c>
      <c r="K416" s="181" t="s">
        <v>432</v>
      </c>
      <c r="L416" s="181" t="s">
        <v>456</v>
      </c>
      <c r="M416" s="181" t="s">
        <v>431</v>
      </c>
      <c r="N416" s="181" t="s">
        <v>432</v>
      </c>
      <c r="O416" s="181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3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7.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7">
    <mergeCell ref="E184:E187"/>
    <mergeCell ref="F184:F187"/>
    <mergeCell ref="J209:J210"/>
    <mergeCell ref="K209:K210"/>
    <mergeCell ref="A222:O222"/>
    <mergeCell ref="A228:F228"/>
    <mergeCell ref="A229:K229"/>
    <mergeCell ref="A230:K230"/>
    <mergeCell ref="A231:K231"/>
    <mergeCell ref="E227:K227"/>
    <mergeCell ref="N209:N210"/>
    <mergeCell ref="O209:O210"/>
    <mergeCell ref="H209:I209"/>
    <mergeCell ref="L209:L210"/>
    <mergeCell ref="A188:A191"/>
    <mergeCell ref="B188:B191"/>
    <mergeCell ref="C188:C191"/>
    <mergeCell ref="D188:D191"/>
    <mergeCell ref="E188:E191"/>
    <mergeCell ref="F188:F191"/>
    <mergeCell ref="M209:M210"/>
    <mergeCell ref="H238:L238"/>
    <mergeCell ref="E234:G234"/>
    <mergeCell ref="H234:L234"/>
    <mergeCell ref="A236:D236"/>
    <mergeCell ref="E235:G235"/>
    <mergeCell ref="H235:L235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E253:F254"/>
    <mergeCell ref="G245:I245"/>
    <mergeCell ref="G246:G247"/>
    <mergeCell ref="H246:I246"/>
    <mergeCell ref="J246:J247"/>
    <mergeCell ref="K246:K247"/>
    <mergeCell ref="L246:L247"/>
    <mergeCell ref="M240:M242"/>
    <mergeCell ref="N240:N242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A253:A255"/>
    <mergeCell ref="M254:M255"/>
    <mergeCell ref="G253:I253"/>
    <mergeCell ref="A271:K271"/>
    <mergeCell ref="A272:K272"/>
    <mergeCell ref="A273:I273"/>
    <mergeCell ref="A278:A279"/>
    <mergeCell ref="B278:D278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B184:B187"/>
    <mergeCell ref="C184:C187"/>
    <mergeCell ref="D184:D187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2:AE549"/>
  <sheetViews>
    <sheetView view="pageBreakPreview" zoomScale="70" zoomScaleSheetLayoutView="70" workbookViewId="0">
      <selection activeCell="L21" sqref="L21:M21"/>
    </sheetView>
  </sheetViews>
  <sheetFormatPr defaultRowHeight="18.75" x14ac:dyDescent="0.2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447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460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6" t="s">
        <v>454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85" t="s">
        <v>416</v>
      </c>
      <c r="O20" s="285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/>
      <c r="M21" s="250"/>
      <c r="N21" s="230"/>
      <c r="O21" s="230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0"/>
      <c r="M22" s="250"/>
      <c r="N22" s="282"/>
      <c r="O22" s="282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8.2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16</v>
      </c>
      <c r="K74" s="9">
        <f t="shared" si="0"/>
        <v>16</v>
      </c>
      <c r="L74" s="9">
        <f t="shared" si="1"/>
        <v>16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284</v>
      </c>
      <c r="K80" s="9">
        <f>SUM(K72:K79)</f>
        <v>284</v>
      </c>
      <c r="L80" s="9">
        <f>SUM(L72:L79)</f>
        <v>284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335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336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75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f t="shared" si="5"/>
        <v>8</v>
      </c>
      <c r="L143" s="9">
        <f t="shared" si="6"/>
        <v>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>J143*0.1</f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396</v>
      </c>
      <c r="K149" s="9">
        <f>SUM(K141:K148)</f>
        <v>396</v>
      </c>
      <c r="L149" s="9">
        <f>SUM(L141:L148)</f>
        <v>396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335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336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08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>
        <v>1</v>
      </c>
      <c r="K217" s="9">
        <f t="shared" ref="K217:K219" si="13">J217</f>
        <v>1</v>
      </c>
      <c r="L217" s="9">
        <f t="shared" ref="L217:L219" si="14">J217</f>
        <v>1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70</v>
      </c>
      <c r="K220" s="9">
        <f>SUM(K212:K219)</f>
        <v>70</v>
      </c>
      <c r="L220" s="9">
        <f>SUM(L212:L219)</f>
        <v>70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750</v>
      </c>
      <c r="K221" s="9">
        <f>K80+K149+K220</f>
        <v>750</v>
      </c>
      <c r="L221" s="9">
        <f>L80+L149+L220</f>
        <v>750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335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336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295</v>
      </c>
      <c r="O239" s="6"/>
      <c r="P239" s="6"/>
    </row>
    <row r="240" spans="1:16" hidden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104.2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53.25" hidden="1" customHeight="1" x14ac:dyDescent="0.25">
      <c r="A248" s="286" t="s">
        <v>230</v>
      </c>
      <c r="B248" s="283" t="s">
        <v>302</v>
      </c>
      <c r="C248" s="220" t="s">
        <v>29</v>
      </c>
      <c r="D248" s="155" t="s">
        <v>127</v>
      </c>
      <c r="E248" s="158" t="s">
        <v>98</v>
      </c>
      <c r="F248" s="155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hidden="1" x14ac:dyDescent="0.25">
      <c r="A249" s="287"/>
      <c r="B249" s="284"/>
      <c r="C249" s="261"/>
      <c r="D249" s="157"/>
      <c r="E249" s="160"/>
      <c r="F249" s="157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10</v>
      </c>
      <c r="N249" s="11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99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62.2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288</v>
      </c>
      <c r="K253" s="164" t="s">
        <v>289</v>
      </c>
      <c r="L253" s="164" t="s">
        <v>290</v>
      </c>
      <c r="M253" s="164" t="s">
        <v>288</v>
      </c>
      <c r="N253" s="164" t="s">
        <v>289</v>
      </c>
      <c r="O253" s="164" t="s">
        <v>290</v>
      </c>
      <c r="P253" s="164" t="s">
        <v>165</v>
      </c>
      <c r="Q253" s="164" t="s">
        <v>166</v>
      </c>
    </row>
    <row r="254" spans="1:17" ht="75" hidden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64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17</v>
      </c>
      <c r="K258" s="9">
        <v>24</v>
      </c>
      <c r="L258" s="9">
        <v>24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17</v>
      </c>
      <c r="K261" s="9">
        <f>SUM(K256:K260)</f>
        <v>24</v>
      </c>
      <c r="L261" s="9">
        <f>SUM(L256:L260)</f>
        <v>24</v>
      </c>
      <c r="M261" s="9"/>
      <c r="N261" s="9"/>
      <c r="O261" s="9"/>
      <c r="P261" s="11">
        <v>10</v>
      </c>
      <c r="Q261" s="35">
        <f>J261*0.1</f>
        <v>2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189" hidden="1" customHeight="1" x14ac:dyDescent="0.25">
      <c r="A270" s="217" t="s">
        <v>387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183" t="s">
        <v>46</v>
      </c>
      <c r="B273" s="183"/>
      <c r="C273" s="183"/>
      <c r="D273" s="183"/>
      <c r="E273" s="183" t="s">
        <v>47</v>
      </c>
      <c r="F273" s="183"/>
      <c r="G273" s="183"/>
      <c r="H273" s="183" t="s">
        <v>48</v>
      </c>
      <c r="I273" s="183"/>
      <c r="J273" s="183"/>
      <c r="K273" s="183"/>
      <c r="L273" s="183"/>
      <c r="M273" s="6"/>
      <c r="N273" s="6"/>
      <c r="O273" s="6"/>
      <c r="P273" s="6"/>
    </row>
    <row r="274" spans="1:16" hidden="1" x14ac:dyDescent="0.25">
      <c r="A274" s="162">
        <v>1</v>
      </c>
      <c r="B274" s="186"/>
      <c r="C274" s="186"/>
      <c r="D274" s="163"/>
      <c r="E274" s="162">
        <v>2</v>
      </c>
      <c r="F274" s="186"/>
      <c r="G274" s="163"/>
      <c r="H274" s="224">
        <v>3</v>
      </c>
      <c r="I274" s="225"/>
      <c r="J274" s="225"/>
      <c r="K274" s="225"/>
      <c r="L274" s="226"/>
    </row>
    <row r="275" spans="1:16" ht="57.75" hidden="1" customHeight="1" x14ac:dyDescent="0.25">
      <c r="A275" s="187" t="s">
        <v>335</v>
      </c>
      <c r="B275" s="188"/>
      <c r="C275" s="188"/>
      <c r="D275" s="189"/>
      <c r="E275" s="162" t="s">
        <v>50</v>
      </c>
      <c r="F275" s="186"/>
      <c r="G275" s="163"/>
      <c r="H275" s="162" t="s">
        <v>51</v>
      </c>
      <c r="I275" s="186"/>
      <c r="J275" s="186"/>
      <c r="K275" s="186"/>
      <c r="L275" s="163"/>
    </row>
    <row r="276" spans="1:16" ht="63.75" hidden="1" customHeight="1" x14ac:dyDescent="0.25">
      <c r="A276" s="187" t="s">
        <v>335</v>
      </c>
      <c r="B276" s="188"/>
      <c r="C276" s="188"/>
      <c r="D276" s="189"/>
      <c r="E276" s="162" t="s">
        <v>52</v>
      </c>
      <c r="F276" s="186"/>
      <c r="G276" s="163"/>
      <c r="H276" s="162" t="s">
        <v>53</v>
      </c>
      <c r="I276" s="186"/>
      <c r="J276" s="186"/>
      <c r="K276" s="186"/>
      <c r="L276" s="163"/>
    </row>
    <row r="277" spans="1:16" ht="57.75" hidden="1" customHeight="1" x14ac:dyDescent="0.25">
      <c r="A277" s="187" t="s">
        <v>335</v>
      </c>
      <c r="B277" s="188"/>
      <c r="C277" s="188"/>
      <c r="D277" s="189"/>
      <c r="E277" s="162" t="s">
        <v>56</v>
      </c>
      <c r="F277" s="186"/>
      <c r="G277" s="163"/>
      <c r="H277" s="162" t="s">
        <v>51</v>
      </c>
      <c r="I277" s="186"/>
      <c r="J277" s="186"/>
      <c r="K277" s="186"/>
      <c r="L277" s="163"/>
    </row>
    <row r="278" spans="1:16" ht="45" hidden="1" customHeight="1" x14ac:dyDescent="0.25">
      <c r="A278" s="187" t="s">
        <v>336</v>
      </c>
      <c r="B278" s="188"/>
      <c r="C278" s="188"/>
      <c r="D278" s="189"/>
      <c r="E278" s="162" t="s">
        <v>54</v>
      </c>
      <c r="F278" s="186"/>
      <c r="G278" s="163"/>
      <c r="H278" s="224" t="s">
        <v>167</v>
      </c>
      <c r="I278" s="225"/>
      <c r="J278" s="225"/>
      <c r="K278" s="225"/>
      <c r="L278" s="226"/>
    </row>
    <row r="279" spans="1:16" ht="41.25" hidden="1" customHeight="1" x14ac:dyDescent="0.25">
      <c r="A279" s="191" t="s">
        <v>95</v>
      </c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  <c r="L279" s="191"/>
      <c r="M279" s="192" t="s">
        <v>179</v>
      </c>
      <c r="N279" s="183" t="s">
        <v>186</v>
      </c>
      <c r="O279" s="6"/>
      <c r="P279" s="6"/>
    </row>
    <row r="280" spans="1:16" ht="18" hidden="1" customHeight="1" x14ac:dyDescent="0.25">
      <c r="A280" s="190" t="s">
        <v>58</v>
      </c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3"/>
      <c r="N280" s="183"/>
      <c r="O280" s="6"/>
    </row>
    <row r="281" spans="1:16" hidden="1" x14ac:dyDescent="0.25">
      <c r="A281" s="190" t="s">
        <v>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9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6"/>
      <c r="N282" s="5"/>
      <c r="O282" s="6"/>
    </row>
    <row r="283" spans="1:16" hidden="1" x14ac:dyDescent="0.25">
      <c r="A283" s="190" t="s">
        <v>224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6"/>
      <c r="L283" s="6"/>
      <c r="M283" s="6"/>
      <c r="N283" s="5"/>
      <c r="O283" s="6"/>
    </row>
    <row r="284" spans="1:16" ht="99.75" hidden="1" customHeight="1" x14ac:dyDescent="0.25">
      <c r="A284" s="164" t="s">
        <v>10</v>
      </c>
      <c r="B284" s="164" t="s">
        <v>11</v>
      </c>
      <c r="C284" s="164"/>
      <c r="D284" s="164"/>
      <c r="E284" s="164" t="s">
        <v>12</v>
      </c>
      <c r="F284" s="164"/>
      <c r="G284" s="164" t="s">
        <v>13</v>
      </c>
      <c r="H284" s="164"/>
      <c r="I284" s="164"/>
      <c r="J284" s="164" t="s">
        <v>14</v>
      </c>
      <c r="K284" s="164"/>
      <c r="L284" s="164"/>
      <c r="M284" s="162" t="s">
        <v>164</v>
      </c>
      <c r="N284" s="163"/>
      <c r="O284" s="6"/>
      <c r="P284" s="6"/>
    </row>
    <row r="285" spans="1:16" ht="59.25" hidden="1" customHeight="1" x14ac:dyDescent="0.25">
      <c r="A285" s="165"/>
      <c r="B285" s="164"/>
      <c r="C285" s="164"/>
      <c r="D285" s="164"/>
      <c r="E285" s="164"/>
      <c r="F285" s="164"/>
      <c r="G285" s="164" t="s">
        <v>15</v>
      </c>
      <c r="H285" s="164" t="s">
        <v>16</v>
      </c>
      <c r="I285" s="164"/>
      <c r="J285" s="164" t="s">
        <v>288</v>
      </c>
      <c r="K285" s="164" t="s">
        <v>289</v>
      </c>
      <c r="L285" s="164" t="s">
        <v>290</v>
      </c>
      <c r="M285" s="183" t="s">
        <v>165</v>
      </c>
      <c r="N285" s="164" t="s">
        <v>166</v>
      </c>
      <c r="O285" s="6"/>
      <c r="P285" s="6"/>
    </row>
    <row r="286" spans="1:16" ht="56.25" hidden="1" x14ac:dyDescent="0.25">
      <c r="A286" s="165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5"/>
      <c r="H286" s="9" t="s">
        <v>22</v>
      </c>
      <c r="I286" s="9" t="s">
        <v>23</v>
      </c>
      <c r="J286" s="164"/>
      <c r="K286" s="164"/>
      <c r="L286" s="165"/>
      <c r="M286" s="183"/>
      <c r="N286" s="164"/>
      <c r="O286" s="6"/>
      <c r="P286" s="6"/>
    </row>
    <row r="287" spans="1:16" hidden="1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89.25" hidden="1" customHeight="1" x14ac:dyDescent="0.25">
      <c r="A288" s="36" t="s">
        <v>194</v>
      </c>
      <c r="B288" s="1" t="s">
        <v>64</v>
      </c>
      <c r="C288" s="1" t="s">
        <v>127</v>
      </c>
      <c r="D288" s="11" t="s">
        <v>21</v>
      </c>
      <c r="E288" s="9" t="s">
        <v>66</v>
      </c>
      <c r="F288" s="12" t="s">
        <v>21</v>
      </c>
      <c r="G288" s="130" t="s">
        <v>391</v>
      </c>
      <c r="H288" s="9" t="s">
        <v>397</v>
      </c>
      <c r="I288" s="9">
        <v>642</v>
      </c>
      <c r="J288" s="9">
        <v>0</v>
      </c>
      <c r="K288" s="9">
        <v>0</v>
      </c>
      <c r="L288" s="9">
        <v>0</v>
      </c>
      <c r="M288" s="11">
        <v>10</v>
      </c>
      <c r="N288" s="35">
        <v>10</v>
      </c>
      <c r="O288" s="6"/>
      <c r="P288" s="6"/>
    </row>
    <row r="289" spans="1:17" ht="89.25" hidden="1" customHeight="1" x14ac:dyDescent="0.25">
      <c r="A289" s="36" t="s">
        <v>195</v>
      </c>
      <c r="B289" s="1" t="s">
        <v>129</v>
      </c>
      <c r="C289" s="1" t="s">
        <v>127</v>
      </c>
      <c r="D289" s="11" t="s">
        <v>21</v>
      </c>
      <c r="E289" s="9" t="s">
        <v>66</v>
      </c>
      <c r="F289" s="21"/>
      <c r="G289" s="130" t="s">
        <v>391</v>
      </c>
      <c r="H289" s="9" t="s">
        <v>397</v>
      </c>
      <c r="I289" s="9">
        <v>642</v>
      </c>
      <c r="J289" s="9">
        <v>0</v>
      </c>
      <c r="K289" s="9">
        <v>0</v>
      </c>
      <c r="L289" s="9">
        <v>0</v>
      </c>
      <c r="M289" s="11">
        <v>10</v>
      </c>
      <c r="N289" s="35">
        <v>10</v>
      </c>
      <c r="O289" s="6"/>
      <c r="P289" s="6"/>
    </row>
    <row r="290" spans="1:17" ht="89.25" hidden="1" customHeight="1" x14ac:dyDescent="0.25">
      <c r="A290" s="36" t="s">
        <v>196</v>
      </c>
      <c r="B290" s="1" t="s">
        <v>61</v>
      </c>
      <c r="C290" s="1" t="s">
        <v>127</v>
      </c>
      <c r="D290" s="11" t="s">
        <v>21</v>
      </c>
      <c r="E290" s="9" t="s">
        <v>66</v>
      </c>
      <c r="F290" s="2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288</v>
      </c>
      <c r="K294" s="164" t="s">
        <v>289</v>
      </c>
      <c r="L294" s="164" t="s">
        <v>290</v>
      </c>
      <c r="M294" s="164" t="s">
        <v>288</v>
      </c>
      <c r="N294" s="164" t="s">
        <v>289</v>
      </c>
      <c r="O294" s="164" t="s">
        <v>290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>
        <v>1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36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36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36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36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36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36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36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36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36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36"/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36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55.5" hidden="1" customHeight="1" x14ac:dyDescent="0.25">
      <c r="A308" s="36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36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36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v>5</v>
      </c>
      <c r="K310" s="9">
        <v>5</v>
      </c>
      <c r="L310" s="9">
        <v>5</v>
      </c>
      <c r="M310" s="19" t="s">
        <v>293</v>
      </c>
      <c r="N310" s="19" t="s">
        <v>293</v>
      </c>
      <c r="O310" s="19" t="s">
        <v>293</v>
      </c>
      <c r="P310" s="11">
        <v>10</v>
      </c>
      <c r="Q310" s="35">
        <f t="shared" si="16"/>
        <v>1</v>
      </c>
    </row>
    <row r="311" spans="1:17" ht="75" hidden="1" x14ac:dyDescent="0.25">
      <c r="A311" s="36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12</v>
      </c>
      <c r="K311" s="9">
        <v>19</v>
      </c>
      <c r="L311" s="9">
        <v>19</v>
      </c>
      <c r="M311" s="19" t="s">
        <v>294</v>
      </c>
      <c r="N311" s="19" t="s">
        <v>294</v>
      </c>
      <c r="O311" s="19" t="s">
        <v>294</v>
      </c>
      <c r="P311" s="11">
        <v>10</v>
      </c>
      <c r="Q311" s="35">
        <f t="shared" si="16"/>
        <v>1</v>
      </c>
    </row>
    <row r="312" spans="1:17" ht="56.25" hidden="1" x14ac:dyDescent="0.25">
      <c r="A312" s="36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36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36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36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36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17</v>
      </c>
      <c r="K318" s="9">
        <f>SUM(K297:K317)</f>
        <v>24</v>
      </c>
      <c r="L318" s="9">
        <f>SUM(L297:L317)</f>
        <v>24</v>
      </c>
      <c r="M318" s="9"/>
      <c r="N318" s="9"/>
      <c r="O318" s="9"/>
      <c r="P318" s="11">
        <v>5</v>
      </c>
      <c r="Q318" s="35">
        <v>1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280" t="s">
        <v>402</v>
      </c>
      <c r="F324" s="281"/>
      <c r="G324" s="281"/>
      <c r="H324" s="281"/>
      <c r="I324" s="281"/>
      <c r="J324" s="281"/>
      <c r="K324" s="281"/>
      <c r="L324" s="6"/>
      <c r="M324" s="6"/>
      <c r="N324" s="6"/>
      <c r="O324" s="6"/>
    </row>
    <row r="325" spans="1:16" ht="66" hidden="1" customHeight="1" x14ac:dyDescent="0.25">
      <c r="A325" s="9" t="s">
        <v>67</v>
      </c>
      <c r="B325" s="9" t="s">
        <v>68</v>
      </c>
      <c r="C325" s="18">
        <v>43823</v>
      </c>
      <c r="D325" s="9">
        <v>2319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213" hidden="1" customHeight="1" x14ac:dyDescent="0.25">
      <c r="A328" s="217" t="s">
        <v>388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183" t="s">
        <v>46</v>
      </c>
      <c r="B331" s="183"/>
      <c r="C331" s="183"/>
      <c r="D331" s="183"/>
      <c r="E331" s="183" t="s">
        <v>47</v>
      </c>
      <c r="F331" s="183"/>
      <c r="G331" s="183"/>
      <c r="H331" s="183" t="s">
        <v>48</v>
      </c>
      <c r="I331" s="183"/>
      <c r="J331" s="183"/>
      <c r="K331" s="183"/>
      <c r="L331" s="183"/>
      <c r="M331" s="6"/>
      <c r="N331" s="6"/>
      <c r="O331" s="6"/>
      <c r="P331" s="6"/>
    </row>
    <row r="332" spans="1:16" hidden="1" x14ac:dyDescent="0.25">
      <c r="A332" s="162">
        <v>1</v>
      </c>
      <c r="B332" s="186"/>
      <c r="C332" s="186"/>
      <c r="D332" s="163"/>
      <c r="E332" s="162">
        <v>2</v>
      </c>
      <c r="F332" s="186"/>
      <c r="G332" s="163"/>
      <c r="H332" s="224">
        <v>3</v>
      </c>
      <c r="I332" s="225"/>
      <c r="J332" s="225"/>
      <c r="K332" s="225"/>
      <c r="L332" s="226"/>
    </row>
    <row r="333" spans="1:16" ht="57.75" hidden="1" customHeight="1" x14ac:dyDescent="0.25">
      <c r="A333" s="187" t="s">
        <v>335</v>
      </c>
      <c r="B333" s="188"/>
      <c r="C333" s="188"/>
      <c r="D333" s="189"/>
      <c r="E333" s="162" t="s">
        <v>50</v>
      </c>
      <c r="F333" s="186"/>
      <c r="G333" s="163"/>
      <c r="H333" s="162" t="s">
        <v>51</v>
      </c>
      <c r="I333" s="186"/>
      <c r="J333" s="186"/>
      <c r="K333" s="186"/>
      <c r="L333" s="163"/>
    </row>
    <row r="334" spans="1:16" ht="63.75" hidden="1" customHeight="1" x14ac:dyDescent="0.25">
      <c r="A334" s="187" t="s">
        <v>335</v>
      </c>
      <c r="B334" s="188"/>
      <c r="C334" s="188"/>
      <c r="D334" s="189"/>
      <c r="E334" s="162" t="s">
        <v>52</v>
      </c>
      <c r="F334" s="186"/>
      <c r="G334" s="163"/>
      <c r="H334" s="162" t="s">
        <v>53</v>
      </c>
      <c r="I334" s="186"/>
      <c r="J334" s="186"/>
      <c r="K334" s="186"/>
      <c r="L334" s="163"/>
    </row>
    <row r="335" spans="1:16" ht="57.75" hidden="1" customHeight="1" x14ac:dyDescent="0.25">
      <c r="A335" s="187" t="s">
        <v>335</v>
      </c>
      <c r="B335" s="188"/>
      <c r="C335" s="188"/>
      <c r="D335" s="189"/>
      <c r="E335" s="162" t="s">
        <v>56</v>
      </c>
      <c r="F335" s="186"/>
      <c r="G335" s="163"/>
      <c r="H335" s="162" t="s">
        <v>51</v>
      </c>
      <c r="I335" s="186"/>
      <c r="J335" s="186"/>
      <c r="K335" s="186"/>
      <c r="L335" s="163"/>
    </row>
    <row r="336" spans="1:16" ht="45" hidden="1" customHeight="1" x14ac:dyDescent="0.25">
      <c r="A336" s="187" t="s">
        <v>336</v>
      </c>
      <c r="B336" s="188"/>
      <c r="C336" s="188"/>
      <c r="D336" s="189"/>
      <c r="E336" s="162" t="s">
        <v>54</v>
      </c>
      <c r="F336" s="186"/>
      <c r="G336" s="163"/>
      <c r="H336" s="224" t="s">
        <v>167</v>
      </c>
      <c r="I336" s="225"/>
      <c r="J336" s="225"/>
      <c r="K336" s="225"/>
      <c r="L336" s="226"/>
    </row>
    <row r="337" spans="1:18" ht="45" hidden="1" customHeight="1" x14ac:dyDescent="0.25">
      <c r="A337" s="109"/>
      <c r="B337" s="109"/>
      <c r="C337" s="109"/>
      <c r="D337" s="109"/>
      <c r="E337" s="4"/>
      <c r="F337" s="4"/>
      <c r="G337" s="4"/>
      <c r="H337" s="5"/>
      <c r="I337" s="5"/>
      <c r="J337" s="5"/>
      <c r="K337" s="5"/>
      <c r="L337" s="5"/>
    </row>
    <row r="338" spans="1:18" ht="23.25" customHeight="1" x14ac:dyDescent="0.25">
      <c r="A338" s="109"/>
      <c r="B338" s="109"/>
      <c r="C338" s="109"/>
      <c r="D338" s="109"/>
      <c r="E338" s="4"/>
      <c r="F338" s="4"/>
      <c r="G338" s="4"/>
      <c r="H338" s="5"/>
      <c r="I338" s="5"/>
      <c r="J338" s="5"/>
      <c r="K338" s="5"/>
      <c r="L338" s="5"/>
    </row>
    <row r="339" spans="1:18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8.5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61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82">
        <v>100</v>
      </c>
      <c r="K352" s="82">
        <v>100</v>
      </c>
      <c r="L352" s="82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82">
        <v>100</v>
      </c>
      <c r="K355" s="82">
        <v>100</v>
      </c>
      <c r="L355" s="82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3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82">
        <v>100</v>
      </c>
      <c r="K358" s="82">
        <v>100</v>
      </c>
      <c r="L358" s="82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82">
        <v>100</v>
      </c>
      <c r="K361" s="82">
        <v>100</v>
      </c>
      <c r="L361" s="82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0</v>
      </c>
      <c r="N362" s="11">
        <v>0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10</v>
      </c>
      <c r="N363" s="84">
        <v>10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82">
        <v>100</v>
      </c>
      <c r="K364" s="82">
        <v>100</v>
      </c>
      <c r="L364" s="82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0</v>
      </c>
      <c r="N365" s="11">
        <v>0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10</v>
      </c>
      <c r="N366" s="84">
        <v>10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101"/>
      <c r="B368" s="97"/>
      <c r="C368" s="97"/>
      <c r="D368" s="97"/>
      <c r="E368" s="97"/>
      <c r="F368" s="97"/>
      <c r="G368" s="99"/>
      <c r="H368" s="138"/>
      <c r="I368" s="80"/>
      <c r="J368" s="44"/>
      <c r="K368" s="44"/>
      <c r="L368" s="44"/>
      <c r="M368" s="44"/>
      <c r="N368" s="44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83"/>
      <c r="K376" s="40">
        <f t="shared" ref="K376:K380" si="17">J376</f>
        <v>0</v>
      </c>
      <c r="L376" s="40">
        <f t="shared" ref="L376:L380" si="18">J376</f>
        <v>0</v>
      </c>
      <c r="M376" s="82"/>
      <c r="N376" s="1" t="s">
        <v>21</v>
      </c>
      <c r="O376" s="1" t="s">
        <v>21</v>
      </c>
      <c r="P376" s="11">
        <v>10</v>
      </c>
      <c r="Q376" s="35">
        <f t="shared" ref="Q376:Q382" si="19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>J377</f>
        <v>0</v>
      </c>
      <c r="L377" s="40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>J378</f>
        <v>0</v>
      </c>
      <c r="L378" s="40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7"/>
        <v>0</v>
      </c>
      <c r="L379" s="40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7"/>
        <v>0</v>
      </c>
      <c r="L380" s="40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335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335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336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4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27" customHeight="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80" t="s">
        <v>401</v>
      </c>
      <c r="Q414" s="5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279" t="s">
        <v>251</v>
      </c>
      <c r="Q415" s="279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33.7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8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3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299</v>
      </c>
      <c r="K540" s="164" t="s">
        <v>300</v>
      </c>
      <c r="L540" s="164" t="s">
        <v>301</v>
      </c>
    </row>
    <row r="541" spans="10:12" x14ac:dyDescent="0.25">
      <c r="J541" s="164"/>
      <c r="K541" s="164"/>
      <c r="L541" s="165"/>
    </row>
    <row r="548" spans="10:15" x14ac:dyDescent="0.25">
      <c r="J548" s="164" t="s">
        <v>299</v>
      </c>
      <c r="K548" s="164" t="s">
        <v>300</v>
      </c>
      <c r="L548" s="164" t="s">
        <v>301</v>
      </c>
      <c r="M548" s="164" t="s">
        <v>299</v>
      </c>
      <c r="N548" s="164" t="s">
        <v>300</v>
      </c>
      <c r="O548" s="164" t="s">
        <v>301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74">
    <mergeCell ref="G285:G286"/>
    <mergeCell ref="A331:D331"/>
    <mergeCell ref="E331:G331"/>
    <mergeCell ref="B252:D253"/>
    <mergeCell ref="E252:F253"/>
    <mergeCell ref="F352:F354"/>
    <mergeCell ref="A333:D333"/>
    <mergeCell ref="E333:G333"/>
    <mergeCell ref="H333:L333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H335:L335"/>
    <mergeCell ref="A335:D335"/>
    <mergeCell ref="E276:G276"/>
    <mergeCell ref="E277:G277"/>
    <mergeCell ref="H277:L277"/>
    <mergeCell ref="K253:K254"/>
    <mergeCell ref="G253:G254"/>
    <mergeCell ref="G252:I252"/>
    <mergeCell ref="J252:L252"/>
    <mergeCell ref="L253:L254"/>
    <mergeCell ref="A239:L239"/>
    <mergeCell ref="E275:G275"/>
    <mergeCell ref="H275:L275"/>
    <mergeCell ref="A276:D276"/>
    <mergeCell ref="E267:K267"/>
    <mergeCell ref="A268:F268"/>
    <mergeCell ref="H276:L276"/>
    <mergeCell ref="G245:G246"/>
    <mergeCell ref="H245:I245"/>
    <mergeCell ref="A252:A254"/>
    <mergeCell ref="M239:M241"/>
    <mergeCell ref="N239:N241"/>
    <mergeCell ref="A240:L240"/>
    <mergeCell ref="A242:L242"/>
    <mergeCell ref="A243:J243"/>
    <mergeCell ref="A234:D234"/>
    <mergeCell ref="C248:C249"/>
    <mergeCell ref="D248:D249"/>
    <mergeCell ref="E248:E249"/>
    <mergeCell ref="K245:K246"/>
    <mergeCell ref="A238:D238"/>
    <mergeCell ref="E236:G236"/>
    <mergeCell ref="H236:L236"/>
    <mergeCell ref="E237:G237"/>
    <mergeCell ref="H237:L237"/>
    <mergeCell ref="A237:D237"/>
    <mergeCell ref="J244:L244"/>
    <mergeCell ref="E234:G234"/>
    <mergeCell ref="A244:A246"/>
    <mergeCell ref="B244:D245"/>
    <mergeCell ref="E244:F245"/>
    <mergeCell ref="G244:I244"/>
    <mergeCell ref="L245:L246"/>
    <mergeCell ref="A248:A249"/>
    <mergeCell ref="A394:D394"/>
    <mergeCell ref="E394:G394"/>
    <mergeCell ref="H394:L394"/>
    <mergeCell ref="E388:K388"/>
    <mergeCell ref="G407:I407"/>
    <mergeCell ref="J407:L407"/>
    <mergeCell ref="L408:L409"/>
    <mergeCell ref="M407:N407"/>
    <mergeCell ref="B408:B409"/>
    <mergeCell ref="C408:C409"/>
    <mergeCell ref="D408:D409"/>
    <mergeCell ref="B407:D407"/>
    <mergeCell ref="M408:M409"/>
    <mergeCell ref="A419:A420"/>
    <mergeCell ref="B419:B420"/>
    <mergeCell ref="C419:C420"/>
    <mergeCell ref="D419:D420"/>
    <mergeCell ref="K416:K417"/>
    <mergeCell ref="L416:L417"/>
    <mergeCell ref="B416:B417"/>
    <mergeCell ref="C416:C417"/>
    <mergeCell ref="A415:A417"/>
    <mergeCell ref="F419:F420"/>
    <mergeCell ref="E419:E420"/>
    <mergeCell ref="E416:E417"/>
    <mergeCell ref="B415:D415"/>
    <mergeCell ref="E415:F415"/>
    <mergeCell ref="G415:I415"/>
    <mergeCell ref="J415:L415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A430:L430"/>
    <mergeCell ref="A431:L431"/>
    <mergeCell ref="A432:O432"/>
    <mergeCell ref="A434:O434"/>
    <mergeCell ref="A433:O433"/>
    <mergeCell ref="E437:L437"/>
    <mergeCell ref="B438:D438"/>
    <mergeCell ref="A424:O424"/>
    <mergeCell ref="A425:L425"/>
    <mergeCell ref="A426:L426"/>
    <mergeCell ref="A427:L427"/>
    <mergeCell ref="A428:L428"/>
    <mergeCell ref="A429:L429"/>
    <mergeCell ref="A423:O423"/>
    <mergeCell ref="J548:J549"/>
    <mergeCell ref="K548:K549"/>
    <mergeCell ref="L548:L549"/>
    <mergeCell ref="M548:M549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99:D399"/>
    <mergeCell ref="A384:O384"/>
    <mergeCell ref="M371:O371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J69:J70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A42:L42"/>
    <mergeCell ref="A43:J43"/>
    <mergeCell ref="A44:A46"/>
    <mergeCell ref="K45:K46"/>
    <mergeCell ref="L45:L46"/>
    <mergeCell ref="J44:L44"/>
    <mergeCell ref="J45:J46"/>
    <mergeCell ref="A120:A123"/>
    <mergeCell ref="K69:K70"/>
    <mergeCell ref="B104:D105"/>
    <mergeCell ref="E104:F105"/>
    <mergeCell ref="G104:I104"/>
    <mergeCell ref="J104:L104"/>
    <mergeCell ref="L105:L106"/>
    <mergeCell ref="D108:D111"/>
    <mergeCell ref="E108:E111"/>
    <mergeCell ref="A81:O81"/>
    <mergeCell ref="A82:O82"/>
    <mergeCell ref="A83:K83"/>
    <mergeCell ref="E84:K84"/>
    <mergeCell ref="E85:K85"/>
    <mergeCell ref="E86:K86"/>
    <mergeCell ref="N99:N101"/>
    <mergeCell ref="A87:F87"/>
    <mergeCell ref="M45:M46"/>
    <mergeCell ref="N45:N46"/>
    <mergeCell ref="M69:M70"/>
    <mergeCell ref="N69:N70"/>
    <mergeCell ref="M105:M106"/>
    <mergeCell ref="N105:N106"/>
    <mergeCell ref="A88:K88"/>
    <mergeCell ref="A89:K89"/>
    <mergeCell ref="A90:K90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A91:I91"/>
    <mergeCell ref="A95:D95"/>
    <mergeCell ref="A99:L99"/>
    <mergeCell ref="A100:L100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A163:D163"/>
    <mergeCell ref="C180:C183"/>
    <mergeCell ref="M99:M101"/>
    <mergeCell ref="E95:G95"/>
    <mergeCell ref="A103:J103"/>
    <mergeCell ref="A104:A106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H97:L97"/>
    <mergeCell ref="A97:D97"/>
    <mergeCell ref="H96:L96"/>
    <mergeCell ref="E97:G97"/>
    <mergeCell ref="A152:K152"/>
    <mergeCell ref="E161:G16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H138:I138"/>
    <mergeCell ref="J138:J139"/>
    <mergeCell ref="K138:K139"/>
    <mergeCell ref="L138:L139"/>
    <mergeCell ref="B120:B123"/>
    <mergeCell ref="C120:C123"/>
    <mergeCell ref="D120:D123"/>
    <mergeCell ref="E120:E123"/>
    <mergeCell ref="J137:L137"/>
    <mergeCell ref="F120:F123"/>
    <mergeCell ref="A158:K158"/>
    <mergeCell ref="E226:K226"/>
    <mergeCell ref="A188:A191"/>
    <mergeCell ref="B188:B191"/>
    <mergeCell ref="E166:G166"/>
    <mergeCell ref="H166:L166"/>
    <mergeCell ref="M137:O137"/>
    <mergeCell ref="G138:G139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M173:M174"/>
    <mergeCell ref="A156:F156"/>
    <mergeCell ref="F124:F127"/>
    <mergeCell ref="H95:L95"/>
    <mergeCell ref="A96:D96"/>
    <mergeCell ref="G105:G106"/>
    <mergeCell ref="H105:I105"/>
    <mergeCell ref="J105:J106"/>
    <mergeCell ref="K105:K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6:G96"/>
    <mergeCell ref="A124:A127"/>
    <mergeCell ref="B124:B127"/>
    <mergeCell ref="E124:E127"/>
    <mergeCell ref="M293:O293"/>
    <mergeCell ref="G294:G295"/>
    <mergeCell ref="H294:I294"/>
    <mergeCell ref="E334:G334"/>
    <mergeCell ref="H334:L334"/>
    <mergeCell ref="H331:L331"/>
    <mergeCell ref="N294:N295"/>
    <mergeCell ref="M284:N284"/>
    <mergeCell ref="M285:M286"/>
    <mergeCell ref="G284:I284"/>
    <mergeCell ref="J284:L284"/>
    <mergeCell ref="H285:I285"/>
    <mergeCell ref="J285:J286"/>
    <mergeCell ref="K285:K286"/>
    <mergeCell ref="A330:I330"/>
    <mergeCell ref="A329:K329"/>
    <mergeCell ref="A319:O319"/>
    <mergeCell ref="A321:K321"/>
    <mergeCell ref="A292:J292"/>
    <mergeCell ref="A293:A295"/>
    <mergeCell ref="H332:L332"/>
    <mergeCell ref="L285:L286"/>
    <mergeCell ref="B284:D285"/>
    <mergeCell ref="E284:F285"/>
    <mergeCell ref="A277:D277"/>
    <mergeCell ref="H397:L397"/>
    <mergeCell ref="E398:G398"/>
    <mergeCell ref="H398:L398"/>
    <mergeCell ref="A398:D398"/>
    <mergeCell ref="G372:G373"/>
    <mergeCell ref="E278:G278"/>
    <mergeCell ref="H278:L278"/>
    <mergeCell ref="A269:K269"/>
    <mergeCell ref="A270:K270"/>
    <mergeCell ref="A271:K271"/>
    <mergeCell ref="A272:I272"/>
    <mergeCell ref="A332:D332"/>
    <mergeCell ref="E332:G332"/>
    <mergeCell ref="A334:D334"/>
    <mergeCell ref="B293:D294"/>
    <mergeCell ref="E293:F294"/>
    <mergeCell ref="G293:I293"/>
    <mergeCell ref="J293:L293"/>
    <mergeCell ref="A279:L279"/>
    <mergeCell ref="A284:A286"/>
    <mergeCell ref="A280:L280"/>
    <mergeCell ref="A281:L281"/>
    <mergeCell ref="A282:L282"/>
    <mergeCell ref="A283:J283"/>
    <mergeCell ref="P68:Q68"/>
    <mergeCell ref="P69:P70"/>
    <mergeCell ref="Q69:Q70"/>
    <mergeCell ref="A172:A174"/>
    <mergeCell ref="B172:D173"/>
    <mergeCell ref="E172:F173"/>
    <mergeCell ref="K173:K174"/>
    <mergeCell ref="A170:L170"/>
    <mergeCell ref="A171:J171"/>
    <mergeCell ref="A167:L167"/>
    <mergeCell ref="J245:J246"/>
    <mergeCell ref="A250:O250"/>
    <mergeCell ref="B248:B249"/>
    <mergeCell ref="A273:D273"/>
    <mergeCell ref="H161:L161"/>
    <mergeCell ref="A162:D162"/>
    <mergeCell ref="E162:G162"/>
    <mergeCell ref="H162:L162"/>
    <mergeCell ref="E235:G235"/>
    <mergeCell ref="H164:L164"/>
    <mergeCell ref="A168:L168"/>
    <mergeCell ref="E233:G233"/>
    <mergeCell ref="H233:L233"/>
    <mergeCell ref="N285:N286"/>
    <mergeCell ref="M279:M281"/>
    <mergeCell ref="N279:N281"/>
    <mergeCell ref="A262:O262"/>
    <mergeCell ref="A263:O263"/>
    <mergeCell ref="M104:N104"/>
    <mergeCell ref="P137:Q137"/>
    <mergeCell ref="P138:P139"/>
    <mergeCell ref="M172:N172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O253:O254"/>
    <mergeCell ref="E273:G273"/>
    <mergeCell ref="A251:J251"/>
    <mergeCell ref="A274:D274"/>
    <mergeCell ref="N253:N254"/>
    <mergeCell ref="A233:D233"/>
    <mergeCell ref="M167:M169"/>
    <mergeCell ref="N167:N169"/>
    <mergeCell ref="D188:D191"/>
    <mergeCell ref="E188:E191"/>
    <mergeCell ref="D180:D183"/>
    <mergeCell ref="G172:I172"/>
    <mergeCell ref="J172:L172"/>
    <mergeCell ref="G173:G174"/>
    <mergeCell ref="L173:L174"/>
    <mergeCell ref="A231:K231"/>
    <mergeCell ref="J173:J174"/>
    <mergeCell ref="A157:K157"/>
    <mergeCell ref="E155:K155"/>
    <mergeCell ref="A102:L102"/>
    <mergeCell ref="C124:C127"/>
    <mergeCell ref="D124:D127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N31:O31"/>
    <mergeCell ref="N28:O28"/>
    <mergeCell ref="K28:M28"/>
    <mergeCell ref="A35:J35"/>
    <mergeCell ref="A36:J36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A291:O291"/>
    <mergeCell ref="A278:D278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371:Q371"/>
    <mergeCell ref="A342:L342"/>
    <mergeCell ref="A344:J344"/>
    <mergeCell ref="B355:B357"/>
    <mergeCell ref="C355:C357"/>
    <mergeCell ref="D355:D357"/>
    <mergeCell ref="E355:E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L294:L295"/>
    <mergeCell ref="P294:P295"/>
    <mergeCell ref="Q294:Q295"/>
    <mergeCell ref="M346:M347"/>
    <mergeCell ref="N346:N347"/>
    <mergeCell ref="M372:M373"/>
    <mergeCell ref="O294:O295"/>
    <mergeCell ref="G371:I371"/>
    <mergeCell ref="F349:F351"/>
    <mergeCell ref="F355:F357"/>
    <mergeCell ref="N372:N373"/>
    <mergeCell ref="O372:O373"/>
    <mergeCell ref="A369:J369"/>
    <mergeCell ref="A349:A351"/>
    <mergeCell ref="L346:L347"/>
    <mergeCell ref="E335:G335"/>
    <mergeCell ref="H372:I372"/>
    <mergeCell ref="J372:J373"/>
    <mergeCell ref="K372:K373"/>
    <mergeCell ref="L372:L373"/>
    <mergeCell ref="A371:A373"/>
    <mergeCell ref="B371:D372"/>
    <mergeCell ref="H336:L336"/>
    <mergeCell ref="A355:A357"/>
    <mergeCell ref="A236:D236"/>
    <mergeCell ref="A336:D336"/>
    <mergeCell ref="E336:G336"/>
    <mergeCell ref="A400:O400"/>
    <mergeCell ref="E399:G399"/>
    <mergeCell ref="A414:J414"/>
    <mergeCell ref="E408:E409"/>
    <mergeCell ref="F408:F409"/>
    <mergeCell ref="N408:N409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407:F407"/>
    <mergeCell ref="E371:F372"/>
    <mergeCell ref="J294:J295"/>
    <mergeCell ref="K294:K295"/>
    <mergeCell ref="E163:G163"/>
    <mergeCell ref="H163:L163"/>
    <mergeCell ref="A164:D164"/>
    <mergeCell ref="A165:D165"/>
    <mergeCell ref="E165:G165"/>
    <mergeCell ref="H165:L165"/>
    <mergeCell ref="E164:G164"/>
    <mergeCell ref="H235:L235"/>
    <mergeCell ref="H234:L234"/>
    <mergeCell ref="A235:D235"/>
    <mergeCell ref="E180:E183"/>
    <mergeCell ref="F180:F183"/>
    <mergeCell ref="A184:A187"/>
    <mergeCell ref="B184:B187"/>
    <mergeCell ref="C184:C187"/>
    <mergeCell ref="B176:B179"/>
    <mergeCell ref="E227:K227"/>
    <mergeCell ref="A228:F228"/>
    <mergeCell ref="A229:K229"/>
    <mergeCell ref="A230:K230"/>
    <mergeCell ref="A223:O223"/>
    <mergeCell ref="A224:K224"/>
    <mergeCell ref="E225:K225"/>
    <mergeCell ref="A232:I232"/>
    <mergeCell ref="F56:F59"/>
    <mergeCell ref="A27:J27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A397:D397"/>
    <mergeCell ref="E397:G397"/>
    <mergeCell ref="A161:D161"/>
    <mergeCell ref="H173:I173"/>
    <mergeCell ref="K27:M27"/>
    <mergeCell ref="M44:N44"/>
    <mergeCell ref="P252:Q252"/>
    <mergeCell ref="P253:P25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</mergeCells>
  <hyperlinks>
    <hyperlink ref="P415" location="sub_666" display="sub_666" xr:uid="{00000000-0004-0000-0900-000000000000}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2:AE566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467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/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107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131.2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7" ht="52.5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7" ht="72.75" customHeight="1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7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7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7" ht="73.5" hidden="1" customHeight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7" ht="66.75" hidden="1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7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7" ht="62.25" hidden="1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7" ht="51" hidden="1" customHeight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7" ht="71.25" hidden="1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7" ht="30.75" hidden="1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7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7" ht="51.75" hidden="1" customHeight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7" ht="63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7" ht="39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7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5"/>
      <c r="Q64" s="91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5"/>
      <c r="Q65" s="91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115.5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317</v>
      </c>
      <c r="K72" s="9">
        <f>J72</f>
        <v>317</v>
      </c>
      <c r="L72" s="9">
        <f>J72</f>
        <v>317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 t="shared" ref="Q72:Q80" si="0"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1">J73</f>
        <v>0</v>
      </c>
      <c r="L73" s="9">
        <f t="shared" ref="L73:L75" si="2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si="0"/>
        <v>0</v>
      </c>
    </row>
    <row r="74" spans="1:18" ht="131.2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1"/>
        <v>0</v>
      </c>
      <c r="L74" s="9">
        <f t="shared" si="2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1"/>
        <v>0</v>
      </c>
      <c r="L75" s="9">
        <f t="shared" si="2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317</v>
      </c>
      <c r="K80" s="9">
        <f>SUM(K72:K79)</f>
        <v>317</v>
      </c>
      <c r="L80" s="9">
        <f>SUM(L72:L79)</f>
        <v>317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ht="30" customHeight="1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337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6" customHeight="1" x14ac:dyDescent="0.25">
      <c r="A97" s="187" t="s">
        <v>338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75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131.2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63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63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63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63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63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161" t="s">
        <v>173</v>
      </c>
      <c r="B133" s="155" t="s">
        <v>29</v>
      </c>
      <c r="C133" s="155" t="s">
        <v>29</v>
      </c>
      <c r="D133" s="155" t="s">
        <v>29</v>
      </c>
      <c r="E133" s="155" t="s">
        <v>98</v>
      </c>
      <c r="F133" s="158" t="s">
        <v>21</v>
      </c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153"/>
      <c r="B134" s="156"/>
      <c r="C134" s="156"/>
      <c r="D134" s="156"/>
      <c r="E134" s="156"/>
      <c r="F134" s="159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131.2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47.2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 t="shared" ref="Q141:Q149" si="5"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6">J142</f>
        <v>0</v>
      </c>
      <c r="L142" s="9">
        <f t="shared" ref="L142:L145" si="7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si="5"/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6"/>
        <v>0</v>
      </c>
      <c r="L143" s="9">
        <f t="shared" si="7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6"/>
        <v>0</v>
      </c>
      <c r="L144" s="9">
        <f t="shared" si="7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6"/>
        <v>2</v>
      </c>
      <c r="L145" s="9">
        <f t="shared" si="7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131.2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8">J146</f>
        <v>0</v>
      </c>
      <c r="L146" s="9">
        <f t="shared" ref="L146:L148" si="9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8"/>
        <v>0</v>
      </c>
      <c r="L147" s="9">
        <f t="shared" si="9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401</v>
      </c>
      <c r="K149" s="9">
        <f>SUM(K141:K148)</f>
        <v>401</v>
      </c>
      <c r="L149" s="9">
        <f>SUM(L141:L148)</f>
        <v>401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337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1.5" customHeight="1" x14ac:dyDescent="0.25">
      <c r="A166" s="187" t="s">
        <v>338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08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131.2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63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3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63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3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63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3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63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3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60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131.2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 t="shared" ref="Q212:Q221" si="10"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1">J213</f>
        <v>0</v>
      </c>
      <c r="L213" s="9">
        <f t="shared" ref="L213:L219" si="12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si="10"/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1"/>
        <v>0</v>
      </c>
      <c r="L214" s="9">
        <f t="shared" si="12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1"/>
        <v>0</v>
      </c>
      <c r="L215" s="9">
        <f t="shared" si="12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1"/>
        <v>0</v>
      </c>
      <c r="L216" s="9">
        <f t="shared" si="12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1"/>
        <v>0</v>
      </c>
      <c r="L217" s="9">
        <f t="shared" si="12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96</v>
      </c>
      <c r="K220" s="9">
        <f>SUM(K212:K219)</f>
        <v>96</v>
      </c>
      <c r="L220" s="9">
        <f>SUM(L212:L219)</f>
        <v>96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 t="shared" si="10"/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814</v>
      </c>
      <c r="K221" s="9">
        <f>K80+K149+K220</f>
        <v>814</v>
      </c>
      <c r="L221" s="9">
        <f>L80+L149+L220</f>
        <v>814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 t="shared" si="10"/>
        <v>81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337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338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131.2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>J258*0.05</f>
        <v>0</v>
      </c>
    </row>
    <row r="259" spans="1:17" ht="131.2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68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>J260*0.05</f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>J261*0.05</f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 t="shared" ref="Q298:Q317" si="13"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si="13"/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3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3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3"/>
        <v>0</v>
      </c>
    </row>
    <row r="303" spans="1:17" ht="93.7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3"/>
        <v>0</v>
      </c>
    </row>
    <row r="304" spans="1:17" ht="93.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3"/>
        <v>0</v>
      </c>
    </row>
    <row r="305" spans="1:17" ht="93.7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3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3"/>
        <v>0</v>
      </c>
    </row>
    <row r="307" spans="1:17" ht="93.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3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3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3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3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3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3"/>
        <v>0</v>
      </c>
    </row>
    <row r="313" spans="1:17" ht="93.7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3"/>
        <v>0</v>
      </c>
    </row>
    <row r="314" spans="1:17" ht="93.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3"/>
        <v>0</v>
      </c>
    </row>
    <row r="315" spans="1:17" ht="93.7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3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3"/>
        <v>0</v>
      </c>
    </row>
    <row r="317" spans="1:17" ht="93.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3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402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131.2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7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206.2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7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206.2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7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206.2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7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206.2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7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206.2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7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206.2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131.2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87.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4">J375*0.1</f>
        <v>0</v>
      </c>
      <c r="R375" s="80"/>
    </row>
    <row r="376" spans="1:18" s="34" customFormat="1" ht="187.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4"/>
        <v>0</v>
      </c>
      <c r="R376" s="80"/>
    </row>
    <row r="377" spans="1:18" s="34" customFormat="1" ht="187.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4"/>
        <v>0</v>
      </c>
      <c r="R377" s="80"/>
    </row>
    <row r="378" spans="1:18" s="34" customFormat="1" ht="187.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4"/>
        <v>0</v>
      </c>
      <c r="R378" s="80"/>
    </row>
    <row r="379" spans="1:18" s="34" customFormat="1" ht="187.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4"/>
        <v>0</v>
      </c>
      <c r="R379" s="80"/>
    </row>
    <row r="380" spans="1:18" s="34" customFormat="1" ht="187.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4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4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4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269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270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269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282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37.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100"/>
      <c r="B422" s="44"/>
      <c r="C422" s="97"/>
      <c r="D422" s="97"/>
      <c r="E422" s="44"/>
      <c r="F422" s="44"/>
      <c r="G422" s="97"/>
      <c r="H422" s="97"/>
      <c r="I422" s="101"/>
      <c r="J422" s="96"/>
      <c r="K422" s="96"/>
      <c r="L422" s="96"/>
      <c r="M422" s="97"/>
      <c r="N422" s="97"/>
      <c r="O422" s="97"/>
      <c r="P422" s="5"/>
      <c r="Q422" s="91"/>
      <c r="R422" s="3"/>
      <c r="S422" s="3"/>
      <c r="T422" s="3"/>
      <c r="U422" s="3"/>
      <c r="V422" s="3"/>
      <c r="W422" s="3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203"/>
      <c r="K424" s="203"/>
      <c r="L424" s="203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4"/>
      <c r="K432" s="274"/>
      <c r="L432" s="274"/>
      <c r="M432" s="274"/>
      <c r="N432" s="274"/>
      <c r="O432" s="27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4"/>
      <c r="K433" s="274"/>
      <c r="L433" s="274"/>
      <c r="M433" s="27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4.5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 x14ac:dyDescent="0.25">
      <c r="J557" s="112"/>
      <c r="K557" s="164" t="s">
        <v>300</v>
      </c>
      <c r="L557" s="164"/>
    </row>
    <row r="558" spans="10:12" ht="37.5" x14ac:dyDescent="0.25">
      <c r="J558" s="113"/>
      <c r="K558" s="9" t="s">
        <v>22</v>
      </c>
      <c r="L558" s="9" t="s">
        <v>23</v>
      </c>
    </row>
    <row r="565" spans="10:15" x14ac:dyDescent="0.25">
      <c r="J565" s="112"/>
      <c r="K565" s="164" t="s">
        <v>300</v>
      </c>
      <c r="L565" s="164"/>
      <c r="M565" s="112"/>
      <c r="N565" s="164" t="s">
        <v>300</v>
      </c>
      <c r="O565" s="164"/>
    </row>
    <row r="566" spans="10:15" ht="37.5" x14ac:dyDescent="0.25">
      <c r="J566" s="113"/>
      <c r="K566" s="9" t="s">
        <v>22</v>
      </c>
      <c r="L566" s="9" t="s">
        <v>23</v>
      </c>
      <c r="M566" s="113"/>
      <c r="N566" s="9" t="s">
        <v>22</v>
      </c>
      <c r="O566" s="9" t="s">
        <v>23</v>
      </c>
    </row>
  </sheetData>
  <mergeCells count="656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2:AE551"/>
  <sheetViews>
    <sheetView view="pageBreakPreview" topLeftCell="A191" zoomScale="60" workbookViewId="0">
      <selection activeCell="D358" sqref="D358:D36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33"/>
      <c r="Q3" s="33"/>
      <c r="R3" s="33"/>
    </row>
    <row r="8" spans="1:18" x14ac:dyDescent="0.25">
      <c r="L8" s="3" t="s">
        <v>468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hidden="1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118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403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hidden="1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hidden="1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ht="18.75" hidden="1" customHeight="1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ht="18.75" hidden="1" customHeight="1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hidden="1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hidden="1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hidden="1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hidden="1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hidden="1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hidden="1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hidden="1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hidden="1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hidden="1" customHeight="1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hidden="1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customHeight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customHeight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hidden="1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customHeight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customHeight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6"/>
    </row>
    <row r="66" spans="1:18" ht="18.75" hidden="1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hidden="1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hidden="1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hidden="1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hidden="1" customHeight="1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hidden="1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idden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/>
      <c r="K72" s="9">
        <f>J72</f>
        <v>0</v>
      </c>
      <c r="L72" s="9">
        <f>J72</f>
        <v>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hidden="1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0</v>
      </c>
      <c r="K80" s="9">
        <f>SUM(K72:K79)</f>
        <v>0</v>
      </c>
      <c r="L80" s="9">
        <f>SUM(L72:L79)</f>
        <v>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0</v>
      </c>
    </row>
    <row r="81" spans="1:17" hidden="1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hidden="1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hidden="1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hidden="1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hidden="1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hidden="1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hidden="1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hidden="1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hidden="1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hidden="1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idden="1" x14ac:dyDescent="0.25">
      <c r="A92" s="164">
        <v>1</v>
      </c>
      <c r="B92" s="164"/>
      <c r="C92" s="164"/>
      <c r="D92" s="164"/>
      <c r="E92" s="162">
        <v>2</v>
      </c>
      <c r="F92" s="186"/>
      <c r="G92" s="163"/>
      <c r="H92" s="183">
        <v>3</v>
      </c>
      <c r="I92" s="183"/>
      <c r="J92" s="183"/>
      <c r="K92" s="183"/>
      <c r="L92" s="183"/>
    </row>
    <row r="93" spans="1:17" ht="57.75" hidden="1" customHeight="1" x14ac:dyDescent="0.25">
      <c r="A93" s="187" t="s">
        <v>271</v>
      </c>
      <c r="B93" s="188"/>
      <c r="C93" s="188"/>
      <c r="D93" s="189"/>
      <c r="E93" s="162" t="s">
        <v>50</v>
      </c>
      <c r="F93" s="186"/>
      <c r="G93" s="163"/>
      <c r="H93" s="162" t="s">
        <v>51</v>
      </c>
      <c r="I93" s="186"/>
      <c r="J93" s="186"/>
      <c r="K93" s="186"/>
      <c r="L93" s="163"/>
    </row>
    <row r="94" spans="1:17" ht="63.75" hidden="1" customHeight="1" x14ac:dyDescent="0.25">
      <c r="A94" s="187" t="s">
        <v>271</v>
      </c>
      <c r="B94" s="188"/>
      <c r="C94" s="188"/>
      <c r="D94" s="189"/>
      <c r="E94" s="162" t="s">
        <v>52</v>
      </c>
      <c r="F94" s="186"/>
      <c r="G94" s="163"/>
      <c r="H94" s="162" t="s">
        <v>53</v>
      </c>
      <c r="I94" s="186"/>
      <c r="J94" s="186"/>
      <c r="K94" s="186"/>
      <c r="L94" s="163"/>
    </row>
    <row r="95" spans="1:17" ht="57.75" hidden="1" customHeight="1" x14ac:dyDescent="0.25">
      <c r="A95" s="187" t="s">
        <v>271</v>
      </c>
      <c r="B95" s="188"/>
      <c r="C95" s="188"/>
      <c r="D95" s="189"/>
      <c r="E95" s="162" t="s">
        <v>56</v>
      </c>
      <c r="F95" s="186"/>
      <c r="G95" s="163"/>
      <c r="H95" s="162" t="s">
        <v>51</v>
      </c>
      <c r="I95" s="186"/>
      <c r="J95" s="186"/>
      <c r="K95" s="186"/>
      <c r="L95" s="163"/>
    </row>
    <row r="96" spans="1:17" ht="45" hidden="1" customHeight="1" x14ac:dyDescent="0.25">
      <c r="A96" s="187" t="s">
        <v>262</v>
      </c>
      <c r="B96" s="188"/>
      <c r="C96" s="188"/>
      <c r="D96" s="189"/>
      <c r="E96" s="162" t="s">
        <v>54</v>
      </c>
      <c r="F96" s="186"/>
      <c r="G96" s="163"/>
      <c r="H96" s="224" t="s">
        <v>167</v>
      </c>
      <c r="I96" s="225"/>
      <c r="J96" s="225"/>
      <c r="K96" s="225"/>
      <c r="L96" s="226"/>
    </row>
    <row r="97" spans="1:16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6"/>
      <c r="O97" s="6"/>
      <c r="P97" s="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6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6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hidden="1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hidden="1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hidden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hidden="1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60" hidden="1" customHeight="1" x14ac:dyDescent="0.25">
      <c r="A128" s="152" t="s">
        <v>404</v>
      </c>
      <c r="B128" s="155" t="s">
        <v>29</v>
      </c>
      <c r="C128" s="155" t="s">
        <v>29</v>
      </c>
      <c r="D128" s="155" t="s">
        <v>29</v>
      </c>
      <c r="E128" s="155" t="s">
        <v>101</v>
      </c>
      <c r="F128" s="158" t="s">
        <v>21</v>
      </c>
      <c r="G128" s="10" t="s">
        <v>389</v>
      </c>
      <c r="H128" s="9" t="s">
        <v>113</v>
      </c>
      <c r="I128" s="9">
        <v>744</v>
      </c>
      <c r="J128" s="9">
        <v>100</v>
      </c>
      <c r="K128" s="9">
        <v>100</v>
      </c>
      <c r="L128" s="9">
        <v>100</v>
      </c>
      <c r="M128" s="11">
        <v>10</v>
      </c>
      <c r="N128" s="35">
        <v>10</v>
      </c>
      <c r="O128" s="6"/>
      <c r="P128" s="6"/>
    </row>
    <row r="129" spans="1:18" ht="78.75" hidden="1" x14ac:dyDescent="0.25">
      <c r="A129" s="153"/>
      <c r="B129" s="156"/>
      <c r="C129" s="156"/>
      <c r="D129" s="156"/>
      <c r="E129" s="156"/>
      <c r="F129" s="159"/>
      <c r="G129" s="10" t="s">
        <v>394</v>
      </c>
      <c r="H129" s="9" t="s">
        <v>113</v>
      </c>
      <c r="I129" s="9">
        <v>744</v>
      </c>
      <c r="J129" s="9">
        <v>100</v>
      </c>
      <c r="K129" s="9">
        <v>100</v>
      </c>
      <c r="L129" s="9">
        <v>100</v>
      </c>
      <c r="M129" s="11">
        <v>10</v>
      </c>
      <c r="N129" s="35">
        <v>10</v>
      </c>
      <c r="O129" s="6"/>
      <c r="P129" s="6"/>
    </row>
    <row r="130" spans="1:18" ht="78.75" hidden="1" x14ac:dyDescent="0.25">
      <c r="A130" s="153"/>
      <c r="B130" s="156"/>
      <c r="C130" s="156"/>
      <c r="D130" s="156"/>
      <c r="E130" s="156"/>
      <c r="F130" s="159"/>
      <c r="G130" s="10" t="s">
        <v>391</v>
      </c>
      <c r="H130" s="9" t="s">
        <v>392</v>
      </c>
      <c r="I130" s="9">
        <v>642</v>
      </c>
      <c r="J130" s="9">
        <v>0</v>
      </c>
      <c r="K130" s="9">
        <v>0</v>
      </c>
      <c r="L130" s="9">
        <v>0</v>
      </c>
      <c r="M130" s="11">
        <v>0</v>
      </c>
      <c r="N130" s="35">
        <v>0</v>
      </c>
      <c r="O130" s="6"/>
      <c r="P130" s="6"/>
    </row>
    <row r="131" spans="1:18" ht="39.75" hidden="1" customHeight="1" x14ac:dyDescent="0.25">
      <c r="A131" s="154"/>
      <c r="B131" s="157"/>
      <c r="C131" s="157"/>
      <c r="D131" s="157"/>
      <c r="E131" s="157"/>
      <c r="F131" s="160"/>
      <c r="G131" s="10" t="s">
        <v>393</v>
      </c>
      <c r="H131" s="9" t="s">
        <v>113</v>
      </c>
      <c r="I131" s="9">
        <v>744</v>
      </c>
      <c r="J131" s="9">
        <v>100</v>
      </c>
      <c r="K131" s="9">
        <v>100</v>
      </c>
      <c r="L131" s="9">
        <v>100</v>
      </c>
      <c r="M131" s="11">
        <v>10</v>
      </c>
      <c r="N131" s="35">
        <v>10</v>
      </c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45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126.7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idden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/>
      <c r="K141" s="9">
        <f>J141</f>
        <v>0</v>
      </c>
      <c r="L141" s="9">
        <f>J141</f>
        <v>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>
        <v>84</v>
      </c>
      <c r="K143" s="9">
        <f>J143</f>
        <v>84</v>
      </c>
      <c r="L143" s="9">
        <f>J143</f>
        <v>84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8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3.2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v>141</v>
      </c>
      <c r="K147" s="9">
        <f>J147</f>
        <v>141</v>
      </c>
      <c r="L147" s="9">
        <f>J147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14</v>
      </c>
      <c r="R147" s="3" t="s">
        <v>310</v>
      </c>
    </row>
    <row r="148" spans="1:18" hidden="1" x14ac:dyDescent="0.25">
      <c r="A148" s="23" t="s">
        <v>404</v>
      </c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225</v>
      </c>
      <c r="K149" s="9">
        <f>SUM(K141:K148)</f>
        <v>225</v>
      </c>
      <c r="L149" s="9">
        <f>SUM(L141:L148)</f>
        <v>225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23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18.75" customHeight="1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339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339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339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340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57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272" t="s">
        <v>115</v>
      </c>
      <c r="B171" s="272"/>
      <c r="C171" s="272"/>
      <c r="D171" s="272"/>
      <c r="E171" s="272"/>
      <c r="F171" s="272"/>
      <c r="G171" s="272"/>
      <c r="H171" s="272"/>
      <c r="I171" s="272"/>
      <c r="J171" s="272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4" t="s">
        <v>164</v>
      </c>
      <c r="N172" s="164"/>
      <c r="O172" s="289"/>
      <c r="P172" s="289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289"/>
      <c r="P173" s="289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289"/>
      <c r="P174" s="289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5"/>
      <c r="P175" s="5"/>
    </row>
    <row r="176" spans="1:16" ht="57.75" hidden="1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5"/>
      <c r="P176" s="91"/>
    </row>
    <row r="177" spans="1:16" ht="69" hidden="1" customHeight="1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5"/>
      <c r="P177" s="91"/>
    </row>
    <row r="178" spans="1:16" ht="56.25" hidden="1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5"/>
      <c r="P178" s="91"/>
    </row>
    <row r="179" spans="1:16" ht="32.25" hidden="1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5"/>
      <c r="P179" s="91"/>
    </row>
    <row r="180" spans="1:16" ht="51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291" t="s">
        <v>389</v>
      </c>
      <c r="H180" s="291"/>
      <c r="I180" s="291"/>
      <c r="J180" s="9" t="s">
        <v>113</v>
      </c>
      <c r="K180" s="9">
        <v>744</v>
      </c>
      <c r="L180" s="9">
        <v>100</v>
      </c>
      <c r="M180" s="9">
        <v>100</v>
      </c>
      <c r="N180" s="9">
        <v>100</v>
      </c>
      <c r="O180" s="5"/>
      <c r="P180" s="91"/>
    </row>
    <row r="181" spans="1:16" ht="69" hidden="1" customHeight="1" x14ac:dyDescent="0.25">
      <c r="A181" s="153"/>
      <c r="B181" s="156"/>
      <c r="C181" s="156"/>
      <c r="D181" s="156"/>
      <c r="E181" s="156"/>
      <c r="F181" s="159"/>
      <c r="G181" s="291" t="s">
        <v>395</v>
      </c>
      <c r="H181" s="291"/>
      <c r="I181" s="291"/>
      <c r="J181" s="9" t="s">
        <v>113</v>
      </c>
      <c r="K181" s="9">
        <v>744</v>
      </c>
      <c r="L181" s="9">
        <v>100</v>
      </c>
      <c r="M181" s="9">
        <v>100</v>
      </c>
      <c r="N181" s="9">
        <v>100</v>
      </c>
      <c r="O181" s="5"/>
      <c r="P181" s="91"/>
    </row>
    <row r="182" spans="1:16" ht="56.25" hidden="1" customHeight="1" x14ac:dyDescent="0.25">
      <c r="A182" s="153"/>
      <c r="B182" s="156"/>
      <c r="C182" s="156"/>
      <c r="D182" s="156"/>
      <c r="E182" s="156"/>
      <c r="F182" s="159"/>
      <c r="G182" s="291" t="s">
        <v>391</v>
      </c>
      <c r="H182" s="280"/>
      <c r="I182" s="291"/>
      <c r="J182" s="9" t="s">
        <v>392</v>
      </c>
      <c r="K182" s="9">
        <v>642</v>
      </c>
      <c r="L182" s="9">
        <v>0</v>
      </c>
      <c r="M182" s="9">
        <v>0</v>
      </c>
      <c r="N182" s="9">
        <v>0</v>
      </c>
      <c r="O182" s="5"/>
      <c r="P182" s="91"/>
    </row>
    <row r="183" spans="1:16" ht="32.25" hidden="1" customHeight="1" x14ac:dyDescent="0.25">
      <c r="A183" s="154"/>
      <c r="B183" s="157"/>
      <c r="C183" s="157"/>
      <c r="D183" s="157"/>
      <c r="E183" s="157"/>
      <c r="F183" s="160"/>
      <c r="G183" s="291" t="s">
        <v>393</v>
      </c>
      <c r="H183" s="291"/>
      <c r="I183" s="291"/>
      <c r="J183" s="9" t="s">
        <v>113</v>
      </c>
      <c r="K183" s="9">
        <v>744</v>
      </c>
      <c r="L183" s="9">
        <v>100</v>
      </c>
      <c r="M183" s="9">
        <v>100</v>
      </c>
      <c r="N183" s="9">
        <v>100</v>
      </c>
      <c r="O183" s="5"/>
      <c r="P183" s="91"/>
    </row>
    <row r="184" spans="1:16" ht="57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291" t="s">
        <v>389</v>
      </c>
      <c r="H184" s="291"/>
      <c r="I184" s="291"/>
      <c r="J184" s="9" t="s">
        <v>113</v>
      </c>
      <c r="K184" s="9">
        <v>744</v>
      </c>
      <c r="L184" s="9">
        <v>100</v>
      </c>
      <c r="M184" s="9">
        <v>100</v>
      </c>
      <c r="N184" s="9">
        <v>100</v>
      </c>
      <c r="O184" s="5"/>
      <c r="P184" s="91"/>
    </row>
    <row r="185" spans="1:16" ht="69" hidden="1" customHeight="1" x14ac:dyDescent="0.25">
      <c r="A185" s="153"/>
      <c r="B185" s="156"/>
      <c r="C185" s="156"/>
      <c r="D185" s="156"/>
      <c r="E185" s="156"/>
      <c r="F185" s="159"/>
      <c r="G185" s="291" t="s">
        <v>395</v>
      </c>
      <c r="H185" s="291"/>
      <c r="I185" s="291"/>
      <c r="J185" s="9" t="s">
        <v>113</v>
      </c>
      <c r="K185" s="9">
        <v>744</v>
      </c>
      <c r="L185" s="9">
        <v>100</v>
      </c>
      <c r="M185" s="9">
        <v>100</v>
      </c>
      <c r="N185" s="9">
        <v>100</v>
      </c>
      <c r="O185" s="5"/>
      <c r="P185" s="91"/>
    </row>
    <row r="186" spans="1:16" ht="56.25" hidden="1" customHeight="1" x14ac:dyDescent="0.25">
      <c r="A186" s="153"/>
      <c r="B186" s="156"/>
      <c r="C186" s="156"/>
      <c r="D186" s="156"/>
      <c r="E186" s="156"/>
      <c r="F186" s="159"/>
      <c r="G186" s="291" t="s">
        <v>391</v>
      </c>
      <c r="H186" s="280"/>
      <c r="I186" s="291"/>
      <c r="J186" s="9" t="s">
        <v>392</v>
      </c>
      <c r="K186" s="9">
        <v>642</v>
      </c>
      <c r="L186" s="9">
        <v>0</v>
      </c>
      <c r="M186" s="9">
        <v>0</v>
      </c>
      <c r="N186" s="9">
        <v>0</v>
      </c>
      <c r="O186" s="5"/>
      <c r="P186" s="91"/>
    </row>
    <row r="187" spans="1:16" ht="32.25" hidden="1" customHeight="1" x14ac:dyDescent="0.25">
      <c r="A187" s="154"/>
      <c r="B187" s="157"/>
      <c r="C187" s="157"/>
      <c r="D187" s="157"/>
      <c r="E187" s="157"/>
      <c r="F187" s="160"/>
      <c r="G187" s="291" t="s">
        <v>393</v>
      </c>
      <c r="H187" s="291"/>
      <c r="I187" s="291"/>
      <c r="J187" s="9" t="s">
        <v>113</v>
      </c>
      <c r="K187" s="9">
        <v>744</v>
      </c>
      <c r="L187" s="9">
        <v>100</v>
      </c>
      <c r="M187" s="9">
        <v>100</v>
      </c>
      <c r="N187" s="9">
        <v>100</v>
      </c>
      <c r="O187" s="5"/>
      <c r="P187" s="91"/>
    </row>
    <row r="188" spans="1:16" ht="57.75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41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5"/>
      <c r="P188" s="91"/>
    </row>
    <row r="189" spans="1:16" ht="69" customHeight="1" x14ac:dyDescent="0.25">
      <c r="A189" s="153"/>
      <c r="B189" s="156"/>
      <c r="C189" s="156"/>
      <c r="D189" s="156"/>
      <c r="E189" s="156"/>
      <c r="F189" s="159"/>
      <c r="G189" s="141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5"/>
      <c r="P189" s="91"/>
    </row>
    <row r="190" spans="1:16" ht="56.25" customHeight="1" x14ac:dyDescent="0.25">
      <c r="A190" s="153"/>
      <c r="B190" s="156"/>
      <c r="C190" s="156"/>
      <c r="D190" s="156"/>
      <c r="E190" s="156"/>
      <c r="F190" s="159"/>
      <c r="G190" s="141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5"/>
      <c r="P190" s="91"/>
    </row>
    <row r="191" spans="1:16" ht="32.25" customHeight="1" x14ac:dyDescent="0.25">
      <c r="A191" s="154"/>
      <c r="B191" s="157"/>
      <c r="C191" s="157"/>
      <c r="D191" s="157"/>
      <c r="E191" s="157"/>
      <c r="F191" s="160"/>
      <c r="G191" s="141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5"/>
      <c r="P191" s="91"/>
    </row>
    <row r="192" spans="1:16" ht="32.25" hidden="1" customHeight="1" x14ac:dyDescent="0.25">
      <c r="A192" s="20"/>
      <c r="B192" s="20"/>
      <c r="C192" s="20"/>
      <c r="D192" s="20"/>
      <c r="E192" s="20"/>
      <c r="F192" s="5"/>
      <c r="G192" s="136"/>
      <c r="H192" s="136"/>
      <c r="I192" s="136"/>
      <c r="J192" s="4"/>
      <c r="K192" s="4"/>
      <c r="L192" s="4"/>
      <c r="M192" s="4"/>
      <c r="N192" s="4"/>
      <c r="O192" s="5"/>
      <c r="P192" s="91"/>
    </row>
    <row r="193" spans="1:17" ht="32.25" hidden="1" customHeight="1" x14ac:dyDescent="0.25">
      <c r="A193" s="20"/>
      <c r="B193" s="20"/>
      <c r="C193" s="20"/>
      <c r="D193" s="20"/>
      <c r="E193" s="20"/>
      <c r="F193" s="5"/>
      <c r="G193" s="136"/>
      <c r="H193" s="136"/>
      <c r="I193" s="136"/>
      <c r="J193" s="4"/>
      <c r="K193" s="4"/>
      <c r="L193" s="4"/>
      <c r="M193" s="4"/>
      <c r="N193" s="4"/>
      <c r="O193" s="5"/>
      <c r="P193" s="91"/>
    </row>
    <row r="194" spans="1:17" ht="32.25" hidden="1" customHeight="1" x14ac:dyDescent="0.25">
      <c r="A194" s="20"/>
      <c r="B194" s="20"/>
      <c r="C194" s="20"/>
      <c r="D194" s="20"/>
      <c r="E194" s="20"/>
      <c r="F194" s="5"/>
      <c r="G194" s="136"/>
      <c r="H194" s="136"/>
      <c r="I194" s="136"/>
      <c r="J194" s="4"/>
      <c r="K194" s="4"/>
      <c r="L194" s="4"/>
      <c r="M194" s="4"/>
      <c r="N194" s="4"/>
      <c r="O194" s="5"/>
      <c r="P194" s="91"/>
    </row>
    <row r="195" spans="1:17" ht="32.25" hidden="1" customHeight="1" x14ac:dyDescent="0.25">
      <c r="A195" s="20"/>
      <c r="B195" s="20"/>
      <c r="C195" s="20"/>
      <c r="D195" s="20"/>
      <c r="E195" s="20"/>
      <c r="F195" s="5"/>
      <c r="G195" s="136"/>
      <c r="H195" s="136"/>
      <c r="I195" s="136"/>
      <c r="J195" s="4"/>
      <c r="K195" s="4"/>
      <c r="L195" s="4"/>
      <c r="M195" s="4"/>
      <c r="N195" s="4"/>
      <c r="O195" s="5"/>
      <c r="P195" s="91"/>
    </row>
    <row r="196" spans="1:17" ht="32.25" hidden="1" customHeight="1" x14ac:dyDescent="0.25">
      <c r="A196" s="20"/>
      <c r="B196" s="20"/>
      <c r="C196" s="20"/>
      <c r="D196" s="20"/>
      <c r="E196" s="20"/>
      <c r="F196" s="5"/>
      <c r="G196" s="136"/>
      <c r="H196" s="136"/>
      <c r="I196" s="136"/>
      <c r="J196" s="4"/>
      <c r="K196" s="4"/>
      <c r="L196" s="4"/>
      <c r="M196" s="4"/>
      <c r="N196" s="4"/>
      <c r="O196" s="5"/>
      <c r="P196" s="91"/>
    </row>
    <row r="197" spans="1:17" ht="32.25" hidden="1" customHeight="1" x14ac:dyDescent="0.25">
      <c r="A197" s="20"/>
      <c r="B197" s="20"/>
      <c r="C197" s="20"/>
      <c r="D197" s="20"/>
      <c r="E197" s="20"/>
      <c r="F197" s="5"/>
      <c r="G197" s="136"/>
      <c r="H197" s="136"/>
      <c r="I197" s="136"/>
      <c r="J197" s="4"/>
      <c r="K197" s="4"/>
      <c r="L197" s="4"/>
      <c r="M197" s="4"/>
      <c r="N197" s="4"/>
      <c r="O197" s="5"/>
      <c r="P197" s="91"/>
    </row>
    <row r="198" spans="1:17" ht="32.25" hidden="1" customHeight="1" x14ac:dyDescent="0.25">
      <c r="A198" s="20"/>
      <c r="B198" s="20"/>
      <c r="C198" s="20"/>
      <c r="D198" s="20"/>
      <c r="E198" s="20"/>
      <c r="F198" s="5"/>
      <c r="G198" s="136"/>
      <c r="H198" s="136"/>
      <c r="I198" s="136"/>
      <c r="J198" s="4"/>
      <c r="K198" s="4"/>
      <c r="L198" s="4"/>
      <c r="M198" s="4"/>
      <c r="N198" s="4"/>
      <c r="O198" s="5"/>
      <c r="P198" s="91"/>
    </row>
    <row r="199" spans="1:17" ht="32.25" hidden="1" customHeight="1" x14ac:dyDescent="0.25">
      <c r="A199" s="20"/>
      <c r="B199" s="20"/>
      <c r="C199" s="20"/>
      <c r="D199" s="20"/>
      <c r="E199" s="20"/>
      <c r="F199" s="5"/>
      <c r="G199" s="136"/>
      <c r="H199" s="136"/>
      <c r="I199" s="136"/>
      <c r="J199" s="4"/>
      <c r="K199" s="4"/>
      <c r="L199" s="4"/>
      <c r="M199" s="4"/>
      <c r="N199" s="4"/>
      <c r="O199" s="5"/>
      <c r="P199" s="91"/>
    </row>
    <row r="200" spans="1:17" ht="32.25" hidden="1" customHeight="1" x14ac:dyDescent="0.25">
      <c r="A200" s="20"/>
      <c r="B200" s="20"/>
      <c r="C200" s="20"/>
      <c r="D200" s="20"/>
      <c r="E200" s="20"/>
      <c r="F200" s="5"/>
      <c r="G200" s="136"/>
      <c r="H200" s="136"/>
      <c r="I200" s="136"/>
      <c r="J200" s="4"/>
      <c r="K200" s="4"/>
      <c r="L200" s="4"/>
      <c r="M200" s="4"/>
      <c r="N200" s="4"/>
      <c r="O200" s="5"/>
      <c r="P200" s="91"/>
    </row>
    <row r="201" spans="1:17" ht="32.25" hidden="1" customHeight="1" x14ac:dyDescent="0.25">
      <c r="A201" s="20"/>
      <c r="B201" s="20"/>
      <c r="C201" s="20"/>
      <c r="D201" s="20"/>
      <c r="E201" s="20"/>
      <c r="F201" s="5"/>
      <c r="G201" s="136"/>
      <c r="H201" s="136"/>
      <c r="I201" s="136"/>
      <c r="J201" s="4"/>
      <c r="K201" s="4"/>
      <c r="L201" s="4"/>
      <c r="M201" s="4"/>
      <c r="N201" s="4"/>
      <c r="O201" s="5"/>
      <c r="P201" s="91"/>
    </row>
    <row r="202" spans="1:17" ht="32.25" hidden="1" customHeight="1" x14ac:dyDescent="0.25">
      <c r="A202" s="20"/>
      <c r="B202" s="20"/>
      <c r="C202" s="20"/>
      <c r="D202" s="20"/>
      <c r="E202" s="20"/>
      <c r="F202" s="5"/>
      <c r="G202" s="136"/>
      <c r="H202" s="136"/>
      <c r="I202" s="136"/>
      <c r="J202" s="4"/>
      <c r="K202" s="4"/>
      <c r="L202" s="4"/>
      <c r="M202" s="4"/>
      <c r="N202" s="4"/>
      <c r="O202" s="5"/>
      <c r="P202" s="91"/>
    </row>
    <row r="203" spans="1:17" ht="32.25" hidden="1" customHeight="1" x14ac:dyDescent="0.25">
      <c r="A203" s="20"/>
      <c r="B203" s="20"/>
      <c r="C203" s="20"/>
      <c r="D203" s="20"/>
      <c r="E203" s="20"/>
      <c r="F203" s="5"/>
      <c r="G203" s="136"/>
      <c r="H203" s="136"/>
      <c r="I203" s="136"/>
      <c r="J203" s="4"/>
      <c r="K203" s="4"/>
      <c r="L203" s="4"/>
      <c r="M203" s="4"/>
      <c r="N203" s="4"/>
      <c r="O203" s="5"/>
      <c r="P203" s="91"/>
    </row>
    <row r="204" spans="1:17" ht="32.25" hidden="1" customHeight="1" x14ac:dyDescent="0.25">
      <c r="A204" s="20"/>
      <c r="B204" s="20"/>
      <c r="C204" s="20"/>
      <c r="D204" s="20"/>
      <c r="E204" s="20"/>
      <c r="F204" s="5"/>
      <c r="G204" s="136"/>
      <c r="H204" s="136"/>
      <c r="I204" s="136"/>
      <c r="J204" s="4"/>
      <c r="K204" s="4"/>
      <c r="L204" s="4"/>
      <c r="M204" s="4"/>
      <c r="N204" s="4"/>
      <c r="O204" s="5"/>
      <c r="P204" s="91"/>
    </row>
    <row r="205" spans="1:17" ht="32.25" hidden="1" customHeight="1" x14ac:dyDescent="0.25">
      <c r="A205" s="20"/>
      <c r="B205" s="20"/>
      <c r="C205" s="20"/>
      <c r="D205" s="20"/>
      <c r="E205" s="20"/>
      <c r="F205" s="5"/>
      <c r="G205" s="136"/>
      <c r="H205" s="136"/>
      <c r="I205" s="136"/>
      <c r="J205" s="4"/>
      <c r="K205" s="4"/>
      <c r="L205" s="4"/>
      <c r="M205" s="4"/>
      <c r="N205" s="4"/>
      <c r="O205" s="5"/>
      <c r="P205" s="91"/>
    </row>
    <row r="206" spans="1:17" ht="21.75" customHeight="1" x14ac:dyDescent="0.25">
      <c r="A206" s="20"/>
      <c r="B206" s="20"/>
      <c r="C206" s="20"/>
      <c r="D206" s="20"/>
      <c r="E206" s="20"/>
      <c r="F206" s="5"/>
      <c r="G206" s="136"/>
      <c r="H206" s="136"/>
      <c r="I206" s="136"/>
      <c r="J206" s="4"/>
      <c r="K206" s="4"/>
      <c r="L206" s="4"/>
      <c r="M206" s="4"/>
      <c r="N206" s="4"/>
      <c r="O206" s="5"/>
      <c r="P206" s="91"/>
    </row>
    <row r="207" spans="1:17" x14ac:dyDescent="0.25">
      <c r="A207" s="272" t="s">
        <v>116</v>
      </c>
      <c r="B207" s="272"/>
      <c r="C207" s="272"/>
      <c r="D207" s="272"/>
      <c r="E207" s="272"/>
      <c r="F207" s="272"/>
      <c r="G207" s="272"/>
      <c r="H207" s="272"/>
      <c r="I207" s="272"/>
      <c r="J207" s="272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idden="1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/>
      <c r="K212" s="9">
        <f>J212</f>
        <v>0</v>
      </c>
      <c r="L212" s="9">
        <f>J212</f>
        <v>0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v>35</v>
      </c>
      <c r="K218" s="9">
        <f>J218</f>
        <v>35</v>
      </c>
      <c r="L218" s="9">
        <f>J218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4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35</v>
      </c>
      <c r="K220" s="9">
        <f>SUM(K212:K219)</f>
        <v>35</v>
      </c>
      <c r="L220" s="9">
        <f>SUM(L212:L219)</f>
        <v>35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260</v>
      </c>
      <c r="K221" s="9">
        <f>K80+K149+K220</f>
        <v>260</v>
      </c>
      <c r="L221" s="9">
        <f>L80+L149+L220</f>
        <v>260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26</v>
      </c>
    </row>
    <row r="222" spans="1:18" x14ac:dyDescent="0.25">
      <c r="A222" s="288"/>
      <c r="B222" s="288"/>
      <c r="C222" s="288"/>
      <c r="D222" s="288"/>
      <c r="E222" s="288"/>
      <c r="F222" s="288"/>
      <c r="G222" s="288"/>
      <c r="H222" s="288"/>
      <c r="I222" s="288"/>
      <c r="J222" s="288"/>
      <c r="K222" s="288"/>
      <c r="L222" s="288"/>
      <c r="M222" s="288"/>
      <c r="N222" s="288"/>
      <c r="O222" s="288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2" t="s">
        <v>36</v>
      </c>
      <c r="B224" s="186"/>
      <c r="C224" s="186"/>
      <c r="D224" s="186"/>
      <c r="E224" s="186"/>
      <c r="F224" s="186"/>
      <c r="G224" s="186"/>
      <c r="H224" s="186"/>
      <c r="I224" s="186"/>
      <c r="J224" s="186"/>
      <c r="K224" s="163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2" t="s">
        <v>22</v>
      </c>
      <c r="F225" s="186"/>
      <c r="G225" s="186"/>
      <c r="H225" s="186"/>
      <c r="I225" s="186"/>
      <c r="J225" s="186"/>
      <c r="K225" s="163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2">
        <v>5</v>
      </c>
      <c r="F226" s="186"/>
      <c r="G226" s="186"/>
      <c r="H226" s="186"/>
      <c r="I226" s="186"/>
      <c r="J226" s="186"/>
      <c r="K226" s="163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2" t="s">
        <v>21</v>
      </c>
      <c r="F227" s="186"/>
      <c r="G227" s="186"/>
      <c r="H227" s="186"/>
      <c r="I227" s="186"/>
      <c r="J227" s="186"/>
      <c r="K227" s="16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18.75" customHeight="1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339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339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339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.75" customHeight="1" x14ac:dyDescent="0.25">
      <c r="A238" s="187" t="s">
        <v>340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t="18.75" hidden="1" customHeight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t="18.75" hidden="1" customHeight="1" x14ac:dyDescent="0.25">
      <c r="A244" s="272" t="s">
        <v>115</v>
      </c>
      <c r="B244" s="272"/>
      <c r="C244" s="272"/>
      <c r="D244" s="272"/>
      <c r="E244" s="272"/>
      <c r="F244" s="272"/>
      <c r="G244" s="272"/>
      <c r="H244" s="272"/>
      <c r="I244" s="272"/>
      <c r="J244" s="272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t="18.75" hidden="1" customHeight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t="18.75" hidden="1" customHeight="1" x14ac:dyDescent="0.25">
      <c r="A252" s="272" t="s">
        <v>181</v>
      </c>
      <c r="B252" s="272"/>
      <c r="C252" s="272"/>
      <c r="D252" s="272"/>
      <c r="E252" s="272"/>
      <c r="F252" s="272"/>
      <c r="G252" s="272"/>
      <c r="H252" s="272"/>
      <c r="I252" s="272"/>
      <c r="J252" s="272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t="18.75" hidden="1" customHeight="1" x14ac:dyDescent="0.25">
      <c r="A263" s="288"/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288"/>
      <c r="M263" s="288"/>
      <c r="N263" s="288"/>
      <c r="O263" s="288"/>
      <c r="P263" s="6"/>
    </row>
    <row r="264" spans="1:17" ht="18.75" hidden="1" customHeight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t="18.75" hidden="1" customHeight="1" x14ac:dyDescent="0.25">
      <c r="A265" s="162" t="s">
        <v>36</v>
      </c>
      <c r="B265" s="186"/>
      <c r="C265" s="186"/>
      <c r="D265" s="186"/>
      <c r="E265" s="186"/>
      <c r="F265" s="186"/>
      <c r="G265" s="186"/>
      <c r="H265" s="186"/>
      <c r="I265" s="186"/>
      <c r="J265" s="186"/>
      <c r="K265" s="163"/>
      <c r="L265" s="6"/>
      <c r="M265" s="6"/>
      <c r="N265" s="6"/>
      <c r="O265" s="6"/>
      <c r="P265" s="6"/>
    </row>
    <row r="266" spans="1:17" ht="18.75" hidden="1" customHeight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2" t="s">
        <v>22</v>
      </c>
      <c r="F266" s="186"/>
      <c r="G266" s="186"/>
      <c r="H266" s="186"/>
      <c r="I266" s="186"/>
      <c r="J266" s="186"/>
      <c r="K266" s="163"/>
      <c r="L266" s="6"/>
      <c r="M266" s="6"/>
      <c r="N266" s="6"/>
      <c r="O266" s="6"/>
      <c r="P266" s="6"/>
    </row>
    <row r="267" spans="1:17" ht="18.75" hidden="1" customHeight="1" x14ac:dyDescent="0.25">
      <c r="A267" s="9">
        <v>1</v>
      </c>
      <c r="B267" s="9">
        <v>2</v>
      </c>
      <c r="C267" s="9">
        <v>3</v>
      </c>
      <c r="D267" s="9">
        <v>4</v>
      </c>
      <c r="E267" s="162">
        <v>5</v>
      </c>
      <c r="F267" s="186"/>
      <c r="G267" s="186"/>
      <c r="H267" s="186"/>
      <c r="I267" s="186"/>
      <c r="J267" s="186"/>
      <c r="K267" s="163"/>
      <c r="L267" s="6"/>
      <c r="M267" s="6"/>
      <c r="N267" s="6"/>
      <c r="O267" s="6"/>
      <c r="P267" s="6"/>
    </row>
    <row r="268" spans="1:17" ht="18.75" hidden="1" customHeight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2" t="s">
        <v>21</v>
      </c>
      <c r="F268" s="186"/>
      <c r="G268" s="186"/>
      <c r="H268" s="186"/>
      <c r="I268" s="186"/>
      <c r="J268" s="186"/>
      <c r="K268" s="16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t="18.75" hidden="1" customHeight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t="18.75" hidden="1" customHeight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t="18.75" hidden="1" customHeight="1" x14ac:dyDescent="0.25">
      <c r="A285" s="272" t="s">
        <v>224</v>
      </c>
      <c r="B285" s="272"/>
      <c r="C285" s="272"/>
      <c r="D285" s="272"/>
      <c r="E285" s="272"/>
      <c r="F285" s="272"/>
      <c r="G285" s="272"/>
      <c r="H285" s="272"/>
      <c r="I285" s="272"/>
      <c r="J285" s="272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t="18.75" hidden="1" customHeight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t="18.75" hidden="1" customHeight="1" x14ac:dyDescent="0.25">
      <c r="A293" s="272" t="s">
        <v>181</v>
      </c>
      <c r="B293" s="272"/>
      <c r="C293" s="272"/>
      <c r="D293" s="272"/>
      <c r="E293" s="272"/>
      <c r="F293" s="272"/>
      <c r="G293" s="272"/>
      <c r="H293" s="272"/>
      <c r="I293" s="272"/>
      <c r="J293" s="272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t="18.75" hidden="1" customHeight="1" x14ac:dyDescent="0.25">
      <c r="A320" s="288"/>
      <c r="B320" s="288"/>
      <c r="C320" s="288"/>
      <c r="D320" s="288"/>
      <c r="E320" s="288"/>
      <c r="F320" s="288"/>
      <c r="G320" s="288"/>
      <c r="H320" s="288"/>
      <c r="I320" s="288"/>
      <c r="J320" s="288"/>
      <c r="K320" s="288"/>
      <c r="L320" s="288"/>
      <c r="M320" s="288"/>
      <c r="N320" s="288"/>
      <c r="O320" s="288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 x14ac:dyDescent="0.25">
      <c r="A322" s="162" t="s">
        <v>36</v>
      </c>
      <c r="B322" s="186"/>
      <c r="C322" s="186"/>
      <c r="D322" s="186"/>
      <c r="E322" s="186"/>
      <c r="F322" s="186"/>
      <c r="G322" s="186"/>
      <c r="H322" s="186"/>
      <c r="I322" s="186"/>
      <c r="J322" s="186"/>
      <c r="K322" s="163"/>
      <c r="L322" s="6"/>
      <c r="M322" s="6"/>
      <c r="N322" s="6"/>
      <c r="O322" s="6"/>
      <c r="P322" s="6"/>
    </row>
    <row r="323" spans="1:16" ht="18.75" hidden="1" customHeight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2" t="s">
        <v>22</v>
      </c>
      <c r="F323" s="186"/>
      <c r="G323" s="186"/>
      <c r="H323" s="186"/>
      <c r="I323" s="186"/>
      <c r="J323" s="186"/>
      <c r="K323" s="163"/>
      <c r="L323" s="6"/>
      <c r="M323" s="6"/>
      <c r="N323" s="6"/>
      <c r="O323" s="6"/>
      <c r="P323" s="6"/>
    </row>
    <row r="324" spans="1:16" ht="18.75" hidden="1" customHeight="1" x14ac:dyDescent="0.25">
      <c r="A324" s="9">
        <v>1</v>
      </c>
      <c r="B324" s="9">
        <v>2</v>
      </c>
      <c r="C324" s="9">
        <v>3</v>
      </c>
      <c r="D324" s="9">
        <v>4</v>
      </c>
      <c r="E324" s="162" t="s">
        <v>402</v>
      </c>
      <c r="F324" s="186"/>
      <c r="G324" s="186"/>
      <c r="H324" s="186"/>
      <c r="I324" s="186"/>
      <c r="J324" s="186"/>
      <c r="K324" s="163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2" t="s">
        <v>134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17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14.25" customHeight="1" x14ac:dyDescent="0.25">
      <c r="A339" s="215" t="s">
        <v>105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39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t="18.75" hidden="1" customHeight="1" x14ac:dyDescent="0.25">
      <c r="A344" s="290" t="s">
        <v>116</v>
      </c>
      <c r="B344" s="290"/>
      <c r="C344" s="290"/>
      <c r="D344" s="290"/>
      <c r="E344" s="290"/>
      <c r="F344" s="290"/>
      <c r="G344" s="290"/>
      <c r="H344" s="290"/>
      <c r="I344" s="290"/>
      <c r="J344" s="29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7" t="s">
        <v>423</v>
      </c>
      <c r="B349" s="220" t="s">
        <v>29</v>
      </c>
      <c r="C349" s="220" t="s">
        <v>440</v>
      </c>
      <c r="D349" s="220" t="s">
        <v>217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2.75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2.75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20" t="s">
        <v>218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2.75" customHeight="1" x14ac:dyDescent="0.25">
      <c r="A356" s="258"/>
      <c r="B356" s="260"/>
      <c r="C356" s="260"/>
      <c r="D356" s="260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6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20" t="s">
        <v>220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2.75" customHeight="1" x14ac:dyDescent="0.25">
      <c r="A359" s="258"/>
      <c r="B359" s="260"/>
      <c r="C359" s="260"/>
      <c r="D359" s="260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6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2.75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2.75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47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62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17.75" customHeight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1440</v>
      </c>
      <c r="K377" s="40">
        <f t="shared" si="11"/>
        <v>1440</v>
      </c>
      <c r="L377" s="40">
        <f t="shared" si="12"/>
        <v>1440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144</v>
      </c>
      <c r="R377" s="80"/>
    </row>
    <row r="378" spans="1:18" s="34" customFormat="1" ht="116.2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4320</v>
      </c>
      <c r="K378" s="40">
        <f t="shared" si="11"/>
        <v>4320</v>
      </c>
      <c r="L378" s="40">
        <f t="shared" si="12"/>
        <v>4320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432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1"/>
        <v>1440</v>
      </c>
      <c r="L380" s="40">
        <f t="shared" si="12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144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7200</v>
      </c>
      <c r="K382" s="43">
        <f>SUM(K375:K381)</f>
        <v>7200</v>
      </c>
      <c r="L382" s="43">
        <f>SUM(L375:L381)</f>
        <v>7200</v>
      </c>
      <c r="M382" s="1"/>
      <c r="N382" s="1"/>
      <c r="O382" s="1"/>
      <c r="P382" s="11">
        <v>10</v>
      </c>
      <c r="Q382" s="35">
        <f t="shared" si="13"/>
        <v>720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2" t="s">
        <v>36</v>
      </c>
      <c r="B385" s="186"/>
      <c r="C385" s="186"/>
      <c r="D385" s="186"/>
      <c r="E385" s="186"/>
      <c r="F385" s="186"/>
      <c r="G385" s="186"/>
      <c r="H385" s="186"/>
      <c r="I385" s="186"/>
      <c r="J385" s="186"/>
      <c r="K385" s="163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2" t="s">
        <v>22</v>
      </c>
      <c r="F386" s="186"/>
      <c r="G386" s="186"/>
      <c r="H386" s="186"/>
      <c r="I386" s="186"/>
      <c r="J386" s="186"/>
      <c r="K386" s="163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2">
        <v>5</v>
      </c>
      <c r="F387" s="186"/>
      <c r="G387" s="186"/>
      <c r="H387" s="186"/>
      <c r="I387" s="186"/>
      <c r="J387" s="186"/>
      <c r="K387" s="163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2" t="s">
        <v>21</v>
      </c>
      <c r="F388" s="186"/>
      <c r="G388" s="186"/>
      <c r="H388" s="186"/>
      <c r="I388" s="186"/>
      <c r="J388" s="186"/>
      <c r="K388" s="16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18.75" customHeight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339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339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8.75" customHeight="1" x14ac:dyDescent="0.25">
      <c r="A399" s="187" t="s">
        <v>340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9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25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197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7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299</v>
      </c>
      <c r="K542" s="164" t="s">
        <v>300</v>
      </c>
      <c r="L542" s="164" t="s">
        <v>301</v>
      </c>
    </row>
    <row r="543" spans="10:12" x14ac:dyDescent="0.25">
      <c r="J543" s="164"/>
      <c r="K543" s="164"/>
      <c r="L543" s="165"/>
    </row>
    <row r="550" spans="10:15" x14ac:dyDescent="0.25">
      <c r="J550" s="164" t="s">
        <v>299</v>
      </c>
      <c r="K550" s="164" t="s">
        <v>300</v>
      </c>
      <c r="L550" s="164" t="s">
        <v>301</v>
      </c>
      <c r="M550" s="164" t="s">
        <v>299</v>
      </c>
      <c r="N550" s="164" t="s">
        <v>300</v>
      </c>
      <c r="O550" s="164" t="s">
        <v>301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69"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A339:L339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F120:F123"/>
    <mergeCell ref="F108:F111"/>
    <mergeCell ref="E155:K155"/>
    <mergeCell ref="A156:F156"/>
    <mergeCell ref="A157:K157"/>
    <mergeCell ref="A158:K158"/>
    <mergeCell ref="H138:I138"/>
    <mergeCell ref="H161:L161"/>
    <mergeCell ref="A162:D162"/>
    <mergeCell ref="A112:A115"/>
    <mergeCell ref="B112:B115"/>
    <mergeCell ref="C112:C115"/>
    <mergeCell ref="D112:D115"/>
    <mergeCell ref="A116:A119"/>
    <mergeCell ref="B116:B119"/>
    <mergeCell ref="C116:C119"/>
    <mergeCell ref="D116:D119"/>
    <mergeCell ref="E116:E119"/>
    <mergeCell ref="F116:F119"/>
    <mergeCell ref="A124:A127"/>
    <mergeCell ref="B124:B127"/>
    <mergeCell ref="C124:C127"/>
    <mergeCell ref="D124:D127"/>
    <mergeCell ref="E124:E127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00:L100"/>
    <mergeCell ref="N246:N247"/>
    <mergeCell ref="O172:P172"/>
    <mergeCell ref="O173:O174"/>
    <mergeCell ref="P173:P174"/>
    <mergeCell ref="E112:E115"/>
    <mergeCell ref="F112:F115"/>
    <mergeCell ref="M173:M174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H92:L92"/>
    <mergeCell ref="A93:D93"/>
    <mergeCell ref="E93:G93"/>
    <mergeCell ref="E85:K85"/>
    <mergeCell ref="A89:K89"/>
    <mergeCell ref="A90:K90"/>
    <mergeCell ref="A91:I91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N69:N70"/>
    <mergeCell ref="F52:F55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64:O264"/>
    <mergeCell ref="A265:K265"/>
    <mergeCell ref="A369:J369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A411:A412"/>
    <mergeCell ref="B411:B412"/>
    <mergeCell ref="C411:C412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Q209:Q210"/>
    <mergeCell ref="A236:D236"/>
    <mergeCell ref="E236:G236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E162:G162"/>
    <mergeCell ref="A161:D161"/>
    <mergeCell ref="A237:D237"/>
    <mergeCell ref="E237:G237"/>
    <mergeCell ref="A233:D233"/>
    <mergeCell ref="E233:G233"/>
    <mergeCell ref="D411:D412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M245:N245"/>
    <mergeCell ref="M246:M24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A415:A417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J407:L407"/>
    <mergeCell ref="L408:L409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N138:N139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A164:D164"/>
    <mergeCell ref="E164:G164"/>
    <mergeCell ref="A165:D165"/>
    <mergeCell ref="E165:G165"/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M44:N44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5" manualBreakCount="5">
    <brk id="37" max="16" man="1"/>
    <brk id="189" max="16" man="1"/>
    <brk id="342" max="16" man="1"/>
    <brk id="375" max="16" man="1"/>
    <brk id="40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470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145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.75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371</v>
      </c>
      <c r="K72" s="9">
        <f>J72</f>
        <v>371</v>
      </c>
      <c r="L72" s="9">
        <f>J72</f>
        <v>371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33</v>
      </c>
      <c r="K74" s="9">
        <f t="shared" si="0"/>
        <v>33</v>
      </c>
      <c r="L74" s="9">
        <f t="shared" si="1"/>
        <v>33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410</v>
      </c>
      <c r="K80" s="9">
        <f>SUM(K72:K79)</f>
        <v>410</v>
      </c>
      <c r="L80" s="9">
        <f>SUM(L72:L79)</f>
        <v>410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41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341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341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341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1" customHeight="1" x14ac:dyDescent="0.25">
      <c r="A97" s="187" t="s">
        <v>342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459</v>
      </c>
      <c r="K141" s="9">
        <f>J141</f>
        <v>459</v>
      </c>
      <c r="L141" s="9">
        <f>J141</f>
        <v>459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16</v>
      </c>
      <c r="K143" s="9">
        <f t="shared" si="5"/>
        <v>16</v>
      </c>
      <c r="L143" s="9">
        <f t="shared" si="6"/>
        <v>16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480</v>
      </c>
      <c r="K149" s="9">
        <f>SUM(K141:K148)</f>
        <v>480</v>
      </c>
      <c r="L149" s="9">
        <f>SUM(L141:L148)</f>
        <v>480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6.25" customHeight="1" x14ac:dyDescent="0.25">
      <c r="A166" s="187" t="s">
        <v>342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77</v>
      </c>
      <c r="K212" s="9">
        <f>J212</f>
        <v>77</v>
      </c>
      <c r="L212" s="9">
        <f>J212</f>
        <v>77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3">J217</f>
        <v>0</v>
      </c>
      <c r="L217" s="9">
        <f t="shared" ref="L217:L219" si="14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78</v>
      </c>
      <c r="K220" s="9">
        <f>SUM(K212:K219)</f>
        <v>78</v>
      </c>
      <c r="L220" s="9">
        <f>SUM(L212:L219)</f>
        <v>78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968</v>
      </c>
      <c r="K221" s="9">
        <f>K80+K149+K220</f>
        <v>968</v>
      </c>
      <c r="L221" s="9">
        <f>L80+L149+L220</f>
        <v>968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97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6.25" customHeight="1" x14ac:dyDescent="0.25">
      <c r="A238" s="187" t="s">
        <v>342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6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6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28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6.25" hidden="1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7">J376</f>
        <v>0</v>
      </c>
      <c r="L376" s="12">
        <f t="shared" ref="L376:L380" si="18">J376</f>
        <v>0</v>
      </c>
      <c r="M376" s="12"/>
      <c r="N376" s="12"/>
      <c r="O376" s="12"/>
      <c r="P376" s="11">
        <v>10</v>
      </c>
      <c r="Q376" s="35">
        <f t="shared" ref="Q376:Q382" si="19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7"/>
        <v>0</v>
      </c>
      <c r="L377" s="12">
        <f t="shared" si="18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7"/>
        <v>0</v>
      </c>
      <c r="L378" s="12">
        <f t="shared" si="18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7"/>
        <v>0</v>
      </c>
      <c r="L379" s="12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7"/>
        <v>0</v>
      </c>
      <c r="L380" s="12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272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272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273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6.25" hidden="1" customHeight="1" x14ac:dyDescent="0.25">
      <c r="A399" s="187" t="s">
        <v>283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1" t="s">
        <v>243</v>
      </c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  <c r="O422" s="191"/>
      <c r="P422" s="6"/>
    </row>
    <row r="423" spans="1:31" x14ac:dyDescent="0.25">
      <c r="A423" s="190" t="s">
        <v>70</v>
      </c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6"/>
    </row>
    <row r="424" spans="1:31" x14ac:dyDescent="0.25">
      <c r="A424" s="201" t="s">
        <v>71</v>
      </c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6"/>
      <c r="N424" s="6"/>
      <c r="O424" s="6"/>
      <c r="P424" s="6"/>
    </row>
    <row r="425" spans="1:31" x14ac:dyDescent="0.25">
      <c r="A425" s="201" t="s">
        <v>72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ht="16.5" customHeight="1" x14ac:dyDescent="0.25">
      <c r="A426" s="201" t="s">
        <v>73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74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75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76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ht="18.75" customHeight="1" x14ac:dyDescent="0.25">
      <c r="A431" s="194" t="s">
        <v>78</v>
      </c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6"/>
    </row>
    <row r="432" spans="1:31" ht="60.75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</row>
    <row r="433" spans="1:16" ht="60.75" customHeight="1" x14ac:dyDescent="0.25">
      <c r="A433" s="194" t="s">
        <v>122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x14ac:dyDescent="0.25">
      <c r="A434" s="190" t="s">
        <v>79</v>
      </c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6"/>
    </row>
    <row r="435" spans="1:16" ht="18.75" customHeight="1" x14ac:dyDescent="0.25">
      <c r="A435" s="9" t="s">
        <v>80</v>
      </c>
      <c r="B435" s="162" t="s">
        <v>81</v>
      </c>
      <c r="C435" s="186"/>
      <c r="D435" s="163"/>
      <c r="E435" s="267" t="s">
        <v>82</v>
      </c>
      <c r="F435" s="268"/>
      <c r="G435" s="268"/>
      <c r="H435" s="268"/>
      <c r="I435" s="268"/>
      <c r="J435" s="268"/>
      <c r="K435" s="268"/>
      <c r="L435" s="269"/>
      <c r="M435" s="6"/>
      <c r="N435" s="6"/>
      <c r="O435" s="6"/>
      <c r="P435" s="6"/>
    </row>
    <row r="436" spans="1:16" x14ac:dyDescent="0.25">
      <c r="A436" s="9">
        <v>1</v>
      </c>
      <c r="B436" s="162">
        <v>2</v>
      </c>
      <c r="C436" s="186"/>
      <c r="D436" s="163"/>
      <c r="E436" s="224">
        <v>3</v>
      </c>
      <c r="F436" s="225"/>
      <c r="G436" s="225"/>
      <c r="H436" s="225"/>
      <c r="I436" s="225"/>
      <c r="J436" s="225"/>
      <c r="K436" s="225"/>
      <c r="L436" s="226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2" t="s">
        <v>226</v>
      </c>
      <c r="C437" s="186"/>
      <c r="D437" s="163"/>
      <c r="E437" s="224" t="s">
        <v>84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2" t="s">
        <v>86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2" t="s">
        <v>197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x14ac:dyDescent="0.25">
      <c r="A440" s="190" t="s">
        <v>88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6"/>
    </row>
    <row r="441" spans="1:16" x14ac:dyDescent="0.25">
      <c r="A441" s="190" t="s">
        <v>89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90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168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" ht="21" customHeight="1" x14ac:dyDescent="0.25">
      <c r="A444" s="194" t="s">
        <v>91</v>
      </c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6"/>
    </row>
    <row r="445" spans="1:16" ht="62.25" customHeight="1" x14ac:dyDescent="0.25">
      <c r="A445" s="194" t="s">
        <v>92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x14ac:dyDescent="0.25">
      <c r="A446" s="190" t="s">
        <v>93</v>
      </c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448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146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347</v>
      </c>
      <c r="K72" s="9">
        <f>J72</f>
        <v>347</v>
      </c>
      <c r="L72" s="9">
        <f>J72</f>
        <v>347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362</v>
      </c>
      <c r="K80" s="9">
        <f>SUM(K72:K79)</f>
        <v>362</v>
      </c>
      <c r="L80" s="9">
        <f>SUM(L72:L79)</f>
        <v>362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7.75" customHeight="1" x14ac:dyDescent="0.25">
      <c r="A95" s="187" t="s">
        <v>343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8.75" customHeight="1" x14ac:dyDescent="0.25">
      <c r="A97" s="187" t="s">
        <v>344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434</v>
      </c>
      <c r="K141" s="14">
        <f>J141</f>
        <v>434</v>
      </c>
      <c r="L141" s="9">
        <f>J141</f>
        <v>434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14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14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14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2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14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14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450</v>
      </c>
      <c r="K149" s="9">
        <f>SUM(K141:K148)</f>
        <v>450</v>
      </c>
      <c r="L149" s="9">
        <f>SUM(L141:L148)</f>
        <v>450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45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4.75" customHeight="1" x14ac:dyDescent="0.25">
      <c r="A166" s="187" t="s">
        <v>344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875</v>
      </c>
      <c r="K221" s="9">
        <f>K80+K149+K220</f>
        <v>875</v>
      </c>
      <c r="L221" s="9">
        <f>L80+L149+L220</f>
        <v>875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88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8.5" customHeight="1" x14ac:dyDescent="0.25">
      <c r="A236" s="187" t="s">
        <v>343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344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4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3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39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51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3600</v>
      </c>
      <c r="K377" s="108">
        <f>J377</f>
        <v>3600</v>
      </c>
      <c r="L377" s="108">
        <f>J377</f>
        <v>3600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360</v>
      </c>
      <c r="R377" s="80"/>
    </row>
    <row r="378" spans="1:18" s="34" customFormat="1" ht="121.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5760</v>
      </c>
      <c r="K378" s="108">
        <f>J378</f>
        <v>5760</v>
      </c>
      <c r="L378" s="108">
        <f>J378</f>
        <v>5760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576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9360</v>
      </c>
      <c r="K382" s="43">
        <f>SUM(K375:K381)</f>
        <v>9360</v>
      </c>
      <c r="L382" s="43">
        <f>SUM(L375:L381)</f>
        <v>9360</v>
      </c>
      <c r="M382" s="1"/>
      <c r="N382" s="1"/>
      <c r="O382" s="1"/>
      <c r="P382" s="11">
        <v>10</v>
      </c>
      <c r="Q382" s="35">
        <f t="shared" si="17"/>
        <v>936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343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343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343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344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1" t="s">
        <v>243</v>
      </c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6"/>
    </row>
    <row r="423" spans="1:31" x14ac:dyDescent="0.25">
      <c r="A423" s="190" t="s">
        <v>70</v>
      </c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6"/>
    </row>
    <row r="424" spans="1:31" x14ac:dyDescent="0.25">
      <c r="A424" s="201" t="s">
        <v>71</v>
      </c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6"/>
      <c r="N424" s="6"/>
      <c r="O424" s="6"/>
      <c r="P424" s="6"/>
    </row>
    <row r="425" spans="1:31" x14ac:dyDescent="0.25">
      <c r="A425" s="201" t="s">
        <v>72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ht="16.5" customHeight="1" x14ac:dyDescent="0.25">
      <c r="A426" s="201" t="s">
        <v>73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74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75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76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77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194" t="s">
        <v>78</v>
      </c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6"/>
    </row>
    <row r="432" spans="1:31" ht="63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58.5" customHeight="1" x14ac:dyDescent="0.25">
      <c r="A433" s="194" t="s">
        <v>122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x14ac:dyDescent="0.25">
      <c r="A434" s="190" t="s">
        <v>79</v>
      </c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6"/>
    </row>
    <row r="435" spans="1:16" x14ac:dyDescent="0.25">
      <c r="A435" s="9" t="s">
        <v>80</v>
      </c>
      <c r="B435" s="164" t="s">
        <v>81</v>
      </c>
      <c r="C435" s="185"/>
      <c r="D435" s="185"/>
      <c r="E435" s="165" t="s">
        <v>82</v>
      </c>
      <c r="F435" s="185"/>
      <c r="G435" s="185"/>
      <c r="H435" s="185"/>
      <c r="I435" s="185"/>
      <c r="J435" s="185"/>
      <c r="K435" s="185"/>
      <c r="L435" s="185"/>
      <c r="M435" s="6"/>
      <c r="N435" s="6"/>
      <c r="O435" s="6"/>
      <c r="P435" s="6"/>
    </row>
    <row r="436" spans="1:16" x14ac:dyDescent="0.25">
      <c r="A436" s="9">
        <v>1</v>
      </c>
      <c r="B436" s="164">
        <v>2</v>
      </c>
      <c r="C436" s="185"/>
      <c r="D436" s="185"/>
      <c r="E436" s="183">
        <v>3</v>
      </c>
      <c r="F436" s="183"/>
      <c r="G436" s="183"/>
      <c r="H436" s="183"/>
      <c r="I436" s="183"/>
      <c r="J436" s="183"/>
      <c r="K436" s="185"/>
      <c r="L436" s="185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4" t="s">
        <v>226</v>
      </c>
      <c r="C437" s="185"/>
      <c r="D437" s="185"/>
      <c r="E437" s="183" t="s">
        <v>84</v>
      </c>
      <c r="F437" s="183"/>
      <c r="G437" s="183"/>
      <c r="H437" s="183"/>
      <c r="I437" s="183"/>
      <c r="J437" s="183"/>
      <c r="K437" s="183"/>
      <c r="L437" s="183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4" t="s">
        <v>86</v>
      </c>
      <c r="C438" s="165"/>
      <c r="D438" s="16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4" t="s">
        <v>197</v>
      </c>
      <c r="C439" s="185"/>
      <c r="D439" s="18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x14ac:dyDescent="0.25">
      <c r="A440" s="190" t="s">
        <v>88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6"/>
    </row>
    <row r="441" spans="1:16" x14ac:dyDescent="0.25">
      <c r="A441" s="190" t="s">
        <v>89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90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168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" ht="21" customHeight="1" x14ac:dyDescent="0.25">
      <c r="A444" s="194" t="s">
        <v>91</v>
      </c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6"/>
    </row>
    <row r="445" spans="1:16" ht="62.25" customHeight="1" x14ac:dyDescent="0.25">
      <c r="A445" s="194" t="s">
        <v>92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x14ac:dyDescent="0.25">
      <c r="A446" s="190" t="s">
        <v>93</v>
      </c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  <mergeCell ref="G252:I252"/>
    <mergeCell ref="A272:I272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D52:D55"/>
    <mergeCell ref="E52:E55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A95:D95"/>
    <mergeCell ref="E95:G95"/>
    <mergeCell ref="L18:M18"/>
    <mergeCell ref="L19:M19"/>
    <mergeCell ref="A35:J35"/>
    <mergeCell ref="A36:J36"/>
    <mergeCell ref="A37:J37"/>
    <mergeCell ref="A31:J31"/>
    <mergeCell ref="E84:K84"/>
    <mergeCell ref="G69:G70"/>
    <mergeCell ref="H69:I69"/>
    <mergeCell ref="J69:J70"/>
    <mergeCell ref="K31:M31"/>
    <mergeCell ref="B48:B51"/>
    <mergeCell ref="A83:K83"/>
    <mergeCell ref="H92:L92"/>
    <mergeCell ref="H94:L94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K28:M28"/>
    <mergeCell ref="N28:O28"/>
    <mergeCell ref="F52:F55"/>
    <mergeCell ref="A56:A59"/>
    <mergeCell ref="B56:B59"/>
    <mergeCell ref="C56:C5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N30:O30"/>
    <mergeCell ref="N26:O26"/>
    <mergeCell ref="L20:M20"/>
    <mergeCell ref="N17:O17"/>
    <mergeCell ref="N18:O18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D56:D59"/>
    <mergeCell ref="E56:E59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F358:F360"/>
    <mergeCell ref="A277:A278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H236:L236"/>
    <mergeCell ref="E235:G235"/>
    <mergeCell ref="H235:L235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7" manualBreakCount="7">
    <brk id="37" max="16" man="1"/>
    <brk id="62" max="16" man="1"/>
    <brk id="91" max="16" man="1"/>
    <brk id="208" max="16" man="1"/>
    <brk id="343" max="16" man="1"/>
    <brk id="389" max="16" man="1"/>
    <brk id="41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471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414</v>
      </c>
      <c r="K72" s="9">
        <f>J72</f>
        <v>414</v>
      </c>
      <c r="L72" s="9">
        <f>J72</f>
        <v>414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418</v>
      </c>
      <c r="K80" s="9">
        <f>SUM(K72:K79)</f>
        <v>418</v>
      </c>
      <c r="L80" s="9">
        <f>SUM(L72:L79)</f>
        <v>418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7.75" customHeight="1" x14ac:dyDescent="0.25">
      <c r="A94" s="187" t="s">
        <v>345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4.25" customHeight="1" x14ac:dyDescent="0.25">
      <c r="A97" s="187" t="s">
        <v>346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36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4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507</v>
      </c>
      <c r="K141" s="9">
        <f>J141</f>
        <v>507</v>
      </c>
      <c r="L141" s="9">
        <f>J141</f>
        <v>507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9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6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524</v>
      </c>
      <c r="K149" s="9">
        <f>SUM(K141:K148)</f>
        <v>524</v>
      </c>
      <c r="L149" s="9">
        <f>SUM(L141:L148)</f>
        <v>524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52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345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346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66</v>
      </c>
      <c r="K212" s="9">
        <f>J212</f>
        <v>66</v>
      </c>
      <c r="L212" s="9">
        <f>J212</f>
        <v>66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66</v>
      </c>
      <c r="K220" s="9">
        <f>SUM(K212:K219)</f>
        <v>66</v>
      </c>
      <c r="L220" s="9">
        <f>SUM(L212:L219)</f>
        <v>66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1008</v>
      </c>
      <c r="K221" s="9">
        <f>K80+K149+K220</f>
        <v>1008</v>
      </c>
      <c r="L221" s="9">
        <f>L80+L149+L220</f>
        <v>1008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345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346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7.2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345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345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345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346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71"/>
      <c r="K426" s="271"/>
      <c r="L426" s="27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274"/>
      <c r="K434" s="274"/>
      <c r="L434" s="274"/>
      <c r="M434" s="274"/>
      <c r="N434" s="274"/>
      <c r="O434" s="27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203"/>
      <c r="K435" s="203"/>
      <c r="L435" s="203"/>
      <c r="M435" s="203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299</v>
      </c>
      <c r="K558" s="164" t="s">
        <v>300</v>
      </c>
      <c r="L558" s="164" t="s">
        <v>301</v>
      </c>
    </row>
    <row r="559" spans="10:12" x14ac:dyDescent="0.25">
      <c r="J559" s="164"/>
      <c r="K559" s="164"/>
      <c r="L559" s="165"/>
    </row>
    <row r="566" spans="10:15" x14ac:dyDescent="0.25">
      <c r="J566" s="164" t="s">
        <v>299</v>
      </c>
      <c r="K566" s="164" t="s">
        <v>300</v>
      </c>
      <c r="L566" s="164" t="s">
        <v>301</v>
      </c>
      <c r="M566" s="164" t="s">
        <v>299</v>
      </c>
      <c r="N566" s="164" t="s">
        <v>300</v>
      </c>
      <c r="O566" s="164" t="s">
        <v>301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69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33"/>
      <c r="Q3" s="33"/>
      <c r="R3" s="33"/>
    </row>
    <row r="8" spans="1:18" x14ac:dyDescent="0.25">
      <c r="L8" s="3" t="s">
        <v>472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 t="s">
        <v>450</v>
      </c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52.5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52.5" hidden="1" customHeight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52.5" customHeight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52.5" customHeight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560</v>
      </c>
      <c r="K72" s="9">
        <f>J72</f>
        <v>560</v>
      </c>
      <c r="L72" s="9">
        <f>J72</f>
        <v>560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0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566</v>
      </c>
      <c r="K80" s="9">
        <f>SUM(K72:K79)</f>
        <v>566</v>
      </c>
      <c r="L80" s="9">
        <f>SUM(L72:L79)</f>
        <v>566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57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348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0.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8.2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566</v>
      </c>
      <c r="K141" s="9">
        <f>J141</f>
        <v>566</v>
      </c>
      <c r="L141" s="9">
        <f>J141</f>
        <v>566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84" customHeight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7</v>
      </c>
      <c r="K143" s="9">
        <f t="shared" si="5"/>
        <v>7</v>
      </c>
      <c r="L143" s="9">
        <f t="shared" si="6"/>
        <v>7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574</v>
      </c>
      <c r="K149" s="9">
        <f>SUM(K141:K148)</f>
        <v>574</v>
      </c>
      <c r="L149" s="9">
        <f>SUM(L141:L148)</f>
        <v>574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57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348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48</v>
      </c>
      <c r="K212" s="9">
        <f>J212</f>
        <v>48</v>
      </c>
      <c r="L212" s="9">
        <f>J212</f>
        <v>48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48</v>
      </c>
      <c r="K220" s="9">
        <f>SUM(K212:K219)</f>
        <v>48</v>
      </c>
      <c r="L220" s="9">
        <f>SUM(L212:L219)</f>
        <v>48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1188</v>
      </c>
      <c r="K221" s="9">
        <f>K80+K149+K220</f>
        <v>1188</v>
      </c>
      <c r="L221" s="9">
        <f>L80+L149+L220</f>
        <v>1188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2.25" customHeight="1" x14ac:dyDescent="0.25">
      <c r="A238" s="187" t="s">
        <v>348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45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8.75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8.75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8.75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8.75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8.75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8.75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>
        <f>J377/J382</f>
        <v>0</v>
      </c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10080</v>
      </c>
      <c r="K378" s="108">
        <f>J378</f>
        <v>10080</v>
      </c>
      <c r="L378" s="108">
        <f>J378</f>
        <v>10080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1008</v>
      </c>
      <c r="R378" s="80">
        <f>J378/J382</f>
        <v>1</v>
      </c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10080</v>
      </c>
      <c r="K382" s="43">
        <f>SUM(K375:K381)</f>
        <v>10080</v>
      </c>
      <c r="L382" s="43">
        <f>SUM(L375:L381)</f>
        <v>10080</v>
      </c>
      <c r="M382" s="1"/>
      <c r="N382" s="1"/>
      <c r="O382" s="1"/>
      <c r="P382" s="11">
        <v>10</v>
      </c>
      <c r="Q382" s="35">
        <f t="shared" si="17"/>
        <v>1008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347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347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347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8.5" customHeight="1" x14ac:dyDescent="0.25">
      <c r="A399" s="187" t="s">
        <v>348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1.5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 x14ac:dyDescent="0.25"/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5" manualBreakCount="5">
    <brk id="37" max="16" man="1"/>
    <brk id="205" max="16" man="1"/>
    <brk id="344" max="16" man="1"/>
    <brk id="391" max="16" man="1"/>
    <brk id="41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6.71093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438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131.2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2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131.2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374</v>
      </c>
      <c r="K72" s="9">
        <f>J72</f>
        <v>374</v>
      </c>
      <c r="L72" s="9">
        <f>J72</f>
        <v>374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14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/>
      <c r="L75" s="9"/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>J77</f>
        <v>1</v>
      </c>
      <c r="L77" s="9">
        <f>J77</f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375</v>
      </c>
      <c r="K80" s="9">
        <f>SUM(K72:K79)</f>
        <v>375</v>
      </c>
      <c r="L80" s="9">
        <f>SUM(L72:L79)</f>
        <v>375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349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349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349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1.5" customHeight="1" x14ac:dyDescent="0.25">
      <c r="A97" s="187" t="s">
        <v>350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8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131.2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131.2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496</v>
      </c>
      <c r="K141" s="9">
        <f>J141</f>
        <v>496</v>
      </c>
      <c r="L141" s="9">
        <f>J141</f>
        <v>496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>J145</f>
        <v>3</v>
      </c>
      <c r="L145" s="9">
        <f>J145</f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499</v>
      </c>
      <c r="K149" s="9">
        <f>SUM(K141:K148)</f>
        <v>499</v>
      </c>
      <c r="L149" s="9">
        <f>SUM(L141:L148)</f>
        <v>499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216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349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349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349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350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131.2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131.2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116</v>
      </c>
      <c r="K212" s="9">
        <f>J212</f>
        <v>116</v>
      </c>
      <c r="L212" s="9">
        <f>J212</f>
        <v>116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112.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116</v>
      </c>
      <c r="K220" s="9">
        <f>SUM(K212:K219)</f>
        <v>116</v>
      </c>
      <c r="L220" s="9">
        <f>SUM(L212:L219)</f>
        <v>116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990</v>
      </c>
      <c r="K221" s="9">
        <f>K80+K149+K220</f>
        <v>990</v>
      </c>
      <c r="L221" s="9">
        <f>L80+L149+L220</f>
        <v>990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349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349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349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350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6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78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131.25" hidden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.75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.75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.75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.75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.75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.75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131.25" hidden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50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50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50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349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349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349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350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60.75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E237:G237"/>
    <mergeCell ref="A232:I232"/>
    <mergeCell ref="A233:D233"/>
    <mergeCell ref="E233:G233"/>
    <mergeCell ref="H233:L233"/>
    <mergeCell ref="A223:O223"/>
    <mergeCell ref="B56:B59"/>
    <mergeCell ref="H69:I69"/>
    <mergeCell ref="J69:J70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A424:O424"/>
    <mergeCell ref="A425:L425"/>
    <mergeCell ref="D176:D179"/>
    <mergeCell ref="J541:J542"/>
    <mergeCell ref="K541:K54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E92:G92"/>
    <mergeCell ref="H92:L92"/>
    <mergeCell ref="A103:J103"/>
    <mergeCell ref="G105:G106"/>
    <mergeCell ref="E93:G93"/>
    <mergeCell ref="H93:L93"/>
    <mergeCell ref="A94:D94"/>
    <mergeCell ref="E94:G94"/>
    <mergeCell ref="J105:J106"/>
    <mergeCell ref="J549:J550"/>
    <mergeCell ref="K549:K550"/>
    <mergeCell ref="L549:L550"/>
    <mergeCell ref="M549:M550"/>
    <mergeCell ref="N549:N550"/>
    <mergeCell ref="J345:L345"/>
    <mergeCell ref="M345:N345"/>
    <mergeCell ref="A426:L426"/>
    <mergeCell ref="A427:L427"/>
    <mergeCell ref="A428:L428"/>
    <mergeCell ref="A394:D394"/>
    <mergeCell ref="A423:O423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A419:A420"/>
    <mergeCell ref="A430:L430"/>
    <mergeCell ref="A429:L429"/>
    <mergeCell ref="D419:D420"/>
    <mergeCell ref="E419:E420"/>
    <mergeCell ref="C411:C412"/>
    <mergeCell ref="D411:D412"/>
    <mergeCell ref="E436:L436"/>
    <mergeCell ref="B437:D437"/>
    <mergeCell ref="E437:L437"/>
    <mergeCell ref="E411:E412"/>
    <mergeCell ref="F411:F412"/>
    <mergeCell ref="F419:F420"/>
    <mergeCell ref="C416:C417"/>
    <mergeCell ref="D416:D417"/>
    <mergeCell ref="E416:E417"/>
    <mergeCell ref="C419:C420"/>
    <mergeCell ref="N45:N46"/>
    <mergeCell ref="A35:J35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M44:N44"/>
    <mergeCell ref="M45:M46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A188:A191"/>
    <mergeCell ref="B188:B191"/>
    <mergeCell ref="C188:C191"/>
    <mergeCell ref="D188:D191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55:K155"/>
    <mergeCell ref="K138:K139"/>
    <mergeCell ref="L138:L139"/>
    <mergeCell ref="B137:D138"/>
    <mergeCell ref="E137:F138"/>
    <mergeCell ref="J137:L137"/>
    <mergeCell ref="H163:L16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A252:A254"/>
    <mergeCell ref="B252:D253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L346:L347"/>
    <mergeCell ref="G346:G347"/>
    <mergeCell ref="H346:I346"/>
    <mergeCell ref="J346:J347"/>
    <mergeCell ref="A345:A347"/>
    <mergeCell ref="B345:D346"/>
    <mergeCell ref="E333:I333"/>
    <mergeCell ref="E334:I334"/>
    <mergeCell ref="E276:I276"/>
    <mergeCell ref="E285:F286"/>
    <mergeCell ref="G285:I285"/>
    <mergeCell ref="G286:G287"/>
    <mergeCell ref="H286:I286"/>
    <mergeCell ref="A326:F326"/>
    <mergeCell ref="A327:K327"/>
    <mergeCell ref="A328:K328"/>
    <mergeCell ref="A405:L405"/>
    <mergeCell ref="A406:J406"/>
    <mergeCell ref="A407:A409"/>
    <mergeCell ref="B407:D407"/>
    <mergeCell ref="A364:A366"/>
    <mergeCell ref="B364:B366"/>
    <mergeCell ref="C364:C366"/>
    <mergeCell ref="D364:D366"/>
    <mergeCell ref="A358:A360"/>
    <mergeCell ref="B358:B360"/>
    <mergeCell ref="C358:C360"/>
    <mergeCell ref="D358:D360"/>
    <mergeCell ref="A397:D397"/>
    <mergeCell ref="A395:D395"/>
    <mergeCell ref="E335:I335"/>
    <mergeCell ref="B336:D336"/>
    <mergeCell ref="E336:I336"/>
    <mergeCell ref="L408:L409"/>
    <mergeCell ref="A340:L340"/>
    <mergeCell ref="A342:L342"/>
    <mergeCell ref="A343:J343"/>
    <mergeCell ref="A344:J344"/>
    <mergeCell ref="A335:A336"/>
    <mergeCell ref="A352:A354"/>
    <mergeCell ref="A355:A357"/>
    <mergeCell ref="B335:D335"/>
    <mergeCell ref="D355:D357"/>
    <mergeCell ref="A339:L339"/>
    <mergeCell ref="A361:A363"/>
    <mergeCell ref="B361:B363"/>
    <mergeCell ref="C361:C363"/>
    <mergeCell ref="D361:D363"/>
    <mergeCell ref="E361:E363"/>
    <mergeCell ref="F361:F363"/>
    <mergeCell ref="E407:F407"/>
    <mergeCell ref="G407:I407"/>
    <mergeCell ref="J407:L407"/>
    <mergeCell ref="A396:D396"/>
    <mergeCell ref="M407:N407"/>
    <mergeCell ref="B408:B409"/>
    <mergeCell ref="C408:C409"/>
    <mergeCell ref="D408:D409"/>
    <mergeCell ref="E408:E409"/>
    <mergeCell ref="N346:N347"/>
    <mergeCell ref="K346:K347"/>
    <mergeCell ref="E345:F346"/>
    <mergeCell ref="G345:I345"/>
    <mergeCell ref="M346:M347"/>
    <mergeCell ref="E352:E354"/>
    <mergeCell ref="F352:F354"/>
    <mergeCell ref="E364:E366"/>
    <mergeCell ref="E355:E357"/>
    <mergeCell ref="F355:F357"/>
    <mergeCell ref="B352:B354"/>
    <mergeCell ref="C352:C354"/>
    <mergeCell ref="D352:D354"/>
    <mergeCell ref="B355:B357"/>
    <mergeCell ref="C355:C357"/>
    <mergeCell ref="M372:M373"/>
    <mergeCell ref="N372:N373"/>
    <mergeCell ref="E358:E360"/>
    <mergeCell ref="F358:F360"/>
    <mergeCell ref="O372:O373"/>
    <mergeCell ref="E371:F372"/>
    <mergeCell ref="G371:I371"/>
    <mergeCell ref="J371:L371"/>
    <mergeCell ref="F364:F366"/>
    <mergeCell ref="H399:L399"/>
    <mergeCell ref="E397:G397"/>
    <mergeCell ref="H397:L397"/>
    <mergeCell ref="E395:G395"/>
    <mergeCell ref="H395:L395"/>
    <mergeCell ref="M371:O371"/>
    <mergeCell ref="G372:G373"/>
    <mergeCell ref="H372:I372"/>
    <mergeCell ref="H396:L396"/>
    <mergeCell ref="J372:J373"/>
    <mergeCell ref="K372:K373"/>
    <mergeCell ref="L372:L373"/>
    <mergeCell ref="E396:G396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H234:L234"/>
    <mergeCell ref="E226:K226"/>
    <mergeCell ref="A180:A183"/>
    <mergeCell ref="B180:B183"/>
    <mergeCell ref="C180:C183"/>
    <mergeCell ref="D180:D183"/>
    <mergeCell ref="E180:E183"/>
    <mergeCell ref="F180:F183"/>
    <mergeCell ref="E235:G235"/>
    <mergeCell ref="B172:D173"/>
    <mergeCell ref="E172:F173"/>
    <mergeCell ref="G172:I172"/>
    <mergeCell ref="A230:K230"/>
    <mergeCell ref="A234:D234"/>
    <mergeCell ref="E234:G234"/>
    <mergeCell ref="A235:D235"/>
    <mergeCell ref="A162:D162"/>
    <mergeCell ref="E162:G162"/>
    <mergeCell ref="A172:A174"/>
    <mergeCell ref="A208:A210"/>
    <mergeCell ref="B208:D209"/>
    <mergeCell ref="E208:F209"/>
    <mergeCell ref="A229:K229"/>
    <mergeCell ref="A231:K231"/>
    <mergeCell ref="G208:I208"/>
    <mergeCell ref="J208:L208"/>
    <mergeCell ref="A168:L168"/>
    <mergeCell ref="A170:L170"/>
    <mergeCell ref="A171:J171"/>
    <mergeCell ref="A222:O222"/>
    <mergeCell ref="E176:E179"/>
    <mergeCell ref="F176:F179"/>
    <mergeCell ref="A224:K224"/>
    <mergeCell ref="E225:K225"/>
    <mergeCell ref="H235:L235"/>
    <mergeCell ref="N173:N174"/>
    <mergeCell ref="E86:K86"/>
    <mergeCell ref="A87:F87"/>
    <mergeCell ref="A88:K88"/>
    <mergeCell ref="H162:L162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A91:I91"/>
    <mergeCell ref="E108:E111"/>
    <mergeCell ref="F108:F111"/>
    <mergeCell ref="K105:K106"/>
    <mergeCell ref="E104:F105"/>
    <mergeCell ref="A92:D92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E85:K85"/>
    <mergeCell ref="G68:I68"/>
    <mergeCell ref="A93:D93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M105:M106"/>
    <mergeCell ref="N105:N106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F124:F127"/>
    <mergeCell ref="A116:A119"/>
    <mergeCell ref="A124:A127"/>
    <mergeCell ref="B124:B127"/>
    <mergeCell ref="G137:I137"/>
    <mergeCell ref="A167:L167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A371:A373"/>
    <mergeCell ref="B371:D372"/>
    <mergeCell ref="E325:K325"/>
    <mergeCell ref="A329:K329"/>
    <mergeCell ref="A330:I330"/>
    <mergeCell ref="A281:L281"/>
    <mergeCell ref="E322:K322"/>
    <mergeCell ref="E323:K323"/>
    <mergeCell ref="E324:K324"/>
    <mergeCell ref="A333:A334"/>
    <mergeCell ref="B333:D333"/>
    <mergeCell ref="B334:D334"/>
    <mergeCell ref="G294:G295"/>
    <mergeCell ref="H294:I294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B331:D331"/>
    <mergeCell ref="E331:I331"/>
    <mergeCell ref="B332:D332"/>
    <mergeCell ref="E332:I33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M172:N172"/>
    <mergeCell ref="M173:M174"/>
    <mergeCell ref="A184:A187"/>
    <mergeCell ref="B184:B187"/>
    <mergeCell ref="C184:C187"/>
    <mergeCell ref="D184:D187"/>
    <mergeCell ref="E184:E187"/>
    <mergeCell ref="F184:F187"/>
    <mergeCell ref="A2:O2"/>
    <mergeCell ref="A3:O3"/>
    <mergeCell ref="E12:H12"/>
    <mergeCell ref="A163:D163"/>
    <mergeCell ref="E163:G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473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ht="20.2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ht="20.2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52.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6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8.25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2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316</v>
      </c>
      <c r="K72" s="9">
        <f>J72</f>
        <v>316</v>
      </c>
      <c r="L72" s="9">
        <f>J72</f>
        <v>316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18</v>
      </c>
      <c r="K74" s="9">
        <f t="shared" si="0"/>
        <v>18</v>
      </c>
      <c r="L74" s="9">
        <f t="shared" si="1"/>
        <v>18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5.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0</v>
      </c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338</v>
      </c>
      <c r="K80" s="9">
        <f>SUM(K72:K79)</f>
        <v>338</v>
      </c>
      <c r="L80" s="9">
        <f>SUM(L72:L79)</f>
        <v>338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351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351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351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0" customHeight="1" x14ac:dyDescent="0.25">
      <c r="A97" s="187" t="s">
        <v>352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79.5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5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60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369</v>
      </c>
      <c r="K141" s="9">
        <f>J141</f>
        <v>369</v>
      </c>
      <c r="L141" s="9">
        <f>J141</f>
        <v>369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0</v>
      </c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373</v>
      </c>
      <c r="K149" s="9">
        <f>SUM(K141:K148)</f>
        <v>373</v>
      </c>
      <c r="L149" s="9">
        <f>SUM(L141:L148)</f>
        <v>373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37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351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351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351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352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38</v>
      </c>
      <c r="K212" s="9">
        <f>J212</f>
        <v>38</v>
      </c>
      <c r="L212" s="9">
        <f>J212</f>
        <v>38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749</v>
      </c>
      <c r="K221" s="9">
        <f>K80+K149+K220</f>
        <v>749</v>
      </c>
      <c r="L221" s="9">
        <f>L80+L149+L220</f>
        <v>749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351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351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351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71.25" customHeight="1" x14ac:dyDescent="0.25">
      <c r="A238" s="187" t="s">
        <v>352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26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1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1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1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195" t="s">
        <v>119</v>
      </c>
      <c r="B290" s="197" t="s">
        <v>119</v>
      </c>
      <c r="C290" s="197" t="s">
        <v>119</v>
      </c>
      <c r="D290" s="155" t="s">
        <v>21</v>
      </c>
      <c r="E290" s="197" t="s">
        <v>119</v>
      </c>
      <c r="F290" s="155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t="126" hidden="1" x14ac:dyDescent="0.25">
      <c r="A291" s="196"/>
      <c r="B291" s="198"/>
      <c r="C291" s="198"/>
      <c r="D291" s="157"/>
      <c r="E291" s="198"/>
      <c r="F291" s="157"/>
      <c r="G291" s="10" t="s">
        <v>117</v>
      </c>
      <c r="H291" s="9" t="s">
        <v>113</v>
      </c>
      <c r="I291" s="9">
        <v>744</v>
      </c>
      <c r="J291" s="9">
        <v>100</v>
      </c>
      <c r="K291" s="11" t="s">
        <v>21</v>
      </c>
      <c r="L291" s="11" t="s">
        <v>21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2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2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2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2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2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2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2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2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2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2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2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2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2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2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2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2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2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402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t="18.75" hidden="1" customHeigh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9">
        <v>10</v>
      </c>
      <c r="K348" s="9">
        <v>11</v>
      </c>
      <c r="L348" s="9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/>
      <c r="K352" s="9"/>
      <c r="L352" s="12"/>
      <c r="M352" s="11">
        <v>5</v>
      </c>
      <c r="N352" s="11">
        <f>J352*0.05</f>
        <v>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21"/>
      <c r="K375" s="21">
        <f>J375</f>
        <v>0</v>
      </c>
      <c r="L375" s="21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21">
        <f t="shared" ref="K376:K380" si="13">J376</f>
        <v>0</v>
      </c>
      <c r="L376" s="21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21">
        <f t="shared" si="13"/>
        <v>0</v>
      </c>
      <c r="L377" s="21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0</v>
      </c>
      <c r="K378" s="21">
        <f t="shared" si="13"/>
        <v>0</v>
      </c>
      <c r="L378" s="21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21">
        <f t="shared" si="13"/>
        <v>0</v>
      </c>
      <c r="L379" s="21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21">
        <f t="shared" si="13"/>
        <v>0</v>
      </c>
      <c r="L380" s="21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5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hidden="1" customHeight="1" x14ac:dyDescent="0.25">
      <c r="A396" s="187" t="s">
        <v>411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411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411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71.25" hidden="1" customHeight="1" x14ac:dyDescent="0.25">
      <c r="A399" s="187" t="s">
        <v>411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0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71"/>
      <c r="K425" s="271"/>
      <c r="L425" s="27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4"/>
      <c r="K433" s="274"/>
      <c r="L433" s="274"/>
      <c r="M433" s="274"/>
      <c r="N433" s="274"/>
      <c r="O433" s="27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274"/>
      <c r="K434" s="274"/>
      <c r="L434" s="274"/>
      <c r="M434" s="27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197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299</v>
      </c>
      <c r="K558" s="164" t="s">
        <v>300</v>
      </c>
      <c r="L558" s="164" t="s">
        <v>301</v>
      </c>
    </row>
    <row r="559" spans="10:12" x14ac:dyDescent="0.25">
      <c r="J559" s="164"/>
      <c r="K559" s="164"/>
      <c r="L559" s="165"/>
    </row>
    <row r="566" spans="10:15" x14ac:dyDescent="0.25">
      <c r="J566" s="164" t="s">
        <v>299</v>
      </c>
      <c r="K566" s="164" t="s">
        <v>300</v>
      </c>
      <c r="L566" s="164" t="s">
        <v>301</v>
      </c>
      <c r="M566" s="164" t="s">
        <v>299</v>
      </c>
      <c r="N566" s="164" t="s">
        <v>300</v>
      </c>
      <c r="O566" s="164" t="s">
        <v>301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68">
    <mergeCell ref="E349:E351"/>
    <mergeCell ref="A207:J20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64:A366"/>
    <mergeCell ref="B364:B366"/>
    <mergeCell ref="C364:C366"/>
    <mergeCell ref="D364:D366"/>
    <mergeCell ref="E364:E366"/>
    <mergeCell ref="E238:G238"/>
    <mergeCell ref="H238:L238"/>
    <mergeCell ref="A238:D238"/>
    <mergeCell ref="A237:D237"/>
    <mergeCell ref="E237:G237"/>
    <mergeCell ref="M346:M347"/>
    <mergeCell ref="O209:O210"/>
    <mergeCell ref="E352:E354"/>
    <mergeCell ref="A355:A357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F349:F351"/>
    <mergeCell ref="A385:K385"/>
    <mergeCell ref="A171:J171"/>
    <mergeCell ref="E386:K386"/>
    <mergeCell ref="E387:K387"/>
    <mergeCell ref="E388:K388"/>
    <mergeCell ref="A389:F389"/>
    <mergeCell ref="A172:A174"/>
    <mergeCell ref="B172:D173"/>
    <mergeCell ref="E172:F173"/>
    <mergeCell ref="G172:I172"/>
    <mergeCell ref="J173:J174"/>
    <mergeCell ref="K173:K174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B352:B354"/>
    <mergeCell ref="C352:C354"/>
    <mergeCell ref="D352:D354"/>
    <mergeCell ref="E397:G397"/>
    <mergeCell ref="H397:L397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A384:O384"/>
    <mergeCell ref="A352:A354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O566:O567"/>
    <mergeCell ref="E95:G95"/>
    <mergeCell ref="H95:L95"/>
    <mergeCell ref="A96:D96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98:D398"/>
    <mergeCell ref="E398:G398"/>
    <mergeCell ref="H398:L398"/>
    <mergeCell ref="A399:D399"/>
    <mergeCell ref="E399:G399"/>
    <mergeCell ref="A88:K88"/>
    <mergeCell ref="E86:K86"/>
    <mergeCell ref="A83:K83"/>
    <mergeCell ref="E84:K84"/>
    <mergeCell ref="A87:F87"/>
    <mergeCell ref="E85:K85"/>
    <mergeCell ref="A81:O81"/>
    <mergeCell ref="A82:O82"/>
    <mergeCell ref="H92:L92"/>
    <mergeCell ref="A90:K90"/>
    <mergeCell ref="A91:I91"/>
    <mergeCell ref="A92:D92"/>
    <mergeCell ref="E92:G92"/>
    <mergeCell ref="N69:N70"/>
    <mergeCell ref="G69:G70"/>
    <mergeCell ref="B68:D69"/>
    <mergeCell ref="E68:F69"/>
    <mergeCell ref="G68:I68"/>
    <mergeCell ref="J68:L68"/>
    <mergeCell ref="J69:J70"/>
    <mergeCell ref="H69:I69"/>
    <mergeCell ref="A68:A70"/>
    <mergeCell ref="N31:O31"/>
    <mergeCell ref="E48:E51"/>
    <mergeCell ref="K33:M33"/>
    <mergeCell ref="B60:B63"/>
    <mergeCell ref="N32:O32"/>
    <mergeCell ref="N30:O30"/>
    <mergeCell ref="K32:M32"/>
    <mergeCell ref="N33:O33"/>
    <mergeCell ref="N39:N41"/>
    <mergeCell ref="A40:L40"/>
    <mergeCell ref="A37:J37"/>
    <mergeCell ref="A38:O38"/>
    <mergeCell ref="A39:L39"/>
    <mergeCell ref="N45:N46"/>
    <mergeCell ref="K45:K46"/>
    <mergeCell ref="F48:F51"/>
    <mergeCell ref="G45:G46"/>
    <mergeCell ref="J44:L44"/>
    <mergeCell ref="A48:A51"/>
    <mergeCell ref="L45:L46"/>
    <mergeCell ref="A44:A46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B44:D45"/>
    <mergeCell ref="E44:F45"/>
    <mergeCell ref="L20:M20"/>
    <mergeCell ref="N28:O28"/>
    <mergeCell ref="A35:J35"/>
    <mergeCell ref="K31:M31"/>
    <mergeCell ref="A31:J31"/>
    <mergeCell ref="B48:B51"/>
    <mergeCell ref="C48:C51"/>
    <mergeCell ref="A36:J36"/>
    <mergeCell ref="N20:O20"/>
    <mergeCell ref="K13:M13"/>
    <mergeCell ref="N13:O13"/>
    <mergeCell ref="A14:J14"/>
    <mergeCell ref="K14:M14"/>
    <mergeCell ref="K15:M15"/>
    <mergeCell ref="N15:O15"/>
    <mergeCell ref="N14:O14"/>
    <mergeCell ref="N19:O19"/>
    <mergeCell ref="N17:O17"/>
    <mergeCell ref="L17:M17"/>
    <mergeCell ref="L18:M18"/>
    <mergeCell ref="L19:M19"/>
    <mergeCell ref="F188:F191"/>
    <mergeCell ref="G209:G210"/>
    <mergeCell ref="G173:G174"/>
    <mergeCell ref="A176:A179"/>
    <mergeCell ref="B176:B179"/>
    <mergeCell ref="C176:C179"/>
    <mergeCell ref="F176:F179"/>
    <mergeCell ref="A27:J27"/>
    <mergeCell ref="K27:M27"/>
    <mergeCell ref="C60:C63"/>
    <mergeCell ref="D60:D63"/>
    <mergeCell ref="E60:E63"/>
    <mergeCell ref="F60:F63"/>
    <mergeCell ref="A52:A55"/>
    <mergeCell ref="B52:B55"/>
    <mergeCell ref="C52:C55"/>
    <mergeCell ref="A28:J28"/>
    <mergeCell ref="K30:M30"/>
    <mergeCell ref="K28:M28"/>
    <mergeCell ref="A30:J30"/>
    <mergeCell ref="M69:M70"/>
    <mergeCell ref="A67:J67"/>
    <mergeCell ref="A66:O66"/>
    <mergeCell ref="O69:O70"/>
    <mergeCell ref="A99:L99"/>
    <mergeCell ref="A100:L100"/>
    <mergeCell ref="A162:D162"/>
    <mergeCell ref="E162:G162"/>
    <mergeCell ref="A167:L167"/>
    <mergeCell ref="A168:L168"/>
    <mergeCell ref="H162:L162"/>
    <mergeCell ref="B137:D138"/>
    <mergeCell ref="E137:F138"/>
    <mergeCell ref="G137:I137"/>
    <mergeCell ref="J137:L137"/>
    <mergeCell ref="A161:D161"/>
    <mergeCell ref="E161:G161"/>
    <mergeCell ref="D108:D111"/>
    <mergeCell ref="E108:E111"/>
    <mergeCell ref="A103:J103"/>
    <mergeCell ref="H161:L161"/>
    <mergeCell ref="A156:F156"/>
    <mergeCell ref="A157:K157"/>
    <mergeCell ref="A158:K158"/>
    <mergeCell ref="A159:K159"/>
    <mergeCell ref="H165:L165"/>
    <mergeCell ref="F408:F409"/>
    <mergeCell ref="G408:G409"/>
    <mergeCell ref="H408:I408"/>
    <mergeCell ref="A369:J369"/>
    <mergeCell ref="E345:F346"/>
    <mergeCell ref="G345:I345"/>
    <mergeCell ref="J408:J409"/>
    <mergeCell ref="E166:G166"/>
    <mergeCell ref="H166:L166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A228:F228"/>
    <mergeCell ref="B188:B191"/>
    <mergeCell ref="E96:G96"/>
    <mergeCell ref="H96:L96"/>
    <mergeCell ref="E97:G97"/>
    <mergeCell ref="H97:L97"/>
    <mergeCell ref="A97:D97"/>
    <mergeCell ref="A152:K152"/>
    <mergeCell ref="E153:K153"/>
    <mergeCell ref="E154:K154"/>
    <mergeCell ref="K105:K106"/>
    <mergeCell ref="J104:L104"/>
    <mergeCell ref="A102:L102"/>
    <mergeCell ref="A104:A106"/>
    <mergeCell ref="F108:F111"/>
    <mergeCell ref="F124:F127"/>
    <mergeCell ref="E120:E123"/>
    <mergeCell ref="A124:A127"/>
    <mergeCell ref="D124:D127"/>
    <mergeCell ref="E124:E127"/>
    <mergeCell ref="E104:F105"/>
    <mergeCell ref="G104:I104"/>
    <mergeCell ref="A136:J136"/>
    <mergeCell ref="A137:A139"/>
    <mergeCell ref="H105:I105"/>
    <mergeCell ref="J105:J106"/>
    <mergeCell ref="H237:L237"/>
    <mergeCell ref="A235:D235"/>
    <mergeCell ref="E235:G235"/>
    <mergeCell ref="H235:L235"/>
    <mergeCell ref="A236:D236"/>
    <mergeCell ref="E236:G236"/>
    <mergeCell ref="H236:L236"/>
    <mergeCell ref="M209:M210"/>
    <mergeCell ref="N209:N210"/>
    <mergeCell ref="L209:L210"/>
    <mergeCell ref="E208:F209"/>
    <mergeCell ref="G208:I208"/>
    <mergeCell ref="J208:L208"/>
    <mergeCell ref="M208:O208"/>
    <mergeCell ref="A224:K224"/>
    <mergeCell ref="E225:K225"/>
    <mergeCell ref="E226:K226"/>
    <mergeCell ref="E227:K227"/>
    <mergeCell ref="A233:D233"/>
    <mergeCell ref="E233:G233"/>
    <mergeCell ref="H233:L233"/>
    <mergeCell ref="E180:E183"/>
    <mergeCell ref="F180:F183"/>
    <mergeCell ref="A184:A187"/>
    <mergeCell ref="B184:B187"/>
    <mergeCell ref="C184:C187"/>
    <mergeCell ref="D176:D179"/>
    <mergeCell ref="A208:A210"/>
    <mergeCell ref="B208:D209"/>
    <mergeCell ref="K209:K210"/>
    <mergeCell ref="A180:A183"/>
    <mergeCell ref="B180:B183"/>
    <mergeCell ref="C180:C183"/>
    <mergeCell ref="D180:D183"/>
    <mergeCell ref="H209:I209"/>
    <mergeCell ref="J209:J210"/>
    <mergeCell ref="A206:O206"/>
    <mergeCell ref="D184:D187"/>
    <mergeCell ref="E184:E187"/>
    <mergeCell ref="F184:F187"/>
    <mergeCell ref="A188:A191"/>
    <mergeCell ref="E176:E179"/>
    <mergeCell ref="C188:C191"/>
    <mergeCell ref="D188:D191"/>
    <mergeCell ref="E188:E191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M240:M242"/>
    <mergeCell ref="N240:N242"/>
    <mergeCell ref="A241:L241"/>
    <mergeCell ref="A243:L243"/>
    <mergeCell ref="A244:J244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72:K272"/>
    <mergeCell ref="A273:I273"/>
    <mergeCell ref="B274:D274"/>
    <mergeCell ref="E274:I274"/>
    <mergeCell ref="A263:O263"/>
    <mergeCell ref="A264:O264"/>
    <mergeCell ref="A265:K265"/>
    <mergeCell ref="M294:O294"/>
    <mergeCell ref="A286:A288"/>
    <mergeCell ref="E286:F287"/>
    <mergeCell ref="G295:G296"/>
    <mergeCell ref="H295:I295"/>
    <mergeCell ref="M295:M296"/>
    <mergeCell ref="J295:J296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K295:K296"/>
    <mergeCell ref="K287:K288"/>
    <mergeCell ref="L287:L288"/>
    <mergeCell ref="L295:L296"/>
    <mergeCell ref="B294:D295"/>
    <mergeCell ref="B286:D287"/>
    <mergeCell ref="G286:I286"/>
    <mergeCell ref="J286:L286"/>
    <mergeCell ref="G287:G288"/>
    <mergeCell ref="H287:I287"/>
    <mergeCell ref="J287:J288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407:N407"/>
    <mergeCell ref="B408:B409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L173:L174"/>
    <mergeCell ref="L105:L106"/>
    <mergeCell ref="G105:G106"/>
    <mergeCell ref="B104:D105"/>
    <mergeCell ref="J172:L172"/>
    <mergeCell ref="H173:I173"/>
    <mergeCell ref="A160:I160"/>
    <mergeCell ref="E155:K155"/>
    <mergeCell ref="K138:K139"/>
    <mergeCell ref="L138:L139"/>
    <mergeCell ref="A170:L170"/>
    <mergeCell ref="A166:D166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C408:C409"/>
    <mergeCell ref="D408:D409"/>
    <mergeCell ref="E408:E409"/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</mergeCells>
  <pageMargins left="0.31496062992125984" right="0.31496062992125984" top="0.35433070866141736" bottom="0.35433070866141736" header="0.31496062992125984" footer="0.31496062992125984"/>
  <pageSetup paperSize="9" scale="39" fitToHeight="9" orientation="landscape" r:id="rId1"/>
  <rowBreaks count="5" manualBreakCount="5">
    <brk id="37" max="16" man="1"/>
    <brk id="67" max="16" man="1"/>
    <brk id="150" max="16" man="1"/>
    <brk id="179" max="16" man="1"/>
    <brk id="40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474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1.25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9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9" customHeight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4"/>
      <c r="B64" s="4"/>
      <c r="C64" s="4"/>
      <c r="D64" s="4"/>
      <c r="E64" s="4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4"/>
      <c r="B65" s="4"/>
      <c r="C65" s="4"/>
      <c r="D65" s="4"/>
      <c r="E65" s="4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160</v>
      </c>
      <c r="K72" s="9">
        <f>J72</f>
        <v>160</v>
      </c>
      <c r="L72" s="9">
        <f>J72</f>
        <v>160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31</v>
      </c>
      <c r="K74" s="9">
        <f t="shared" si="0"/>
        <v>31</v>
      </c>
      <c r="L74" s="9">
        <f t="shared" si="1"/>
        <v>31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f t="shared" si="0"/>
        <v>8</v>
      </c>
      <c r="L75" s="9">
        <f t="shared" si="1"/>
        <v>8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.7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200</v>
      </c>
      <c r="K80" s="9">
        <f>SUM(K72:K79)</f>
        <v>200</v>
      </c>
      <c r="L80" s="9">
        <f>SUM(L72:L79)</f>
        <v>200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20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44.25" customHeight="1" x14ac:dyDescent="0.25">
      <c r="A94" s="187" t="s">
        <v>353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353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353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4.25" customHeight="1" x14ac:dyDescent="0.25">
      <c r="A97" s="187" t="s">
        <v>354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7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245</v>
      </c>
      <c r="K141" s="9">
        <f>J141</f>
        <v>245</v>
      </c>
      <c r="L141" s="9">
        <f>J141</f>
        <v>245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15</v>
      </c>
      <c r="K143" s="9">
        <f t="shared" si="5"/>
        <v>15</v>
      </c>
      <c r="L143" s="9">
        <f t="shared" si="6"/>
        <v>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10</v>
      </c>
      <c r="K146" s="9">
        <f t="shared" si="5"/>
        <v>10</v>
      </c>
      <c r="L146" s="9">
        <f t="shared" si="6"/>
        <v>10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276</v>
      </c>
      <c r="K149" s="9">
        <f>SUM(K141:K148)</f>
        <v>276</v>
      </c>
      <c r="L149" s="9">
        <f>SUM(L141:L148)</f>
        <v>276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353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353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353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354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4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4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4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4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4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4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4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4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4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4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4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4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4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4"/>
      <c r="B205" s="4"/>
      <c r="C205" s="4"/>
      <c r="D205" s="4"/>
      <c r="E205" s="4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33</v>
      </c>
      <c r="K212" s="9">
        <f>J212</f>
        <v>33</v>
      </c>
      <c r="L212" s="9">
        <f>J212</f>
        <v>33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33</v>
      </c>
      <c r="K220" s="9">
        <f>SUM(K212:K219)</f>
        <v>33</v>
      </c>
      <c r="L220" s="9">
        <f>SUM(L212:L219)</f>
        <v>33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509</v>
      </c>
      <c r="K221" s="9">
        <f>K80+K149+K220</f>
        <v>509</v>
      </c>
      <c r="L221" s="9">
        <f>L80+L149+L220</f>
        <v>509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57.75" customHeight="1" x14ac:dyDescent="0.25">
      <c r="A235" s="187" t="s">
        <v>353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353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353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354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8.7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62.2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3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4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56.25" hidden="1" customHeight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4608</v>
      </c>
      <c r="K378" s="40">
        <f>J378</f>
        <v>4608</v>
      </c>
      <c r="L378" s="40">
        <f>J378</f>
        <v>4608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>J378*0.1</f>
        <v>461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5400</v>
      </c>
      <c r="K379" s="40">
        <f>J379</f>
        <v>5400</v>
      </c>
      <c r="L379" s="40">
        <f>J379</f>
        <v>5400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540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10008</v>
      </c>
      <c r="K382" s="43">
        <f>SUM(K375:K381)</f>
        <v>10008</v>
      </c>
      <c r="L382" s="43">
        <f>SUM(L375:L381)</f>
        <v>10008</v>
      </c>
      <c r="M382" s="1"/>
      <c r="N382" s="1"/>
      <c r="O382" s="1"/>
      <c r="P382" s="11">
        <v>10</v>
      </c>
      <c r="Q382" s="35">
        <f t="shared" si="17"/>
        <v>1001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353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353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353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354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6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197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299</v>
      </c>
      <c r="K540" s="164" t="s">
        <v>300</v>
      </c>
      <c r="L540" s="164" t="s">
        <v>301</v>
      </c>
    </row>
    <row r="541" spans="10:12" x14ac:dyDescent="0.25">
      <c r="J541" s="164"/>
      <c r="K541" s="164"/>
      <c r="L541" s="165"/>
    </row>
    <row r="548" spans="10:15" x14ac:dyDescent="0.25">
      <c r="J548" s="164" t="s">
        <v>299</v>
      </c>
      <c r="K548" s="164" t="s">
        <v>300</v>
      </c>
      <c r="L548" s="164" t="s">
        <v>301</v>
      </c>
      <c r="M548" s="164" t="s">
        <v>299</v>
      </c>
      <c r="N548" s="164" t="s">
        <v>300</v>
      </c>
      <c r="O548" s="164" t="s">
        <v>301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68"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  <mergeCell ref="J244:L244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08:F209"/>
    <mergeCell ref="G208:I208"/>
    <mergeCell ref="J208:L208"/>
    <mergeCell ref="G209:G210"/>
    <mergeCell ref="A207:J207"/>
    <mergeCell ref="A208:A210"/>
    <mergeCell ref="A222:O222"/>
    <mergeCell ref="A223:O223"/>
    <mergeCell ref="A224:K224"/>
    <mergeCell ref="H237:L237"/>
    <mergeCell ref="A237:D237"/>
    <mergeCell ref="A234:D234"/>
    <mergeCell ref="E234:G234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A48:A51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G253:G254"/>
    <mergeCell ref="H253:I253"/>
    <mergeCell ref="J253:J254"/>
    <mergeCell ref="K253:K254"/>
    <mergeCell ref="L253:L254"/>
    <mergeCell ref="A275:A276"/>
    <mergeCell ref="A238:D238"/>
    <mergeCell ref="E238:G238"/>
    <mergeCell ref="H238:L238"/>
    <mergeCell ref="E237:G237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B208:D209"/>
    <mergeCell ref="A160:I160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B137:D138"/>
    <mergeCell ref="A159:K159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L173:L174"/>
    <mergeCell ref="E227:K227"/>
    <mergeCell ref="A228:F228"/>
    <mergeCell ref="A176:A179"/>
    <mergeCell ref="B176:B179"/>
    <mergeCell ref="C176:C179"/>
    <mergeCell ref="D176:D179"/>
    <mergeCell ref="E176:E179"/>
    <mergeCell ref="A180:A183"/>
    <mergeCell ref="B180:B183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G252:I252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E394:G394"/>
    <mergeCell ref="A391:K391"/>
    <mergeCell ref="A392:K392"/>
    <mergeCell ref="E371:F372"/>
    <mergeCell ref="G371:I371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J408:J409"/>
    <mergeCell ref="A399:D399"/>
    <mergeCell ref="E399:G399"/>
    <mergeCell ref="A364:A366"/>
    <mergeCell ref="B364:B366"/>
    <mergeCell ref="C364:C366"/>
    <mergeCell ref="D364:D36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M340:M342"/>
    <mergeCell ref="N340:N342"/>
    <mergeCell ref="E364:E366"/>
    <mergeCell ref="F364:F366"/>
    <mergeCell ref="A358:A360"/>
    <mergeCell ref="B358:B360"/>
    <mergeCell ref="C358:C360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P293:Q293"/>
    <mergeCell ref="P371:Q371"/>
    <mergeCell ref="G372:G373"/>
    <mergeCell ref="H372:I372"/>
    <mergeCell ref="J372:J373"/>
    <mergeCell ref="K372:K373"/>
    <mergeCell ref="L372:L373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A136:J136"/>
    <mergeCell ref="H96:L96"/>
    <mergeCell ref="A285:A287"/>
    <mergeCell ref="E334:I334"/>
    <mergeCell ref="A233:D233"/>
    <mergeCell ref="E233:G233"/>
    <mergeCell ref="H233:L233"/>
    <mergeCell ref="A407:A409"/>
    <mergeCell ref="B407:D407"/>
    <mergeCell ref="E407:F407"/>
    <mergeCell ref="K408:K409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M372:M373"/>
    <mergeCell ref="N372:N373"/>
    <mergeCell ref="A414:J414"/>
    <mergeCell ref="G407:I407"/>
    <mergeCell ref="J407:L407"/>
    <mergeCell ref="E408:E409"/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8" manualBreakCount="8">
    <brk id="37" max="16" man="1"/>
    <brk id="66" max="16" man="1"/>
    <brk id="98" max="16" man="1"/>
    <brk id="123" max="16" man="1"/>
    <brk id="171" max="16" man="1"/>
    <brk id="236" max="16" man="1"/>
    <brk id="384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2:AE551"/>
  <sheetViews>
    <sheetView view="pageBreakPreview" zoomScale="60" zoomScaleNormal="87" workbookViewId="0">
      <selection activeCell="A10" sqref="A10:O10"/>
    </sheetView>
  </sheetViews>
  <sheetFormatPr defaultRowHeight="18.75" x14ac:dyDescent="0.2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451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33"/>
      <c r="Q3" s="33"/>
      <c r="R3" s="33"/>
    </row>
    <row r="8" spans="1:18" x14ac:dyDescent="0.25">
      <c r="L8" s="3" t="s">
        <v>444</v>
      </c>
    </row>
    <row r="9" spans="1:18" x14ac:dyDescent="0.25">
      <c r="L9" s="148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453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136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0.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21" customHeight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485</v>
      </c>
      <c r="K72" s="9">
        <f>J72</f>
        <v>485</v>
      </c>
      <c r="L72" s="9">
        <f>J72</f>
        <v>485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75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>J77</f>
        <v>3</v>
      </c>
      <c r="L77" s="9">
        <f>J77</f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490</v>
      </c>
      <c r="K80" s="9">
        <f>SUM(K72:K79)</f>
        <v>490</v>
      </c>
      <c r="L80" s="9">
        <f>SUM(L72:L79)</f>
        <v>490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318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318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318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9.5" customHeight="1" x14ac:dyDescent="0.25">
      <c r="A97" s="187" t="s">
        <v>319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529</v>
      </c>
      <c r="K141" s="9">
        <f>J141</f>
        <v>529</v>
      </c>
      <c r="L141" s="9">
        <f>J141</f>
        <v>529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533</v>
      </c>
      <c r="K149" s="9">
        <f>SUM(K141:K148)</f>
        <v>533</v>
      </c>
      <c r="L149" s="9">
        <f>SUM(L141:L148)</f>
        <v>533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53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318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318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318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319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4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36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47.25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88</v>
      </c>
      <c r="K212" s="9">
        <f>J212</f>
        <v>88</v>
      </c>
      <c r="L212" s="9">
        <f>J212</f>
        <v>88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88</v>
      </c>
      <c r="K220" s="9">
        <f>SUM(K212:K219)</f>
        <v>88</v>
      </c>
      <c r="L220" s="9">
        <f>SUM(L212:L219)</f>
        <v>88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1111</v>
      </c>
      <c r="K221" s="9">
        <f>K80+K149+K220</f>
        <v>1111</v>
      </c>
      <c r="L221" s="9">
        <f>L80+L149+L220</f>
        <v>1111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318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318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318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4.25" customHeight="1" x14ac:dyDescent="0.25">
      <c r="A238" s="187" t="s">
        <v>319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195" t="s">
        <v>119</v>
      </c>
      <c r="B249" s="197" t="s">
        <v>119</v>
      </c>
      <c r="C249" s="197" t="s">
        <v>119</v>
      </c>
      <c r="D249" s="197" t="s">
        <v>119</v>
      </c>
      <c r="E249" s="197" t="s">
        <v>119</v>
      </c>
      <c r="F249" s="197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196"/>
      <c r="B250" s="198"/>
      <c r="C250" s="198"/>
      <c r="D250" s="198"/>
      <c r="E250" s="198"/>
      <c r="F250" s="198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402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0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60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60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55"/>
      <c r="K347" s="155"/>
      <c r="L347" s="197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96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31.25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6" hidden="1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31.25" hidden="1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6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31.25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6" hidden="1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31.25" hidden="1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6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31.25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442</v>
      </c>
      <c r="B364" s="220" t="s">
        <v>29</v>
      </c>
      <c r="C364" s="262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6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31.25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9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41.2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2592</v>
      </c>
      <c r="K375" s="40">
        <f>J375</f>
        <v>2592</v>
      </c>
      <c r="L375" s="40">
        <f>J375</f>
        <v>2592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1">J375*0.1</f>
        <v>259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2">J376</f>
        <v>0</v>
      </c>
      <c r="L376" s="40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1"/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 t="shared" si="12"/>
        <v>3024</v>
      </c>
      <c r="L377" s="40">
        <f t="shared" si="13"/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302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2"/>
        <v>0</v>
      </c>
      <c r="L378" s="40">
        <f t="shared" si="13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2592</v>
      </c>
      <c r="K379" s="40">
        <f t="shared" si="12"/>
        <v>2592</v>
      </c>
      <c r="L379" s="40">
        <f t="shared" si="13"/>
        <v>2592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259</v>
      </c>
      <c r="R379" s="80"/>
    </row>
    <row r="380" spans="1:18" s="34" customFormat="1" ht="116.25" customHeight="1" x14ac:dyDescent="0.25">
      <c r="A380" s="85" t="s">
        <v>422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2"/>
        <v>1440</v>
      </c>
      <c r="L380" s="40">
        <f t="shared" si="13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144</v>
      </c>
      <c r="R380" s="80"/>
    </row>
    <row r="381" spans="1:18" s="34" customFormat="1" ht="43.5" hidden="1" customHeigh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9648</v>
      </c>
      <c r="K382" s="43">
        <f>SUM(K375:K381)</f>
        <v>9648</v>
      </c>
      <c r="L382" s="43">
        <f>SUM(L375:L381)</f>
        <v>9648</v>
      </c>
      <c r="M382" s="1"/>
      <c r="N382" s="1"/>
      <c r="O382" s="1"/>
      <c r="P382" s="11">
        <v>10</v>
      </c>
      <c r="Q382" s="35">
        <f t="shared" si="11"/>
        <v>965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318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318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318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0.5" customHeight="1" x14ac:dyDescent="0.25">
      <c r="A399" s="187" t="s">
        <v>319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7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27.75" customHeight="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81" t="s">
        <v>431</v>
      </c>
      <c r="K408" s="181" t="s">
        <v>432</v>
      </c>
      <c r="L408" s="181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81"/>
      <c r="K409" s="172"/>
      <c r="L409" s="172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81" t="s">
        <v>431</v>
      </c>
      <c r="K416" s="181" t="s">
        <v>432</v>
      </c>
      <c r="L416" s="181" t="s">
        <v>456</v>
      </c>
      <c r="M416" s="181" t="s">
        <v>431</v>
      </c>
      <c r="N416" s="181" t="s">
        <v>432</v>
      </c>
      <c r="O416" s="181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ht="11.25" customHeight="1" x14ac:dyDescent="0.25">
      <c r="A422" s="4"/>
      <c r="B422" s="4"/>
      <c r="C422" s="6"/>
      <c r="D422" s="6"/>
      <c r="E422" s="4"/>
      <c r="F422" s="4"/>
      <c r="G422" s="4"/>
      <c r="H422" s="5"/>
      <c r="I422" s="5"/>
      <c r="J422" s="5"/>
      <c r="K422" s="5"/>
      <c r="L422" s="5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299</v>
      </c>
      <c r="K542" s="164" t="s">
        <v>300</v>
      </c>
      <c r="L542" s="164" t="s">
        <v>301</v>
      </c>
    </row>
    <row r="543" spans="10:12" x14ac:dyDescent="0.25">
      <c r="J543" s="164"/>
      <c r="K543" s="164"/>
      <c r="L543" s="165"/>
    </row>
    <row r="550" spans="10:15" x14ac:dyDescent="0.25">
      <c r="J550" s="164" t="s">
        <v>299</v>
      </c>
      <c r="K550" s="164" t="s">
        <v>300</v>
      </c>
      <c r="L550" s="164" t="s">
        <v>301</v>
      </c>
      <c r="M550" s="164" t="s">
        <v>299</v>
      </c>
      <c r="N550" s="164" t="s">
        <v>300</v>
      </c>
      <c r="O550" s="164" t="s">
        <v>301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60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M138:M139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449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339</v>
      </c>
      <c r="K72" s="9">
        <f>J72</f>
        <v>339</v>
      </c>
      <c r="L72" s="9">
        <f>J72</f>
        <v>339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2.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341</v>
      </c>
      <c r="K80" s="9">
        <f>SUM(K72:K79)</f>
        <v>341</v>
      </c>
      <c r="L80" s="9">
        <f>SUM(L72:L79)</f>
        <v>341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6.5" customHeight="1" x14ac:dyDescent="0.25">
      <c r="A94" s="187" t="s">
        <v>355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6.5" customHeight="1" x14ac:dyDescent="0.25">
      <c r="A95" s="187" t="s">
        <v>355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6.5" customHeight="1" x14ac:dyDescent="0.25">
      <c r="A96" s="187" t="s">
        <v>355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6.5" customHeight="1" x14ac:dyDescent="0.25">
      <c r="A97" s="187" t="s">
        <v>356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423</v>
      </c>
      <c r="K141" s="9">
        <f>J141</f>
        <v>423</v>
      </c>
      <c r="L141" s="9">
        <f>J141</f>
        <v>423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425</v>
      </c>
      <c r="K149" s="9">
        <f>SUM(K141:K148)</f>
        <v>425</v>
      </c>
      <c r="L149" s="9">
        <f>SUM(L141:L148)</f>
        <v>425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63" customHeight="1" x14ac:dyDescent="0.25">
      <c r="A163" s="187" t="s">
        <v>355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9" customHeight="1" x14ac:dyDescent="0.25">
      <c r="A164" s="187" t="s">
        <v>355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63" customHeight="1" x14ac:dyDescent="0.25">
      <c r="A165" s="187" t="s">
        <v>355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6.5" customHeight="1" x14ac:dyDescent="0.25">
      <c r="A166" s="187" t="s">
        <v>356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hidden="1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89</v>
      </c>
      <c r="K212" s="9">
        <f>J212</f>
        <v>89</v>
      </c>
      <c r="L212" s="9">
        <f>J212</f>
        <v>89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111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89</v>
      </c>
      <c r="K220" s="9">
        <f>SUM(K212:K219)</f>
        <v>89</v>
      </c>
      <c r="L220" s="9">
        <f>SUM(L212:L219)</f>
        <v>89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855</v>
      </c>
      <c r="K221" s="9">
        <f>K80+K149+K220</f>
        <v>855</v>
      </c>
      <c r="L221" s="9">
        <f>L80+L149+L220</f>
        <v>855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86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63" customHeight="1" x14ac:dyDescent="0.25">
      <c r="A235" s="187" t="s">
        <v>355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4" customHeight="1" x14ac:dyDescent="0.25">
      <c r="A236" s="187" t="s">
        <v>355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65.25" customHeight="1" x14ac:dyDescent="0.25">
      <c r="A237" s="187" t="s">
        <v>355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356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v>0</v>
      </c>
      <c r="K375" s="9">
        <f>J375</f>
        <v>0</v>
      </c>
      <c r="L375" s="9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0</v>
      </c>
      <c r="K376" s="9">
        <f t="shared" ref="K376:K380" si="15">J376</f>
        <v>0</v>
      </c>
      <c r="L376" s="9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7200</v>
      </c>
      <c r="K378" s="108">
        <f>J378</f>
        <v>7200</v>
      </c>
      <c r="L378" s="108">
        <f>J378</f>
        <v>7200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720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2700</v>
      </c>
      <c r="K379" s="108">
        <f>J379</f>
        <v>2700</v>
      </c>
      <c r="L379" s="108">
        <f>J379</f>
        <v>2700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270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9900</v>
      </c>
      <c r="K382" s="43">
        <f t="shared" ref="K382:L382" si="18">SUM(K375:K381)</f>
        <v>9900</v>
      </c>
      <c r="L382" s="43">
        <f t="shared" si="18"/>
        <v>9900</v>
      </c>
      <c r="M382" s="1"/>
      <c r="N382" s="1"/>
      <c r="O382" s="1"/>
      <c r="P382" s="11">
        <v>10</v>
      </c>
      <c r="Q382" s="35">
        <f t="shared" si="17"/>
        <v>990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412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0" customHeight="1" x14ac:dyDescent="0.25">
      <c r="A397" s="187" t="s">
        <v>412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5.5" customHeight="1" x14ac:dyDescent="0.25">
      <c r="A398" s="187" t="s">
        <v>412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6.5" customHeight="1" x14ac:dyDescent="0.25">
      <c r="A399" s="187" t="s">
        <v>412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261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D184:D187"/>
    <mergeCell ref="E184:E187"/>
    <mergeCell ref="F184:F187"/>
    <mergeCell ref="A188:A191"/>
    <mergeCell ref="B188:B191"/>
    <mergeCell ref="C188:C191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8:D191"/>
    <mergeCell ref="E188:E191"/>
    <mergeCell ref="F188:F191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H238:L238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L105:L106"/>
    <mergeCell ref="G105:G106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M253:M254"/>
    <mergeCell ref="N253:N254"/>
    <mergeCell ref="O253:O254"/>
    <mergeCell ref="A251:J251"/>
    <mergeCell ref="A252:A254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H294:I294"/>
    <mergeCell ref="E277:I277"/>
    <mergeCell ref="B278:D278"/>
    <mergeCell ref="E278:I278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7" max="16" man="1"/>
    <brk id="367" max="16" man="1"/>
    <brk id="40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7109375" style="3" customWidth="1"/>
    <col min="4" max="4" width="19.285156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33"/>
      <c r="Q3" s="33"/>
      <c r="R3" s="33"/>
    </row>
    <row r="8" spans="1:18" x14ac:dyDescent="0.25">
      <c r="L8" s="3" t="s">
        <v>475</v>
      </c>
    </row>
    <row r="9" spans="1:18" x14ac:dyDescent="0.25">
      <c r="L9" s="148" t="s">
        <v>491</v>
      </c>
    </row>
    <row r="10" spans="1:18" ht="42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675</v>
      </c>
      <c r="K72" s="9">
        <f>J72</f>
        <v>675</v>
      </c>
      <c r="L72" s="9">
        <f>J72</f>
        <v>675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68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1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680</v>
      </c>
      <c r="K80" s="9">
        <f>SUM(K72:K79)</f>
        <v>680</v>
      </c>
      <c r="L80" s="9">
        <f>SUM(L72:L79)</f>
        <v>680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8.5" customHeight="1" x14ac:dyDescent="0.25">
      <c r="A94" s="187" t="s">
        <v>357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0" customHeight="1" x14ac:dyDescent="0.25">
      <c r="A95" s="187" t="s">
        <v>357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62.25" customHeight="1" x14ac:dyDescent="0.25">
      <c r="A96" s="187" t="s">
        <v>357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9.5" customHeight="1" x14ac:dyDescent="0.25">
      <c r="A97" s="187" t="s">
        <v>358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1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797</v>
      </c>
      <c r="K141" s="9">
        <f>J141</f>
        <v>797</v>
      </c>
      <c r="L141" s="9">
        <f>J141</f>
        <v>797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80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797</v>
      </c>
      <c r="K149" s="9">
        <f>SUM(K141:K148)</f>
        <v>797</v>
      </c>
      <c r="L149" s="9">
        <f>SUM(L141:L148)</f>
        <v>797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80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6.25" customHeight="1" x14ac:dyDescent="0.25">
      <c r="A163" s="187" t="s">
        <v>357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357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8.5" customHeight="1" x14ac:dyDescent="0.25">
      <c r="A165" s="187" t="s">
        <v>357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3.5" customHeight="1" x14ac:dyDescent="0.25">
      <c r="A166" s="187" t="s">
        <v>358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141</v>
      </c>
      <c r="K212" s="9">
        <f>J212</f>
        <v>141</v>
      </c>
      <c r="L212" s="9">
        <f>J212</f>
        <v>141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9">J217</f>
        <v>0</v>
      </c>
      <c r="L217" s="9">
        <f t="shared" ref="L217:L219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142</v>
      </c>
      <c r="K220" s="9">
        <f>SUM(K212:K219)</f>
        <v>142</v>
      </c>
      <c r="L220" s="9">
        <f>SUM(L212:L219)</f>
        <v>142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1619</v>
      </c>
      <c r="K221" s="9">
        <f>K80+K149+K220</f>
        <v>1619</v>
      </c>
      <c r="L221" s="9">
        <f>L80+L149+L220</f>
        <v>1619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162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6.25" customHeight="1" x14ac:dyDescent="0.25">
      <c r="A235" s="187" t="s">
        <v>357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0" customHeight="1" x14ac:dyDescent="0.25">
      <c r="A236" s="187" t="s">
        <v>357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6.25" customHeight="1" x14ac:dyDescent="0.25">
      <c r="A237" s="187" t="s">
        <v>357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3.5" customHeight="1" x14ac:dyDescent="0.25">
      <c r="A238" s="187" t="s">
        <v>358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24.75" customHeigh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7.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10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8">
        <v>5760</v>
      </c>
      <c r="K375" s="40">
        <f>J375</f>
        <v>5760</v>
      </c>
      <c r="L375" s="40">
        <f>J375</f>
        <v>5760</v>
      </c>
      <c r="M375" s="9"/>
      <c r="N375" s="9"/>
      <c r="O375" s="9"/>
      <c r="P375" s="11">
        <v>10</v>
      </c>
      <c r="Q375" s="35">
        <f>J375*0.1</f>
        <v>576</v>
      </c>
      <c r="R375" s="80"/>
    </row>
    <row r="376" spans="1:18" s="34" customFormat="1" ht="56.25" customHeight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8640</v>
      </c>
      <c r="K376" s="40">
        <f t="shared" ref="K376:K378" si="13">J376</f>
        <v>8640</v>
      </c>
      <c r="L376" s="40">
        <f t="shared" ref="L376:L378" si="14">J376</f>
        <v>8640</v>
      </c>
      <c r="M376" s="9"/>
      <c r="N376" s="9"/>
      <c r="O376" s="9"/>
      <c r="P376" s="11">
        <v>10</v>
      </c>
      <c r="Q376" s="35">
        <f t="shared" ref="Q376:Q382" si="15">J376*0.1</f>
        <v>864</v>
      </c>
      <c r="R376" s="80"/>
    </row>
    <row r="377" spans="1:18" s="34" customFormat="1" ht="150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50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9432</v>
      </c>
      <c r="K378" s="40">
        <f t="shared" si="13"/>
        <v>9432</v>
      </c>
      <c r="L378" s="40">
        <f t="shared" si="14"/>
        <v>9432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943</v>
      </c>
      <c r="R378" s="80"/>
    </row>
    <row r="379" spans="1:18" s="34" customFormat="1" ht="150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ref="K379:K380" si="16">J379</f>
        <v>0</v>
      </c>
      <c r="L379" s="40">
        <f t="shared" ref="L379:L380" si="17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50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6"/>
        <v>0</v>
      </c>
      <c r="L380" s="40">
        <f t="shared" si="17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23832</v>
      </c>
      <c r="K382" s="43">
        <f>SUM(K375:K381)</f>
        <v>23832</v>
      </c>
      <c r="L382" s="43">
        <f>SUM(L375:L381)</f>
        <v>23832</v>
      </c>
      <c r="M382" s="1"/>
      <c r="N382" s="1"/>
      <c r="O382" s="1"/>
      <c r="P382" s="11">
        <v>10</v>
      </c>
      <c r="Q382" s="35">
        <f t="shared" si="15"/>
        <v>2383</v>
      </c>
    </row>
    <row r="383" spans="1:18" ht="9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4" customHeight="1" x14ac:dyDescent="0.25">
      <c r="A396" s="187" t="s">
        <v>357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1.5" customHeight="1" x14ac:dyDescent="0.25">
      <c r="A397" s="187" t="s">
        <v>357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60" customHeight="1" x14ac:dyDescent="0.25">
      <c r="A398" s="187" t="s">
        <v>357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.75" customHeight="1" x14ac:dyDescent="0.25">
      <c r="A399" s="187" t="s">
        <v>358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261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68"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D52:D55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E85:K85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167:L167"/>
    <mergeCell ref="A168:L168"/>
    <mergeCell ref="A170:L170"/>
    <mergeCell ref="A171:J171"/>
    <mergeCell ref="A166:D166"/>
    <mergeCell ref="E166:G166"/>
    <mergeCell ref="H166:L166"/>
    <mergeCell ref="H105:I105"/>
    <mergeCell ref="A163:D163"/>
    <mergeCell ref="A165:D165"/>
    <mergeCell ref="E165:G165"/>
    <mergeCell ref="H165:L165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F349:F351"/>
    <mergeCell ref="A369:J369"/>
    <mergeCell ref="N372:N373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H238:L238"/>
    <mergeCell ref="E225:K225"/>
    <mergeCell ref="E227:K227"/>
    <mergeCell ref="A228:F228"/>
    <mergeCell ref="A229:K229"/>
    <mergeCell ref="G209:G210"/>
    <mergeCell ref="H209:I209"/>
    <mergeCell ref="A223:O223"/>
    <mergeCell ref="A224:K224"/>
    <mergeCell ref="A184:A187"/>
    <mergeCell ref="J173:J174"/>
    <mergeCell ref="A206:O206"/>
    <mergeCell ref="M208:O208"/>
    <mergeCell ref="H173:I173"/>
    <mergeCell ref="E172:F173"/>
    <mergeCell ref="J208:L208"/>
    <mergeCell ref="E208:F209"/>
    <mergeCell ref="G208:I208"/>
    <mergeCell ref="C180:C183"/>
    <mergeCell ref="B180:B183"/>
    <mergeCell ref="F180:F183"/>
    <mergeCell ref="D184:D187"/>
    <mergeCell ref="A172:A174"/>
    <mergeCell ref="B172:D173"/>
    <mergeCell ref="E184:E187"/>
    <mergeCell ref="F184:F187"/>
    <mergeCell ref="A180:A183"/>
    <mergeCell ref="B184:B187"/>
    <mergeCell ref="D180:D183"/>
    <mergeCell ref="E180:E183"/>
    <mergeCell ref="C184:C187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H286:I286"/>
    <mergeCell ref="J286:J28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M345:N345"/>
    <mergeCell ref="M346:M347"/>
    <mergeCell ref="C349:C351"/>
    <mergeCell ref="C358:C360"/>
    <mergeCell ref="D349:D351"/>
    <mergeCell ref="A423:O423"/>
    <mergeCell ref="M408:M409"/>
    <mergeCell ref="N408:N409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L408:L409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K408:K409"/>
    <mergeCell ref="A394:D394"/>
    <mergeCell ref="E394:G394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69:M70"/>
    <mergeCell ref="H92:L92"/>
    <mergeCell ref="F124:F127"/>
    <mergeCell ref="A92:D92"/>
    <mergeCell ref="M239:M241"/>
    <mergeCell ref="N239:N241"/>
    <mergeCell ref="A240:L240"/>
    <mergeCell ref="N209:N210"/>
    <mergeCell ref="A96:D96"/>
    <mergeCell ref="P293:Q293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G173:G174"/>
    <mergeCell ref="A269:K269"/>
    <mergeCell ref="A270:K270"/>
    <mergeCell ref="E161:G161"/>
    <mergeCell ref="H161:L161"/>
    <mergeCell ref="E226:K226"/>
    <mergeCell ref="C248:C249"/>
    <mergeCell ref="D248:D249"/>
    <mergeCell ref="G253:G254"/>
    <mergeCell ref="A275:A276"/>
    <mergeCell ref="B275:D275"/>
    <mergeCell ref="E275:I275"/>
    <mergeCell ref="B276:D276"/>
    <mergeCell ref="A271:K271"/>
    <mergeCell ref="L253:L254"/>
    <mergeCell ref="A244:A246"/>
    <mergeCell ref="B244:D245"/>
    <mergeCell ref="E244:F245"/>
    <mergeCell ref="G245:G246"/>
    <mergeCell ref="F248:F249"/>
    <mergeCell ref="E274:I274"/>
    <mergeCell ref="H253:I253"/>
    <mergeCell ref="J253:J254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207:J207"/>
    <mergeCell ref="A208:A210"/>
    <mergeCell ref="B208:D209"/>
    <mergeCell ref="E248:E249"/>
    <mergeCell ref="E345:F346"/>
    <mergeCell ref="G345:I345"/>
    <mergeCell ref="A330:I330"/>
    <mergeCell ref="B334:D334"/>
    <mergeCell ref="A344:J344"/>
    <mergeCell ref="E325:K325"/>
    <mergeCell ref="E322:K322"/>
    <mergeCell ref="E323:K323"/>
    <mergeCell ref="E324:K324"/>
    <mergeCell ref="A333:A334"/>
    <mergeCell ref="B333:D333"/>
    <mergeCell ref="E333:I333"/>
    <mergeCell ref="A326:F326"/>
    <mergeCell ref="A327:K327"/>
    <mergeCell ref="E335:I335"/>
    <mergeCell ref="E336:I336"/>
    <mergeCell ref="A328:K328"/>
    <mergeCell ref="A329:K329"/>
    <mergeCell ref="A339:L339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O372:O373"/>
    <mergeCell ref="N416:N417"/>
    <mergeCell ref="G407:I407"/>
    <mergeCell ref="J407:L407"/>
    <mergeCell ref="M407:N407"/>
    <mergeCell ref="G408:G409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5" manualBreakCount="5">
    <brk id="37" max="16" man="1"/>
    <brk id="338" max="16" man="1"/>
    <brk id="370" max="16" man="1"/>
    <brk id="393" max="16" man="1"/>
    <brk id="416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476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199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" hidden="1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1.25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471</v>
      </c>
      <c r="K72" s="9">
        <f>J72</f>
        <v>471</v>
      </c>
      <c r="L72" s="9">
        <f>J72</f>
        <v>471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477</v>
      </c>
      <c r="K80" s="9">
        <f>SUM(K72:K79)</f>
        <v>477</v>
      </c>
      <c r="L80" s="9">
        <f>SUM(L72:L79)</f>
        <v>477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ht="21" customHeight="1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6.25" customHeight="1" x14ac:dyDescent="0.25">
      <c r="A94" s="187" t="s">
        <v>359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6.25" customHeight="1" x14ac:dyDescent="0.25">
      <c r="A95" s="187" t="s">
        <v>359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6.25" customHeight="1" x14ac:dyDescent="0.25">
      <c r="A96" s="187" t="s">
        <v>359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7.25" customHeight="1" x14ac:dyDescent="0.25">
      <c r="A97" s="187" t="s">
        <v>360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8.25" customHeight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2" customHeight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" customHeight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563</v>
      </c>
      <c r="K141" s="9">
        <f>J141</f>
        <v>563</v>
      </c>
      <c r="L141" s="9">
        <f>J141</f>
        <v>563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19</v>
      </c>
      <c r="K143" s="9">
        <f t="shared" si="5"/>
        <v>19</v>
      </c>
      <c r="L143" s="9">
        <f t="shared" si="6"/>
        <v>19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f t="shared" si="5"/>
        <v>5</v>
      </c>
      <c r="L145" s="9">
        <f t="shared" si="6"/>
        <v>5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588</v>
      </c>
      <c r="K149" s="9">
        <f>SUM(K141:K148)</f>
        <v>588</v>
      </c>
      <c r="L149" s="9">
        <f>SUM(L141:L148)</f>
        <v>588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21" customHeight="1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6.25" customHeight="1" x14ac:dyDescent="0.25">
      <c r="A163" s="187" t="s">
        <v>359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359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6.25" customHeight="1" x14ac:dyDescent="0.25">
      <c r="A165" s="187" t="s">
        <v>359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360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69</v>
      </c>
      <c r="K212" s="9">
        <f>J212</f>
        <v>69</v>
      </c>
      <c r="L212" s="9">
        <f>J212</f>
        <v>69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>J216</f>
        <v>0</v>
      </c>
      <c r="L216" s="9">
        <f>J216</f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69</v>
      </c>
      <c r="K220" s="9">
        <f>SUM(K212:K219)</f>
        <v>69</v>
      </c>
      <c r="L220" s="9">
        <f>SUM(L212:L219)</f>
        <v>69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1134</v>
      </c>
      <c r="K221" s="9">
        <f>K80+K149+K220</f>
        <v>1134</v>
      </c>
      <c r="L221" s="9">
        <f>L80+L149+L220</f>
        <v>1134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21" customHeight="1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6.25" customHeight="1" x14ac:dyDescent="0.25">
      <c r="A235" s="187" t="s">
        <v>359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6.25" customHeight="1" x14ac:dyDescent="0.25">
      <c r="A236" s="187" t="s">
        <v>359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6.25" customHeight="1" x14ac:dyDescent="0.25">
      <c r="A237" s="187" t="s">
        <v>359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360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hidden="1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84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8" hidden="1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08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43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21" hidden="1" customHeight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6.25" hidden="1" customHeight="1" x14ac:dyDescent="0.25">
      <c r="A396" s="187" t="s">
        <v>274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6.25" hidden="1" customHeight="1" x14ac:dyDescent="0.25">
      <c r="A397" s="187" t="s">
        <v>274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6.25" hidden="1" customHeight="1" x14ac:dyDescent="0.25">
      <c r="A398" s="187" t="s">
        <v>275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4" hidden="1" customHeight="1" x14ac:dyDescent="0.25">
      <c r="A399" s="187" t="s">
        <v>284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261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4"/>
      <c r="B422" s="4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6"/>
      <c r="O422" s="6"/>
      <c r="P422" s="6"/>
    </row>
    <row r="423" spans="1:31" x14ac:dyDescent="0.25">
      <c r="A423" s="191" t="s">
        <v>69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4"/>
      <c r="K432" s="274"/>
      <c r="L432" s="27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216"/>
      <c r="K440" s="216"/>
      <c r="L440" s="216"/>
      <c r="M440" s="80"/>
      <c r="N440" s="80"/>
      <c r="O440" s="80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203"/>
      <c r="K441" s="203"/>
      <c r="L441" s="203"/>
      <c r="M441" s="203"/>
      <c r="N441" s="190"/>
      <c r="O441" s="190"/>
      <c r="P441" s="6"/>
    </row>
    <row r="442" spans="1:16" x14ac:dyDescent="0.25">
      <c r="A442" s="190" t="s">
        <v>292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 x14ac:dyDescent="0.25">
      <c r="A475" s="3" t="s">
        <v>287</v>
      </c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71"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48:A51"/>
    <mergeCell ref="K31:M31"/>
    <mergeCell ref="N31:O31"/>
    <mergeCell ref="N39:N41"/>
    <mergeCell ref="A40:L40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20:O20"/>
    <mergeCell ref="N27:O27"/>
    <mergeCell ref="A28:J28"/>
    <mergeCell ref="K28:M28"/>
    <mergeCell ref="K32:M32"/>
    <mergeCell ref="N32:O32"/>
    <mergeCell ref="K33:M33"/>
    <mergeCell ref="N33:O33"/>
    <mergeCell ref="K34:M34"/>
    <mergeCell ref="N34:O34"/>
    <mergeCell ref="A32:J32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A82:O82"/>
    <mergeCell ref="A67:J67"/>
    <mergeCell ref="A68:A70"/>
    <mergeCell ref="N69:N70"/>
    <mergeCell ref="H69:I69"/>
    <mergeCell ref="J69:J70"/>
    <mergeCell ref="B48:B51"/>
    <mergeCell ref="C48:C51"/>
    <mergeCell ref="D48:D51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171" max="16" man="1"/>
    <brk id="221" max="16" man="1"/>
    <brk id="41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2:AE452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33"/>
      <c r="Q3" s="33"/>
      <c r="R3" s="33"/>
    </row>
    <row r="8" spans="1:18" x14ac:dyDescent="0.25">
      <c r="L8" s="3" t="s">
        <v>477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329</v>
      </c>
      <c r="K72" s="9">
        <f>J72</f>
        <v>329</v>
      </c>
      <c r="L72" s="9">
        <f>J72</f>
        <v>329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335</v>
      </c>
      <c r="K80" s="9">
        <f>SUM(K72:K79)</f>
        <v>335</v>
      </c>
      <c r="L80" s="9">
        <f>SUM(L72:L79)</f>
        <v>335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8" customHeight="1" x14ac:dyDescent="0.25">
      <c r="A94" s="187" t="s">
        <v>361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1" customHeight="1" x14ac:dyDescent="0.25">
      <c r="A95" s="187" t="s">
        <v>361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361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7.75" customHeight="1" x14ac:dyDescent="0.25">
      <c r="A97" s="187" t="s">
        <v>362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6.7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419</v>
      </c>
      <c r="K141" s="9">
        <f>J141</f>
        <v>419</v>
      </c>
      <c r="L141" s="9">
        <f>J141</f>
        <v>419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427</v>
      </c>
      <c r="K149" s="9">
        <f>SUM(K141:K148)</f>
        <v>427</v>
      </c>
      <c r="L149" s="9">
        <f>SUM(L141:L148)</f>
        <v>427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361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362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6.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830</v>
      </c>
      <c r="K221" s="9">
        <f>K80+K149+K220</f>
        <v>830</v>
      </c>
      <c r="L221" s="9">
        <f>L80+L149+L220</f>
        <v>830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1" customHeight="1" x14ac:dyDescent="0.25">
      <c r="A236" s="187" t="s">
        <v>361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1.5" customHeight="1" x14ac:dyDescent="0.25">
      <c r="A238" s="187" t="s">
        <v>362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19.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71.2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3"/>
      <c r="K375" s="103">
        <f>J375</f>
        <v>0</v>
      </c>
      <c r="L375" s="103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103">
        <f t="shared" ref="K376:K380" si="15">J376</f>
        <v>0</v>
      </c>
      <c r="L376" s="103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03">
        <f t="shared" si="15"/>
        <v>0</v>
      </c>
      <c r="L377" s="103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8.7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108">
        <f>J378</f>
        <v>9720</v>
      </c>
      <c r="L378" s="108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972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03">
        <f t="shared" si="15"/>
        <v>0</v>
      </c>
      <c r="L379" s="103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03">
        <f t="shared" si="15"/>
        <v>0</v>
      </c>
      <c r="L380" s="103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104"/>
      <c r="L381" s="104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7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361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51" customHeight="1" x14ac:dyDescent="0.25">
      <c r="A397" s="187" t="s">
        <v>361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361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2.5" customHeight="1" x14ac:dyDescent="0.25">
      <c r="A399" s="187" t="s">
        <v>362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G293:I293"/>
    <mergeCell ref="J293:L293"/>
    <mergeCell ref="J294:J295"/>
    <mergeCell ref="K294:K295"/>
    <mergeCell ref="L294:L295"/>
    <mergeCell ref="A289:A290"/>
    <mergeCell ref="B289:B290"/>
    <mergeCell ref="D289:D290"/>
    <mergeCell ref="E293:F294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AE568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478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7.5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47.25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idden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idden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202</v>
      </c>
      <c r="K72" s="9">
        <f>J72</f>
        <v>202</v>
      </c>
      <c r="L72" s="9">
        <f>J72</f>
        <v>202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0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216</v>
      </c>
      <c r="K80" s="9">
        <f>SUM(K72:K79)</f>
        <v>216</v>
      </c>
      <c r="L80" s="9">
        <f>SUM(L72:L79)</f>
        <v>216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6.5" customHeight="1" x14ac:dyDescent="0.25">
      <c r="A94" s="187" t="s">
        <v>363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363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1.75" customHeight="1" x14ac:dyDescent="0.25">
      <c r="A97" s="187" t="s">
        <v>364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6.5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6.5" customHeight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6.5" customHeight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6.5" customHeight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6.5" hidden="1" customHeight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250</v>
      </c>
      <c r="K141" s="9">
        <f>J141</f>
        <v>250</v>
      </c>
      <c r="L141" s="9">
        <f>J141</f>
        <v>250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28</v>
      </c>
      <c r="K143" s="9">
        <f t="shared" si="5"/>
        <v>28</v>
      </c>
      <c r="L143" s="9">
        <f t="shared" si="6"/>
        <v>28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3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285</v>
      </c>
      <c r="K149" s="9">
        <f>SUM(K141:K148)</f>
        <v>285</v>
      </c>
      <c r="L149" s="9">
        <f>SUM(L141:L148)</f>
        <v>285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363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2.5" customHeight="1" x14ac:dyDescent="0.25">
      <c r="A166" s="187" t="s">
        <v>364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7.5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7.5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7.5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7.5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539</v>
      </c>
      <c r="K221" s="9">
        <f>K80+K149+K220</f>
        <v>539</v>
      </c>
      <c r="L221" s="9">
        <f>L80+L149+L220</f>
        <v>539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363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2.5" customHeight="1" x14ac:dyDescent="0.25">
      <c r="A238" s="187" t="s">
        <v>364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13.5" hidden="1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53"/>
      <c r="B338" s="53"/>
      <c r="C338" s="48"/>
      <c r="D338" s="48"/>
      <c r="E338" s="48"/>
      <c r="F338" s="48"/>
      <c r="G338" s="48"/>
      <c r="H338" s="48"/>
      <c r="I338" s="48"/>
      <c r="J338" s="6"/>
      <c r="K338" s="50"/>
      <c r="L338" s="50"/>
      <c r="M338" s="50"/>
      <c r="N338" s="50"/>
      <c r="O338" s="50"/>
      <c r="P338" s="50"/>
      <c r="Q338" s="49"/>
      <c r="R338" s="49"/>
      <c r="S338" s="49"/>
      <c r="T338" s="49"/>
      <c r="U338" s="49"/>
      <c r="V338" s="49"/>
      <c r="W338" s="49"/>
    </row>
    <row r="339" spans="1:23" ht="40.5" customHeight="1" x14ac:dyDescent="0.25">
      <c r="A339" s="312" t="s">
        <v>94</v>
      </c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3" t="s">
        <v>222</v>
      </c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295" t="s">
        <v>179</v>
      </c>
      <c r="N340" s="314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6"/>
      <c r="N341" s="314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3" t="s">
        <v>9</v>
      </c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296"/>
      <c r="N342" s="314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3" t="s">
        <v>223</v>
      </c>
      <c r="B343" s="313"/>
      <c r="C343" s="313"/>
      <c r="D343" s="313"/>
      <c r="E343" s="313"/>
      <c r="F343" s="313"/>
      <c r="G343" s="313"/>
      <c r="H343" s="313"/>
      <c r="I343" s="313"/>
      <c r="J343" s="313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3" t="s">
        <v>116</v>
      </c>
      <c r="B344" s="313"/>
      <c r="C344" s="313"/>
      <c r="D344" s="313"/>
      <c r="E344" s="313"/>
      <c r="F344" s="313"/>
      <c r="G344" s="313"/>
      <c r="H344" s="313"/>
      <c r="I344" s="313"/>
      <c r="J344" s="313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7" t="s">
        <v>10</v>
      </c>
      <c r="B345" s="307" t="s">
        <v>11</v>
      </c>
      <c r="C345" s="307"/>
      <c r="D345" s="307"/>
      <c r="E345" s="307" t="s">
        <v>12</v>
      </c>
      <c r="F345" s="307"/>
      <c r="G345" s="307" t="s">
        <v>13</v>
      </c>
      <c r="H345" s="307"/>
      <c r="I345" s="307"/>
      <c r="J345" s="307" t="s">
        <v>14</v>
      </c>
      <c r="K345" s="307"/>
      <c r="L345" s="307"/>
      <c r="M345" s="305" t="s">
        <v>164</v>
      </c>
      <c r="N345" s="306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8"/>
      <c r="B346" s="307"/>
      <c r="C346" s="307"/>
      <c r="D346" s="307"/>
      <c r="E346" s="307"/>
      <c r="F346" s="307"/>
      <c r="G346" s="307" t="s">
        <v>15</v>
      </c>
      <c r="H346" s="307" t="s">
        <v>16</v>
      </c>
      <c r="I346" s="307"/>
      <c r="J346" s="164" t="s">
        <v>431</v>
      </c>
      <c r="K346" s="164" t="s">
        <v>432</v>
      </c>
      <c r="L346" s="164" t="s">
        <v>456</v>
      </c>
      <c r="M346" s="297" t="s">
        <v>165</v>
      </c>
      <c r="N346" s="311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5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8"/>
      <c r="H347" s="60" t="s">
        <v>22</v>
      </c>
      <c r="I347" s="60" t="s">
        <v>23</v>
      </c>
      <c r="J347" s="164"/>
      <c r="K347" s="165"/>
      <c r="L347" s="165"/>
      <c r="M347" s="297"/>
      <c r="N347" s="311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2" t="s">
        <v>423</v>
      </c>
      <c r="B349" s="204" t="s">
        <v>29</v>
      </c>
      <c r="C349" s="204" t="s">
        <v>440</v>
      </c>
      <c r="D349" s="204" t="s">
        <v>212</v>
      </c>
      <c r="E349" s="204" t="s">
        <v>98</v>
      </c>
      <c r="F349" s="210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3"/>
      <c r="B350" s="205"/>
      <c r="C350" s="205"/>
      <c r="D350" s="205"/>
      <c r="E350" s="205"/>
      <c r="F350" s="210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14"/>
      <c r="B351" s="206"/>
      <c r="C351" s="206"/>
      <c r="D351" s="205"/>
      <c r="E351" s="205"/>
      <c r="F351" s="204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2" t="s">
        <v>424</v>
      </c>
      <c r="B352" s="204" t="s">
        <v>29</v>
      </c>
      <c r="C352" s="204" t="s">
        <v>440</v>
      </c>
      <c r="D352" s="210" t="s">
        <v>216</v>
      </c>
      <c r="E352" s="210" t="s">
        <v>98</v>
      </c>
      <c r="F352" s="210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05"/>
      <c r="D353" s="210"/>
      <c r="E353" s="210"/>
      <c r="F353" s="210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06"/>
      <c r="D354" s="210"/>
      <c r="E354" s="210"/>
      <c r="F354" s="210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customHeight="1" x14ac:dyDescent="0.25">
      <c r="A355" s="212" t="s">
        <v>419</v>
      </c>
      <c r="B355" s="204" t="s">
        <v>29</v>
      </c>
      <c r="C355" s="204" t="s">
        <v>440</v>
      </c>
      <c r="D355" s="210" t="s">
        <v>217</v>
      </c>
      <c r="E355" s="210" t="s">
        <v>98</v>
      </c>
      <c r="F355" s="210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customHeight="1" x14ac:dyDescent="0.25">
      <c r="A356" s="213"/>
      <c r="B356" s="205"/>
      <c r="C356" s="205"/>
      <c r="D356" s="210"/>
      <c r="E356" s="210"/>
      <c r="F356" s="210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customHeight="1" x14ac:dyDescent="0.25">
      <c r="A357" s="214"/>
      <c r="B357" s="206"/>
      <c r="C357" s="206"/>
      <c r="D357" s="210"/>
      <c r="E357" s="210"/>
      <c r="F357" s="210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customHeight="1" x14ac:dyDescent="0.25">
      <c r="A358" s="212" t="s">
        <v>420</v>
      </c>
      <c r="B358" s="204" t="s">
        <v>29</v>
      </c>
      <c r="C358" s="204" t="s">
        <v>440</v>
      </c>
      <c r="D358" s="210" t="s">
        <v>218</v>
      </c>
      <c r="E358" s="210" t="s">
        <v>98</v>
      </c>
      <c r="F358" s="210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customHeight="1" x14ac:dyDescent="0.25">
      <c r="A359" s="213"/>
      <c r="B359" s="205"/>
      <c r="C359" s="205"/>
      <c r="D359" s="210"/>
      <c r="E359" s="210"/>
      <c r="F359" s="210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customHeight="1" x14ac:dyDescent="0.25">
      <c r="A360" s="214"/>
      <c r="B360" s="206"/>
      <c r="C360" s="206"/>
      <c r="D360" s="210"/>
      <c r="E360" s="210"/>
      <c r="F360" s="210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421</v>
      </c>
      <c r="B361" s="204" t="s">
        <v>29</v>
      </c>
      <c r="C361" s="204" t="s">
        <v>440</v>
      </c>
      <c r="D361" s="210" t="s">
        <v>219</v>
      </c>
      <c r="E361" s="210" t="s">
        <v>98</v>
      </c>
      <c r="F361" s="210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05"/>
      <c r="D362" s="210"/>
      <c r="E362" s="210"/>
      <c r="F362" s="210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06"/>
      <c r="D363" s="210"/>
      <c r="E363" s="210"/>
      <c r="F363" s="210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442</v>
      </c>
      <c r="B364" s="204" t="s">
        <v>29</v>
      </c>
      <c r="C364" s="204" t="s">
        <v>440</v>
      </c>
      <c r="D364" s="210" t="s">
        <v>441</v>
      </c>
      <c r="E364" s="210" t="s">
        <v>98</v>
      </c>
      <c r="F364" s="210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05"/>
      <c r="D365" s="210"/>
      <c r="E365" s="210"/>
      <c r="F365" s="210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06"/>
      <c r="D366" s="210"/>
      <c r="E366" s="210"/>
      <c r="F366" s="210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3" t="s">
        <v>116</v>
      </c>
      <c r="B369" s="313"/>
      <c r="C369" s="313"/>
      <c r="D369" s="313"/>
      <c r="E369" s="313"/>
      <c r="F369" s="313"/>
      <c r="G369" s="313"/>
      <c r="H369" s="313"/>
      <c r="I369" s="313"/>
      <c r="J369" s="313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7" t="s">
        <v>10</v>
      </c>
      <c r="B371" s="307" t="s">
        <v>11</v>
      </c>
      <c r="C371" s="307"/>
      <c r="D371" s="307"/>
      <c r="E371" s="307" t="s">
        <v>12</v>
      </c>
      <c r="F371" s="307"/>
      <c r="G371" s="307" t="s">
        <v>24</v>
      </c>
      <c r="H371" s="307"/>
      <c r="I371" s="307"/>
      <c r="J371" s="307" t="s">
        <v>25</v>
      </c>
      <c r="K371" s="307"/>
      <c r="L371" s="307"/>
      <c r="M371" s="307" t="s">
        <v>26</v>
      </c>
      <c r="N371" s="307"/>
      <c r="O371" s="307"/>
      <c r="P371" s="305" t="s">
        <v>198</v>
      </c>
      <c r="Q371" s="306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8"/>
      <c r="B372" s="307"/>
      <c r="C372" s="307"/>
      <c r="D372" s="307"/>
      <c r="E372" s="307"/>
      <c r="F372" s="307"/>
      <c r="G372" s="307" t="s">
        <v>60</v>
      </c>
      <c r="H372" s="307" t="s">
        <v>16</v>
      </c>
      <c r="I372" s="307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309" t="s">
        <v>165</v>
      </c>
      <c r="Q372" s="311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8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8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10"/>
      <c r="Q373" s="311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31.25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31.25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31.25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>
        <v>4536</v>
      </c>
      <c r="K377" s="62">
        <f>J377</f>
        <v>4536</v>
      </c>
      <c r="L377" s="62">
        <f>J377</f>
        <v>4536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454</v>
      </c>
      <c r="R377" s="57"/>
      <c r="S377" s="58"/>
      <c r="T377" s="58"/>
      <c r="U377" s="58"/>
      <c r="V377" s="58"/>
      <c r="W377" s="58"/>
    </row>
    <row r="378" spans="1:23" s="41" customFormat="1" ht="131.25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>
        <v>5184</v>
      </c>
      <c r="K378" s="62">
        <f>J378</f>
        <v>5184</v>
      </c>
      <c r="L378" s="62">
        <f>J378</f>
        <v>5184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518</v>
      </c>
      <c r="R378" s="57"/>
      <c r="S378" s="58"/>
      <c r="T378" s="58"/>
      <c r="U378" s="58"/>
      <c r="V378" s="58"/>
      <c r="W378" s="58"/>
    </row>
    <row r="379" spans="1:23" s="41" customFormat="1" ht="131.25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31.25" hidden="1" x14ac:dyDescent="0.25">
      <c r="A380" s="85" t="s">
        <v>442</v>
      </c>
      <c r="B380" s="55" t="s">
        <v>29</v>
      </c>
      <c r="C380" s="55" t="s">
        <v>440</v>
      </c>
      <c r="D380" s="55" t="s">
        <v>441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9720</v>
      </c>
      <c r="K382" s="64">
        <f>SUM(K375:K381)</f>
        <v>9720</v>
      </c>
      <c r="L382" s="64">
        <f>SUM(L375:L381)</f>
        <v>9720</v>
      </c>
      <c r="M382" s="55"/>
      <c r="N382" s="55"/>
      <c r="O382" s="55"/>
      <c r="P382" s="51">
        <v>10</v>
      </c>
      <c r="Q382" s="52">
        <f t="shared" si="15"/>
        <v>972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413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413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413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2.5" customHeight="1" x14ac:dyDescent="0.25">
      <c r="A399" s="187" t="s">
        <v>413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299</v>
      </c>
      <c r="K559" s="164" t="s">
        <v>300</v>
      </c>
      <c r="L559" s="164" t="s">
        <v>301</v>
      </c>
    </row>
    <row r="560" spans="10:12" x14ac:dyDescent="0.25">
      <c r="J560" s="164"/>
      <c r="K560" s="164"/>
      <c r="L560" s="165"/>
    </row>
    <row r="567" spans="10:15" x14ac:dyDescent="0.25">
      <c r="J567" s="164" t="s">
        <v>299</v>
      </c>
      <c r="K567" s="164" t="s">
        <v>300</v>
      </c>
      <c r="L567" s="164" t="s">
        <v>301</v>
      </c>
      <c r="M567" s="164" t="s">
        <v>299</v>
      </c>
      <c r="N567" s="164" t="s">
        <v>300</v>
      </c>
      <c r="O567" s="164" t="s">
        <v>301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8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A40:L40"/>
    <mergeCell ref="K32:M32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D116:D119"/>
    <mergeCell ref="E116:E11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G69:G70"/>
    <mergeCell ref="H69:I69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2" manualBreakCount="2">
    <brk id="37" max="16" man="1"/>
    <brk id="34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2:AE452"/>
  <sheetViews>
    <sheetView view="pageBreakPreview" zoomScale="60" workbookViewId="0">
      <selection activeCell="G374" sqref="G37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479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4.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112.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112.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586</v>
      </c>
      <c r="K72" s="9">
        <f>J72</f>
        <v>586</v>
      </c>
      <c r="L72" s="9">
        <f>J72</f>
        <v>586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>J75</f>
        <v>3</v>
      </c>
      <c r="L75" s="9">
        <f>J75</f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589</v>
      </c>
      <c r="K80" s="9">
        <f>SUM(K72:K79)</f>
        <v>589</v>
      </c>
      <c r="L80" s="9">
        <f>SUM(L72:L79)</f>
        <v>589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1.5" customHeight="1" x14ac:dyDescent="0.25">
      <c r="A95" s="187" t="s">
        <v>365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4" customHeight="1" x14ac:dyDescent="0.25">
      <c r="A96" s="187" t="s">
        <v>365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7.25" customHeight="1" x14ac:dyDescent="0.25">
      <c r="A97" s="187" t="s">
        <v>366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3.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112.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111.7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112.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646</v>
      </c>
      <c r="K141" s="9">
        <f>J141</f>
        <v>646</v>
      </c>
      <c r="L141" s="9">
        <f>J141</f>
        <v>646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112.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3"/>
        <v>3</v>
      </c>
      <c r="L145" s="9">
        <f t="shared" si="4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ref="K146:K148" si="6">J146</f>
        <v>1</v>
      </c>
      <c r="L146" s="9">
        <f t="shared" ref="L146:L148" si="7">J146</f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650</v>
      </c>
      <c r="K149" s="9">
        <f>SUM(K141:K148)</f>
        <v>650</v>
      </c>
      <c r="L149" s="9">
        <f>SUM(L141:L148)</f>
        <v>650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65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9.25" customHeight="1" x14ac:dyDescent="0.25">
      <c r="A163" s="187" t="s">
        <v>365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365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66.75" customHeight="1" x14ac:dyDescent="0.25">
      <c r="A165" s="187" t="s">
        <v>365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4" customHeight="1" x14ac:dyDescent="0.25">
      <c r="A166" s="187" t="s">
        <v>366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112.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112.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93</v>
      </c>
      <c r="K212" s="9">
        <f>J212</f>
        <v>93</v>
      </c>
      <c r="L212" s="9">
        <f>J212</f>
        <v>93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6" si="8">J213</f>
        <v>0</v>
      </c>
      <c r="L213" s="9">
        <f t="shared" ref="L213:L216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/>
      <c r="L217" s="9"/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/>
      <c r="L218" s="9"/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/>
      <c r="L219" s="9"/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94</v>
      </c>
      <c r="K220" s="9">
        <f t="shared" ref="K220:L220" si="11">SUM(K212:K219)</f>
        <v>94</v>
      </c>
      <c r="L220" s="9">
        <f t="shared" si="11"/>
        <v>94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1333</v>
      </c>
      <c r="K221" s="9">
        <f>K80+K149+K220</f>
        <v>1333</v>
      </c>
      <c r="L221" s="9">
        <f>L80+L149+L220</f>
        <v>1333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60.75" customHeight="1" x14ac:dyDescent="0.25">
      <c r="A235" s="187" t="s">
        <v>365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1.5" customHeight="1" x14ac:dyDescent="0.25">
      <c r="A236" s="187" t="s">
        <v>365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3.25" customHeight="1" x14ac:dyDescent="0.25">
      <c r="A237" s="187" t="s">
        <v>365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6.5" customHeight="1" x14ac:dyDescent="0.25">
      <c r="A238" s="187" t="s">
        <v>366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2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2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2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3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3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3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3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3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3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3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3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3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3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3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3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3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3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3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3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3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3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3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112.5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84">
        <v>100</v>
      </c>
      <c r="K355" s="84">
        <v>100</v>
      </c>
      <c r="L355" s="84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84">
        <v>100</v>
      </c>
      <c r="K358" s="84">
        <v>100</v>
      </c>
      <c r="L358" s="84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112.5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4">J376</f>
        <v>0</v>
      </c>
      <c r="L376" s="12">
        <f t="shared" ref="L376:L380" si="15">J376</f>
        <v>0</v>
      </c>
      <c r="M376" s="12"/>
      <c r="N376" s="12"/>
      <c r="O376" s="12"/>
      <c r="P376" s="11">
        <v>10</v>
      </c>
      <c r="Q376" s="35">
        <f t="shared" ref="Q376:Q382" si="16">J376*0.1</f>
        <v>0</v>
      </c>
      <c r="R376" s="80"/>
    </row>
    <row r="377" spans="1:18" s="34" customFormat="1" ht="168.7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4320</v>
      </c>
      <c r="K377" s="108">
        <f>J377</f>
        <v>4320</v>
      </c>
      <c r="L377" s="108">
        <f>J377</f>
        <v>4320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6"/>
        <v>432</v>
      </c>
      <c r="R377" s="80"/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5940</v>
      </c>
      <c r="K378" s="108">
        <f>J378</f>
        <v>5940</v>
      </c>
      <c r="L378" s="108">
        <f>J378</f>
        <v>5940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6"/>
        <v>594</v>
      </c>
      <c r="R378" s="80"/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4"/>
        <v>0</v>
      </c>
      <c r="L379" s="12">
        <f t="shared" si="15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6"/>
        <v>0</v>
      </c>
      <c r="R379" s="80"/>
    </row>
    <row r="380" spans="1:18" s="34" customFormat="1" ht="168.7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4"/>
        <v>0</v>
      </c>
      <c r="L380" s="12">
        <f t="shared" si="15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6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6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J378+J377</f>
        <v>10260</v>
      </c>
      <c r="K382" s="43">
        <f>K378+K377</f>
        <v>10260</v>
      </c>
      <c r="L382" s="43">
        <f>L378+L377</f>
        <v>10260</v>
      </c>
      <c r="M382" s="1"/>
      <c r="N382" s="1"/>
      <c r="O382" s="1"/>
      <c r="P382" s="11">
        <v>10</v>
      </c>
      <c r="Q382" s="35">
        <f t="shared" si="16"/>
        <v>1026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5.5" customHeight="1" x14ac:dyDescent="0.25">
      <c r="A396" s="187" t="s">
        <v>276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0" customHeight="1" x14ac:dyDescent="0.25">
      <c r="A397" s="187" t="s">
        <v>276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" customHeight="1" x14ac:dyDescent="0.25">
      <c r="A398" s="187" t="s">
        <v>276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276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2" t="s">
        <v>197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5" manualBreakCount="5">
    <brk id="37" max="16" man="1"/>
    <brk id="176" max="16" man="1"/>
    <brk id="232" max="16" man="1"/>
    <brk id="370" max="16" man="1"/>
    <brk id="407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rgb="FFFF0000"/>
    <pageSetUpPr fitToPage="1"/>
  </sheetPr>
  <dimension ref="A2:AE452"/>
  <sheetViews>
    <sheetView tabSelected="1" view="pageBreakPreview" zoomScale="80" zoomScaleSheetLayoutView="80" workbookViewId="0">
      <selection activeCell="L19" sqref="L19:M19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496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493</v>
      </c>
    </row>
    <row r="9" spans="1:18" x14ac:dyDescent="0.25">
      <c r="L9" s="3" t="s">
        <v>495</v>
      </c>
    </row>
    <row r="10" spans="1:18" ht="35.25" customHeight="1" x14ac:dyDescent="0.25">
      <c r="A10" s="235" t="s">
        <v>492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494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85" t="s">
        <v>125</v>
      </c>
      <c r="O19" s="28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/>
      <c r="M21" s="250"/>
      <c r="N21" s="230"/>
      <c r="O21" s="230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ht="20.2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31.2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9</v>
      </c>
      <c r="K74" s="9">
        <f t="shared" si="0"/>
        <v>9</v>
      </c>
      <c r="L74" s="9">
        <f t="shared" si="1"/>
        <v>9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6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8</v>
      </c>
      <c r="K77" s="9">
        <f t="shared" si="0"/>
        <v>8</v>
      </c>
      <c r="L77" s="9">
        <f t="shared" si="1"/>
        <v>8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1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278</v>
      </c>
      <c r="K80" s="9">
        <f>SUM(K72:K79)</f>
        <v>278</v>
      </c>
      <c r="L80" s="9">
        <f>SUM(L72:L79)</f>
        <v>278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367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8.75" customHeight="1" x14ac:dyDescent="0.25">
      <c r="A97" s="187" t="s">
        <v>368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1.25" hidden="1" customHeight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1.25" customHeight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98.2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404</v>
      </c>
      <c r="K149" s="9">
        <f>SUM(K141:K148)</f>
        <v>404</v>
      </c>
      <c r="L149" s="9">
        <f>SUM(L141:L148)</f>
        <v>404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367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368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103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54</v>
      </c>
      <c r="K212" s="9">
        <f>J212</f>
        <v>54</v>
      </c>
      <c r="L212" s="9">
        <f>J212</f>
        <v>54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54</v>
      </c>
      <c r="K220" s="9">
        <f>SUM(K212:K219)</f>
        <v>54</v>
      </c>
      <c r="L220" s="9">
        <f>SUM(L212:L219)</f>
        <v>54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736</v>
      </c>
      <c r="K221" s="9">
        <f>K80+K149+K220</f>
        <v>736</v>
      </c>
      <c r="L221" s="9">
        <f>L80+L149+L220</f>
        <v>736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367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367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367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9.5" customHeight="1" x14ac:dyDescent="0.25">
      <c r="A238" s="187" t="s">
        <v>368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idden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customHeight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9">
        <v>95</v>
      </c>
      <c r="L248" s="9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9">
        <v>100</v>
      </c>
      <c r="L249" s="9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93.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109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9">
        <v>95</v>
      </c>
      <c r="L289" s="9">
        <v>95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9">
        <v>100</v>
      </c>
      <c r="L290" s="9">
        <v>100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>J310</f>
        <v>0</v>
      </c>
      <c r="L310" s="9">
        <f>J310</f>
        <v>0</v>
      </c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>
        <f>J311</f>
        <v>0</v>
      </c>
      <c r="L311" s="9">
        <f>J311</f>
        <v>0</v>
      </c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109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5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5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.7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5.75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01.2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5.75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01.2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5.75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01.2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5.75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01.25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5.75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01.2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5.75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01.2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t="19.5" customHeigh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9">
        <f>J375</f>
        <v>0</v>
      </c>
      <c r="L375" s="9">
        <f>J375</f>
        <v>0</v>
      </c>
      <c r="M375" s="9"/>
      <c r="N375" s="9"/>
      <c r="O375" s="9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9">
        <f t="shared" ref="K376:K380" si="15">J376</f>
        <v>0</v>
      </c>
      <c r="L376" s="9">
        <f t="shared" ref="L376:L380" si="16">J376</f>
        <v>0</v>
      </c>
      <c r="M376" s="9"/>
      <c r="N376" s="9"/>
      <c r="O376" s="9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62">
        <v>0</v>
      </c>
      <c r="K378" s="145">
        <f t="shared" si="15"/>
        <v>0</v>
      </c>
      <c r="L378" s="145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9">
        <f t="shared" si="15"/>
        <v>0</v>
      </c>
      <c r="L379" s="9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SUM(J377:J378)</f>
        <v>0</v>
      </c>
      <c r="K382" s="43">
        <f>SUM(K377:K378)</f>
        <v>0</v>
      </c>
      <c r="L382" s="43">
        <f>SUM(L377:L378)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367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367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367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368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29:K329"/>
    <mergeCell ref="A319:O319"/>
    <mergeCell ref="A321:K321"/>
    <mergeCell ref="E322:K322"/>
    <mergeCell ref="E323:K323"/>
    <mergeCell ref="E324:K324"/>
    <mergeCell ref="E325:K325"/>
    <mergeCell ref="J208:L208"/>
    <mergeCell ref="E227:K227"/>
    <mergeCell ref="A228:F228"/>
    <mergeCell ref="L209:L210"/>
    <mergeCell ref="E234:G234"/>
    <mergeCell ref="H234:L234"/>
    <mergeCell ref="A184:A187"/>
    <mergeCell ref="B184:B187"/>
    <mergeCell ref="C184:C187"/>
    <mergeCell ref="D184:D187"/>
    <mergeCell ref="E184:E187"/>
    <mergeCell ref="F184:F187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A82:O82"/>
    <mergeCell ref="A83:K83"/>
    <mergeCell ref="A124:A127"/>
    <mergeCell ref="A120:A123"/>
    <mergeCell ref="A116:A119"/>
    <mergeCell ref="D60:D63"/>
    <mergeCell ref="E60:E63"/>
    <mergeCell ref="N34:O34"/>
    <mergeCell ref="K45:K46"/>
    <mergeCell ref="L45:L46"/>
    <mergeCell ref="J44:L44"/>
    <mergeCell ref="J45:J46"/>
    <mergeCell ref="K32:M32"/>
    <mergeCell ref="K33:M33"/>
    <mergeCell ref="B180:B183"/>
    <mergeCell ref="C180:C183"/>
    <mergeCell ref="D180:D183"/>
    <mergeCell ref="E180:E183"/>
    <mergeCell ref="F180:F183"/>
    <mergeCell ref="B120:B123"/>
    <mergeCell ref="C120:C123"/>
    <mergeCell ref="D120:D123"/>
    <mergeCell ref="E120:E123"/>
    <mergeCell ref="B116:B119"/>
    <mergeCell ref="C116:C119"/>
    <mergeCell ref="D116:D119"/>
    <mergeCell ref="E116:E119"/>
    <mergeCell ref="F116:F119"/>
    <mergeCell ref="M44:N44"/>
    <mergeCell ref="B60:B63"/>
    <mergeCell ref="C60:C63"/>
    <mergeCell ref="A66:O66"/>
    <mergeCell ref="E44:F45"/>
    <mergeCell ref="G44:I44"/>
    <mergeCell ref="G45:G46"/>
    <mergeCell ref="A67:J67"/>
    <mergeCell ref="A68:A70"/>
    <mergeCell ref="B68:D69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A60:A63"/>
    <mergeCell ref="A87:F87"/>
    <mergeCell ref="A88:K88"/>
    <mergeCell ref="A89:K89"/>
    <mergeCell ref="A90:K90"/>
    <mergeCell ref="A91:I91"/>
    <mergeCell ref="A93:D93"/>
    <mergeCell ref="E93:G93"/>
    <mergeCell ref="H93:L93"/>
    <mergeCell ref="A35:J35"/>
    <mergeCell ref="A36:J36"/>
    <mergeCell ref="A37:J37"/>
    <mergeCell ref="A38:O38"/>
    <mergeCell ref="A39:L39"/>
    <mergeCell ref="O69:O70"/>
    <mergeCell ref="E68:F69"/>
    <mergeCell ref="G68:I68"/>
    <mergeCell ref="J68:L68"/>
    <mergeCell ref="A81:O81"/>
    <mergeCell ref="F60:F63"/>
    <mergeCell ref="J69:J70"/>
    <mergeCell ref="K69:K70"/>
    <mergeCell ref="L69:L70"/>
    <mergeCell ref="M69:M70"/>
    <mergeCell ref="N69:N70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31:J31"/>
    <mergeCell ref="K31:M31"/>
    <mergeCell ref="A14:J14"/>
    <mergeCell ref="K14:M14"/>
    <mergeCell ref="N14:O14"/>
    <mergeCell ref="K15:M15"/>
    <mergeCell ref="N26:O26"/>
    <mergeCell ref="A27:J27"/>
    <mergeCell ref="L20:M20"/>
    <mergeCell ref="K27:M27"/>
    <mergeCell ref="N27:O27"/>
    <mergeCell ref="N28:O28"/>
    <mergeCell ref="K29:M29"/>
    <mergeCell ref="N29:O29"/>
    <mergeCell ref="A28:J28"/>
    <mergeCell ref="K28:M28"/>
    <mergeCell ref="A30:J30"/>
    <mergeCell ref="K30:M30"/>
    <mergeCell ref="N30:O30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A100:L100"/>
    <mergeCell ref="A102:L102"/>
    <mergeCell ref="A103:J103"/>
    <mergeCell ref="A104:A106"/>
    <mergeCell ref="B104:D105"/>
    <mergeCell ref="E155:K155"/>
    <mergeCell ref="A156:F156"/>
    <mergeCell ref="A157:K157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B124:B127"/>
    <mergeCell ref="C124:C127"/>
    <mergeCell ref="D124:D127"/>
    <mergeCell ref="E124:E127"/>
    <mergeCell ref="A99:L99"/>
    <mergeCell ref="F120:F123"/>
    <mergeCell ref="F124:F127"/>
    <mergeCell ref="A112:A115"/>
    <mergeCell ref="B112:B115"/>
    <mergeCell ref="C112:C115"/>
    <mergeCell ref="D112:D115"/>
    <mergeCell ref="E112:E115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G138:G139"/>
    <mergeCell ref="J104:L104"/>
    <mergeCell ref="A108:A111"/>
    <mergeCell ref="A150:O150"/>
    <mergeCell ref="A151:O151"/>
    <mergeCell ref="A152:K152"/>
    <mergeCell ref="A137:A139"/>
    <mergeCell ref="B137:D138"/>
    <mergeCell ref="M138:M139"/>
    <mergeCell ref="M137:O137"/>
    <mergeCell ref="O138:O139"/>
    <mergeCell ref="N138:N139"/>
    <mergeCell ref="F112:F115"/>
    <mergeCell ref="E104:F105"/>
    <mergeCell ref="G104:I104"/>
    <mergeCell ref="E176:E179"/>
    <mergeCell ref="F176:F179"/>
    <mergeCell ref="H165:L165"/>
    <mergeCell ref="H166:L166"/>
    <mergeCell ref="A158:K158"/>
    <mergeCell ref="A163:D163"/>
    <mergeCell ref="E163:G163"/>
    <mergeCell ref="H163:L163"/>
    <mergeCell ref="A164:D164"/>
    <mergeCell ref="E164:G164"/>
    <mergeCell ref="H164:L164"/>
    <mergeCell ref="A165:D165"/>
    <mergeCell ref="G172:I172"/>
    <mergeCell ref="E162:G162"/>
    <mergeCell ref="H162:L162"/>
    <mergeCell ref="A159:K159"/>
    <mergeCell ref="G173:G174"/>
    <mergeCell ref="H173:I173"/>
    <mergeCell ref="J173:J174"/>
    <mergeCell ref="K173:K174"/>
    <mergeCell ref="A160:I160"/>
    <mergeCell ref="A161:D161"/>
    <mergeCell ref="E165:G165"/>
    <mergeCell ref="A162:D162"/>
    <mergeCell ref="A235:D235"/>
    <mergeCell ref="E235:G235"/>
    <mergeCell ref="A229:K229"/>
    <mergeCell ref="J252:L252"/>
    <mergeCell ref="A232:I232"/>
    <mergeCell ref="A234:D234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A242:L242"/>
    <mergeCell ref="A243:J243"/>
    <mergeCell ref="A244:A246"/>
    <mergeCell ref="B244:D245"/>
    <mergeCell ref="E244:F245"/>
    <mergeCell ref="G244:I244"/>
    <mergeCell ref="J244:L244"/>
    <mergeCell ref="G209:G210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M253:M254"/>
    <mergeCell ref="N239:N241"/>
    <mergeCell ref="A240:L240"/>
    <mergeCell ref="A239:L239"/>
    <mergeCell ref="M239:M241"/>
    <mergeCell ref="G245:G246"/>
    <mergeCell ref="H245:I245"/>
    <mergeCell ref="J245:J246"/>
    <mergeCell ref="K245:K246"/>
    <mergeCell ref="L245:L246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A270:K270"/>
    <mergeCell ref="A271:K271"/>
    <mergeCell ref="A272:I272"/>
    <mergeCell ref="M280:M282"/>
    <mergeCell ref="N280:N282"/>
    <mergeCell ref="A281:L281"/>
    <mergeCell ref="A282:L282"/>
    <mergeCell ref="A283:L283"/>
    <mergeCell ref="A284:J284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A326:F326"/>
    <mergeCell ref="A327:K327"/>
    <mergeCell ref="A328:K328"/>
    <mergeCell ref="P253:P254"/>
    <mergeCell ref="Q253:Q254"/>
    <mergeCell ref="P293:Q293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A426:L426"/>
    <mergeCell ref="C408:C409"/>
    <mergeCell ref="D408:D409"/>
    <mergeCell ref="E408:E409"/>
    <mergeCell ref="F408:F409"/>
    <mergeCell ref="G408:G409"/>
    <mergeCell ref="A407:A409"/>
    <mergeCell ref="B407:D407"/>
    <mergeCell ref="E407:F407"/>
    <mergeCell ref="G407:I407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B438:D438"/>
    <mergeCell ref="A446:O446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M209:M210"/>
    <mergeCell ref="N209:N210"/>
    <mergeCell ref="A180:A183"/>
    <mergeCell ref="M208:O208"/>
    <mergeCell ref="O209:O210"/>
    <mergeCell ref="A176:A179"/>
    <mergeCell ref="B176:B179"/>
    <mergeCell ref="C176:C179"/>
    <mergeCell ref="D176:D179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230:K230"/>
    <mergeCell ref="A231:K231"/>
    <mergeCell ref="J172:L172"/>
    <mergeCell ref="A343:J343"/>
    <mergeCell ref="N340:N342"/>
    <mergeCell ref="M340:M342"/>
    <mergeCell ref="B371:D372"/>
    <mergeCell ref="P294:P295"/>
    <mergeCell ref="B335:D335"/>
    <mergeCell ref="E335:I335"/>
    <mergeCell ref="B336:D336"/>
    <mergeCell ref="E336:I336"/>
    <mergeCell ref="A369:J369"/>
    <mergeCell ref="G346:G347"/>
    <mergeCell ref="H346:I346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A398:D398"/>
    <mergeCell ref="E398:G398"/>
    <mergeCell ref="H398:L398"/>
    <mergeCell ref="E395:G395"/>
    <mergeCell ref="H396:L396"/>
    <mergeCell ref="A397:D397"/>
    <mergeCell ref="E397:G397"/>
    <mergeCell ref="N408:N409"/>
    <mergeCell ref="M407:N407"/>
    <mergeCell ref="H408:I408"/>
    <mergeCell ref="J408:J409"/>
    <mergeCell ref="H399:L399"/>
    <mergeCell ref="H397:L397"/>
    <mergeCell ref="J407:L407"/>
    <mergeCell ref="L408:L409"/>
    <mergeCell ref="B408:B409"/>
    <mergeCell ref="P371:Q371"/>
    <mergeCell ref="G372:G373"/>
    <mergeCell ref="H372:I372"/>
    <mergeCell ref="J372:J373"/>
    <mergeCell ref="K372:K373"/>
    <mergeCell ref="L372:L373"/>
    <mergeCell ref="M372:M373"/>
    <mergeCell ref="O372:O373"/>
    <mergeCell ref="P372:P373"/>
    <mergeCell ref="Q372:Q373"/>
    <mergeCell ref="M371:O371"/>
    <mergeCell ref="N372:N373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A335:A336"/>
    <mergeCell ref="A340:L340"/>
    <mergeCell ref="A345:A347"/>
    <mergeCell ref="B345:D346"/>
    <mergeCell ref="E345:F346"/>
    <mergeCell ref="G345:I345"/>
    <mergeCell ref="J345:L345"/>
    <mergeCell ref="J294:J295"/>
    <mergeCell ref="K294:K295"/>
    <mergeCell ref="L294:L295"/>
    <mergeCell ref="A344:J344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D361:D363"/>
    <mergeCell ref="E361:E363"/>
    <mergeCell ref="F361:F363"/>
    <mergeCell ref="A352:A354"/>
    <mergeCell ref="B352:B354"/>
    <mergeCell ref="C352:C354"/>
    <mergeCell ref="A364:A366"/>
    <mergeCell ref="M345:N345"/>
    <mergeCell ref="A371:A373"/>
    <mergeCell ref="F364:F366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G415:I415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14:J414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7" max="16" man="1"/>
    <brk id="370" max="16" man="1"/>
    <brk id="401" max="16" man="1"/>
    <brk id="43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pageSetUpPr fitToPage="1"/>
  </sheetPr>
  <dimension ref="A2:AE452"/>
  <sheetViews>
    <sheetView view="pageBreakPreview" zoomScale="60" workbookViewId="0">
      <selection activeCell="A311" sqref="A311:XFD311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33"/>
      <c r="Q2" s="33"/>
      <c r="R2" s="33"/>
    </row>
    <row r="3" spans="1:18" s="34" customFormat="1" ht="153.75" customHeight="1" x14ac:dyDescent="0.25">
      <c r="A3" s="150" t="s">
        <v>469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33"/>
      <c r="Q3" s="33"/>
      <c r="R3" s="33"/>
    </row>
    <row r="8" spans="1:18" x14ac:dyDescent="0.25">
      <c r="L8" s="3" t="s">
        <v>480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9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316" t="s">
        <v>416</v>
      </c>
      <c r="O20" s="317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0" t="s">
        <v>163</v>
      </c>
      <c r="M21" s="250"/>
      <c r="N21" s="248" t="s">
        <v>436</v>
      </c>
      <c r="O21" s="249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0" t="s">
        <v>163</v>
      </c>
      <c r="M22" s="250"/>
      <c r="N22" s="251" t="s">
        <v>435</v>
      </c>
      <c r="O22" s="252"/>
      <c r="P22" s="28"/>
    </row>
    <row r="23" spans="1:18" ht="16.5" customHeight="1" x14ac:dyDescent="0.25">
      <c r="A23" s="29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8" s="34" customFormat="1" ht="36" customHeight="1" x14ac:dyDescent="0.25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434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112.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112.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612</v>
      </c>
      <c r="K72" s="9">
        <f>J72</f>
        <v>612</v>
      </c>
      <c r="L72" s="9">
        <f>J72</f>
        <v>612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619</v>
      </c>
      <c r="K80" s="9">
        <f>SUM(K72:K79)</f>
        <v>619</v>
      </c>
      <c r="L80" s="9">
        <f>SUM(L72:L79)</f>
        <v>619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369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7.5" customHeight="1" x14ac:dyDescent="0.25">
      <c r="A95" s="187" t="s">
        <v>369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369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62.25" customHeight="1" x14ac:dyDescent="0.25">
      <c r="A97" s="187" t="s">
        <v>370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5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112.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.75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0.5" customHeight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112.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684</v>
      </c>
      <c r="K141" s="9">
        <f>J141</f>
        <v>684</v>
      </c>
      <c r="L141" s="9">
        <f>J141</f>
        <v>684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6" hidden="1" customHeight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690</v>
      </c>
      <c r="K149" s="9">
        <f>SUM(K141:K148)</f>
        <v>690</v>
      </c>
      <c r="L149" s="9">
        <f>SUM(L141:L148)</f>
        <v>690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69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369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369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369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2.25" customHeight="1" x14ac:dyDescent="0.25">
      <c r="A166" s="187" t="s">
        <v>370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112.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112.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125</v>
      </c>
      <c r="K212" s="9">
        <f>J212</f>
        <v>125</v>
      </c>
      <c r="L212" s="9">
        <f>J212</f>
        <v>125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/>
      <c r="L216" s="9"/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125</v>
      </c>
      <c r="K220" s="9">
        <f>SUM(K212:K219)</f>
        <v>125</v>
      </c>
      <c r="L220" s="9">
        <f>SUM(L212:L219)</f>
        <v>125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1434</v>
      </c>
      <c r="K221" s="9">
        <f>K80+K149+K220</f>
        <v>1434</v>
      </c>
      <c r="L221" s="9">
        <f>L80+L149+L220</f>
        <v>1434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369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0" customHeight="1" x14ac:dyDescent="0.25">
      <c r="A236" s="187" t="s">
        <v>369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369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2.5" customHeight="1" x14ac:dyDescent="0.25">
      <c r="A238" s="187" t="s">
        <v>370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295</v>
      </c>
      <c r="O239" s="6"/>
      <c r="P239" s="6"/>
    </row>
    <row r="240" spans="1:16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431</v>
      </c>
      <c r="K245" s="164" t="s">
        <v>432</v>
      </c>
      <c r="L245" s="164" t="s">
        <v>456</v>
      </c>
      <c r="M245" s="183" t="s">
        <v>165</v>
      </c>
      <c r="N245" s="164" t="s">
        <v>166</v>
      </c>
      <c r="O245" s="6"/>
      <c r="P245" s="6"/>
    </row>
    <row r="246" spans="1:17" ht="112.5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5"/>
      <c r="H246" s="9" t="s">
        <v>22</v>
      </c>
      <c r="I246" s="9" t="s">
        <v>23</v>
      </c>
      <c r="J246" s="164"/>
      <c r="K246" s="165"/>
      <c r="L246" s="165"/>
      <c r="M246" s="183"/>
      <c r="N246" s="164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37.5" x14ac:dyDescent="0.25">
      <c r="A248" s="318" t="s">
        <v>229</v>
      </c>
      <c r="B248" s="283" t="s">
        <v>302</v>
      </c>
      <c r="C248" s="220" t="s">
        <v>29</v>
      </c>
      <c r="D248" s="155" t="s">
        <v>126</v>
      </c>
      <c r="E248" s="155" t="s">
        <v>98</v>
      </c>
      <c r="F248" s="155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x14ac:dyDescent="0.25">
      <c r="A249" s="319"/>
      <c r="B249" s="284"/>
      <c r="C249" s="261"/>
      <c r="D249" s="157"/>
      <c r="E249" s="157"/>
      <c r="F249" s="157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0</v>
      </c>
      <c r="N249" s="11">
        <v>0</v>
      </c>
      <c r="O249" s="6"/>
      <c r="P249" s="6"/>
    </row>
    <row r="250" spans="1:17" ht="60.75" customHeight="1" x14ac:dyDescent="0.25">
      <c r="A250" s="286" t="s">
        <v>230</v>
      </c>
      <c r="B250" s="283" t="s">
        <v>302</v>
      </c>
      <c r="C250" s="220" t="s">
        <v>29</v>
      </c>
      <c r="D250" s="155" t="s">
        <v>127</v>
      </c>
      <c r="E250" s="158" t="s">
        <v>98</v>
      </c>
      <c r="F250" s="155" t="s">
        <v>66</v>
      </c>
      <c r="G250" s="12" t="s">
        <v>393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t="112.5" x14ac:dyDescent="0.25">
      <c r="A251" s="287"/>
      <c r="B251" s="284"/>
      <c r="C251" s="261"/>
      <c r="D251" s="157"/>
      <c r="E251" s="160"/>
      <c r="F251" s="157"/>
      <c r="G251" s="12" t="s">
        <v>391</v>
      </c>
      <c r="H251" s="9" t="s">
        <v>392</v>
      </c>
      <c r="I251" s="9">
        <v>642</v>
      </c>
      <c r="J251" s="9">
        <v>0</v>
      </c>
      <c r="K251" s="11">
        <v>0</v>
      </c>
      <c r="L251" s="11">
        <v>0</v>
      </c>
      <c r="M251" s="11">
        <v>0</v>
      </c>
      <c r="N251" s="11">
        <v>0</v>
      </c>
      <c r="O251" s="6"/>
      <c r="P251" s="6"/>
    </row>
    <row r="252" spans="1:17" ht="18.75" customHeight="1" x14ac:dyDescent="0.25">
      <c r="A252" s="194"/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6"/>
    </row>
    <row r="253" spans="1:17" x14ac:dyDescent="0.25">
      <c r="A253" s="190" t="s">
        <v>181</v>
      </c>
      <c r="B253" s="190"/>
      <c r="C253" s="190"/>
      <c r="D253" s="190"/>
      <c r="E253" s="190"/>
      <c r="F253" s="190"/>
      <c r="G253" s="190"/>
      <c r="H253" s="190"/>
      <c r="I253" s="190"/>
      <c r="J253" s="190"/>
      <c r="K253" s="6"/>
      <c r="L253" s="6"/>
      <c r="M253" s="6"/>
      <c r="N253" s="6"/>
      <c r="O253" s="6"/>
      <c r="P253" s="6"/>
    </row>
    <row r="254" spans="1:17" ht="42" customHeight="1" x14ac:dyDescent="0.25">
      <c r="A254" s="164" t="s">
        <v>10</v>
      </c>
      <c r="B254" s="164" t="s">
        <v>11</v>
      </c>
      <c r="C254" s="164"/>
      <c r="D254" s="164"/>
      <c r="E254" s="164" t="s">
        <v>12</v>
      </c>
      <c r="F254" s="164"/>
      <c r="G254" s="164" t="s">
        <v>24</v>
      </c>
      <c r="H254" s="164"/>
      <c r="I254" s="164"/>
      <c r="J254" s="164" t="s">
        <v>25</v>
      </c>
      <c r="K254" s="164"/>
      <c r="L254" s="164"/>
      <c r="M254" s="164" t="s">
        <v>26</v>
      </c>
      <c r="N254" s="164"/>
      <c r="O254" s="164"/>
      <c r="P254" s="162" t="s">
        <v>164</v>
      </c>
      <c r="Q254" s="163"/>
    </row>
    <row r="255" spans="1:17" ht="55.5" customHeight="1" x14ac:dyDescent="0.25">
      <c r="A255" s="165"/>
      <c r="B255" s="164"/>
      <c r="C255" s="164"/>
      <c r="D255" s="164"/>
      <c r="E255" s="164"/>
      <c r="F255" s="164"/>
      <c r="G255" s="164" t="s">
        <v>27</v>
      </c>
      <c r="H255" s="164" t="s">
        <v>16</v>
      </c>
      <c r="I255" s="164"/>
      <c r="J255" s="164" t="s">
        <v>431</v>
      </c>
      <c r="K255" s="164" t="s">
        <v>432</v>
      </c>
      <c r="L255" s="164" t="s">
        <v>456</v>
      </c>
      <c r="M255" s="164" t="s">
        <v>431</v>
      </c>
      <c r="N255" s="164" t="s">
        <v>432</v>
      </c>
      <c r="O255" s="164" t="s">
        <v>456</v>
      </c>
      <c r="P255" s="164" t="s">
        <v>165</v>
      </c>
      <c r="Q255" s="164" t="s">
        <v>166</v>
      </c>
    </row>
    <row r="256" spans="1:17" ht="112.5" x14ac:dyDescent="0.25">
      <c r="A256" s="165"/>
      <c r="B256" s="9" t="s">
        <v>17</v>
      </c>
      <c r="C256" s="9" t="s">
        <v>18</v>
      </c>
      <c r="D256" s="9" t="s">
        <v>19</v>
      </c>
      <c r="E256" s="9" t="s">
        <v>20</v>
      </c>
      <c r="F256" s="9" t="s">
        <v>156</v>
      </c>
      <c r="G256" s="165"/>
      <c r="H256" s="9" t="s">
        <v>28</v>
      </c>
      <c r="I256" s="9" t="s">
        <v>23</v>
      </c>
      <c r="J256" s="164"/>
      <c r="K256" s="165"/>
      <c r="L256" s="165"/>
      <c r="M256" s="164"/>
      <c r="N256" s="165"/>
      <c r="O256" s="165"/>
      <c r="P256" s="164"/>
      <c r="Q256" s="164"/>
    </row>
    <row r="257" spans="1:17" x14ac:dyDescent="0.25">
      <c r="A257" s="9">
        <v>1</v>
      </c>
      <c r="B257" s="9">
        <v>2</v>
      </c>
      <c r="C257" s="9">
        <v>3</v>
      </c>
      <c r="D257" s="9">
        <v>4</v>
      </c>
      <c r="E257" s="9">
        <v>5</v>
      </c>
      <c r="F257" s="9">
        <v>6</v>
      </c>
      <c r="G257" s="9">
        <v>7</v>
      </c>
      <c r="H257" s="9">
        <v>8</v>
      </c>
      <c r="I257" s="9">
        <v>9</v>
      </c>
      <c r="J257" s="9">
        <v>10</v>
      </c>
      <c r="K257" s="9">
        <v>11</v>
      </c>
      <c r="L257" s="9">
        <v>12</v>
      </c>
      <c r="M257" s="9">
        <v>13</v>
      </c>
      <c r="N257" s="9">
        <v>14</v>
      </c>
      <c r="O257" s="9">
        <v>15</v>
      </c>
      <c r="P257" s="30">
        <v>16</v>
      </c>
      <c r="Q257" s="30">
        <v>17</v>
      </c>
    </row>
    <row r="258" spans="1:17" ht="96.75" customHeight="1" x14ac:dyDescent="0.25">
      <c r="A258" s="86" t="s">
        <v>229</v>
      </c>
      <c r="B258" s="38" t="s">
        <v>302</v>
      </c>
      <c r="C258" s="1" t="s">
        <v>29</v>
      </c>
      <c r="D258" s="1" t="s">
        <v>126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19</v>
      </c>
      <c r="K258" s="9">
        <f>J258</f>
        <v>19</v>
      </c>
      <c r="L258" s="9">
        <f>J258</f>
        <v>19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303</v>
      </c>
      <c r="B259" s="9" t="s">
        <v>97</v>
      </c>
      <c r="C259" s="9" t="s">
        <v>304</v>
      </c>
      <c r="D259" s="1" t="s">
        <v>126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ref="Q259:Q262" si="13">J259*0.05</f>
        <v>0</v>
      </c>
    </row>
    <row r="260" spans="1:17" ht="94.5" customHeight="1" x14ac:dyDescent="0.25">
      <c r="A260" s="23" t="s">
        <v>230</v>
      </c>
      <c r="B260" s="38" t="s">
        <v>302</v>
      </c>
      <c r="C260" s="1" t="s">
        <v>29</v>
      </c>
      <c r="D260" s="9" t="s">
        <v>127</v>
      </c>
      <c r="E260" s="11" t="s">
        <v>98</v>
      </c>
      <c r="F260" s="9" t="s">
        <v>66</v>
      </c>
      <c r="G260" s="9" t="s">
        <v>31</v>
      </c>
      <c r="H260" s="9" t="s">
        <v>32</v>
      </c>
      <c r="I260" s="2" t="s">
        <v>120</v>
      </c>
      <c r="J260" s="9">
        <v>29</v>
      </c>
      <c r="K260" s="9">
        <f>J260</f>
        <v>29</v>
      </c>
      <c r="L260" s="9">
        <f>J260</f>
        <v>29</v>
      </c>
      <c r="M260" s="9" t="s">
        <v>21</v>
      </c>
      <c r="N260" s="9" t="s">
        <v>21</v>
      </c>
      <c r="O260" s="9" t="s">
        <v>21</v>
      </c>
      <c r="P260" s="11">
        <v>10</v>
      </c>
      <c r="Q260" s="35">
        <f>J260*0.1</f>
        <v>3</v>
      </c>
    </row>
    <row r="261" spans="1:17" ht="75" hidden="1" x14ac:dyDescent="0.25">
      <c r="A261" s="23" t="s">
        <v>305</v>
      </c>
      <c r="B261" s="9" t="s">
        <v>97</v>
      </c>
      <c r="C261" s="1" t="s">
        <v>304</v>
      </c>
      <c r="D261" s="9" t="s">
        <v>127</v>
      </c>
      <c r="E261" s="11" t="s">
        <v>98</v>
      </c>
      <c r="F261" s="9" t="s">
        <v>66</v>
      </c>
      <c r="G261" s="9" t="s">
        <v>31</v>
      </c>
      <c r="H261" s="9" t="s">
        <v>32</v>
      </c>
      <c r="I261" s="2" t="s">
        <v>120</v>
      </c>
      <c r="J261" s="9"/>
      <c r="K261" s="9"/>
      <c r="L261" s="9"/>
      <c r="M261" s="9" t="s">
        <v>21</v>
      </c>
      <c r="N261" s="9" t="s">
        <v>21</v>
      </c>
      <c r="O261" s="9" t="s">
        <v>21</v>
      </c>
      <c r="P261" s="11"/>
      <c r="Q261" s="35">
        <f t="shared" si="13"/>
        <v>0</v>
      </c>
    </row>
    <row r="262" spans="1:17" hidden="1" x14ac:dyDescent="0.25">
      <c r="A262" s="13"/>
      <c r="B262" s="11"/>
      <c r="C262" s="9"/>
      <c r="D262" s="9"/>
      <c r="E262" s="11"/>
      <c r="F262" s="11"/>
      <c r="G262" s="9"/>
      <c r="H262" s="9"/>
      <c r="I262" s="14"/>
      <c r="J262" s="9"/>
      <c r="K262" s="9"/>
      <c r="L262" s="9"/>
      <c r="M262" s="9"/>
      <c r="N262" s="9"/>
      <c r="O262" s="9"/>
      <c r="P262" s="6"/>
      <c r="Q262" s="35">
        <f t="shared" si="13"/>
        <v>0</v>
      </c>
    </row>
    <row r="263" spans="1:17" ht="23.25" customHeight="1" x14ac:dyDescent="0.25">
      <c r="A263" s="13" t="s">
        <v>34</v>
      </c>
      <c r="B263" s="11"/>
      <c r="C263" s="9"/>
      <c r="D263" s="9"/>
      <c r="E263" s="11"/>
      <c r="F263" s="11"/>
      <c r="G263" s="9"/>
      <c r="H263" s="9"/>
      <c r="I263" s="14"/>
      <c r="J263" s="9">
        <f>SUM(J258:J262)</f>
        <v>48</v>
      </c>
      <c r="K263" s="9">
        <f>SUM(K258:K262)</f>
        <v>48</v>
      </c>
      <c r="L263" s="9">
        <f>SUM(L258:L262)</f>
        <v>48</v>
      </c>
      <c r="M263" s="9"/>
      <c r="N263" s="9"/>
      <c r="O263" s="9"/>
      <c r="P263" s="11">
        <v>10</v>
      </c>
      <c r="Q263" s="35">
        <f>J263*0.1</f>
        <v>5</v>
      </c>
    </row>
    <row r="264" spans="1:17" x14ac:dyDescent="0.25">
      <c r="A264" s="194"/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6"/>
    </row>
    <row r="265" spans="1:17" x14ac:dyDescent="0.25">
      <c r="A265" s="190" t="s">
        <v>35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6"/>
    </row>
    <row r="266" spans="1:17" x14ac:dyDescent="0.25">
      <c r="A266" s="164" t="s">
        <v>36</v>
      </c>
      <c r="B266" s="164"/>
      <c r="C266" s="164"/>
      <c r="D266" s="164"/>
      <c r="E266" s="164"/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x14ac:dyDescent="0.25">
      <c r="A267" s="9" t="s">
        <v>37</v>
      </c>
      <c r="B267" s="9" t="s">
        <v>38</v>
      </c>
      <c r="C267" s="9" t="s">
        <v>39</v>
      </c>
      <c r="D267" s="9" t="s">
        <v>40</v>
      </c>
      <c r="E267" s="164" t="s">
        <v>22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x14ac:dyDescent="0.25">
      <c r="A268" s="9">
        <v>1</v>
      </c>
      <c r="B268" s="9">
        <v>2</v>
      </c>
      <c r="C268" s="9">
        <v>3</v>
      </c>
      <c r="D268" s="9">
        <v>4</v>
      </c>
      <c r="E268" s="164">
        <v>5</v>
      </c>
      <c r="F268" s="185"/>
      <c r="G268" s="185"/>
      <c r="H268" s="185"/>
      <c r="I268" s="185"/>
      <c r="J268" s="185"/>
      <c r="K268" s="185"/>
      <c r="L268" s="6"/>
      <c r="M268" s="6"/>
      <c r="N268" s="6"/>
      <c r="O268" s="6"/>
      <c r="P268" s="6"/>
    </row>
    <row r="269" spans="1:17" x14ac:dyDescent="0.25">
      <c r="A269" s="9" t="s">
        <v>21</v>
      </c>
      <c r="B269" s="9" t="s">
        <v>21</v>
      </c>
      <c r="C269" s="9" t="s">
        <v>21</v>
      </c>
      <c r="D269" s="9" t="s">
        <v>21</v>
      </c>
      <c r="E269" s="164" t="s">
        <v>21</v>
      </c>
      <c r="F269" s="183"/>
      <c r="G269" s="183"/>
      <c r="H269" s="183"/>
      <c r="I269" s="183"/>
      <c r="J269" s="183"/>
      <c r="K269" s="183"/>
      <c r="L269" s="6"/>
      <c r="M269" s="6"/>
      <c r="N269" s="6"/>
      <c r="O269" s="6"/>
      <c r="P269" s="6"/>
    </row>
    <row r="270" spans="1:17" x14ac:dyDescent="0.25">
      <c r="A270" s="190" t="s">
        <v>41</v>
      </c>
      <c r="B270" s="190"/>
      <c r="C270" s="190"/>
      <c r="D270" s="190"/>
      <c r="E270" s="190"/>
      <c r="F270" s="190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7" x14ac:dyDescent="0.25">
      <c r="A271" s="217" t="s">
        <v>42</v>
      </c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15"/>
      <c r="M271" s="15"/>
      <c r="N271" s="15"/>
      <c r="O271" s="15"/>
      <c r="P271" s="6"/>
    </row>
    <row r="272" spans="1:17" ht="192" customHeight="1" x14ac:dyDescent="0.25">
      <c r="A272" s="217" t="s">
        <v>387</v>
      </c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15"/>
      <c r="M272" s="15"/>
      <c r="N272" s="15"/>
      <c r="O272" s="15"/>
      <c r="P272" s="6"/>
    </row>
    <row r="273" spans="1:16" ht="16.5" customHeight="1" x14ac:dyDescent="0.25">
      <c r="A273" s="219" t="s">
        <v>44</v>
      </c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15"/>
      <c r="M273" s="15"/>
      <c r="N273" s="15"/>
      <c r="O273" s="15"/>
      <c r="P273" s="6"/>
    </row>
    <row r="274" spans="1:16" x14ac:dyDescent="0.25">
      <c r="A274" s="190" t="s">
        <v>45</v>
      </c>
      <c r="B274" s="190"/>
      <c r="C274" s="190"/>
      <c r="D274" s="190"/>
      <c r="E274" s="190"/>
      <c r="F274" s="190"/>
      <c r="G274" s="190"/>
      <c r="H274" s="190"/>
      <c r="I274" s="190"/>
      <c r="J274" s="6"/>
      <c r="K274" s="6"/>
      <c r="L274" s="6"/>
      <c r="M274" s="6"/>
      <c r="N274" s="6"/>
      <c r="O274" s="6"/>
      <c r="P274" s="6"/>
    </row>
    <row r="275" spans="1:16" ht="24.75" customHeight="1" x14ac:dyDescent="0.25">
      <c r="A275" s="183" t="s">
        <v>46</v>
      </c>
      <c r="B275" s="183"/>
      <c r="C275" s="183"/>
      <c r="D275" s="183"/>
      <c r="E275" s="183" t="s">
        <v>47</v>
      </c>
      <c r="F275" s="183"/>
      <c r="G275" s="183"/>
      <c r="H275" s="183" t="s">
        <v>48</v>
      </c>
      <c r="I275" s="183"/>
      <c r="J275" s="183"/>
      <c r="K275" s="183"/>
      <c r="L275" s="183"/>
      <c r="M275" s="6"/>
      <c r="N275" s="6"/>
      <c r="O275" s="6"/>
      <c r="P275" s="6"/>
    </row>
    <row r="276" spans="1:16" x14ac:dyDescent="0.25">
      <c r="A276" s="164">
        <v>1</v>
      </c>
      <c r="B276" s="164"/>
      <c r="C276" s="164"/>
      <c r="D276" s="164"/>
      <c r="E276" s="162">
        <v>2</v>
      </c>
      <c r="F276" s="186"/>
      <c r="G276" s="163"/>
      <c r="H276" s="183">
        <v>3</v>
      </c>
      <c r="I276" s="183"/>
      <c r="J276" s="183"/>
      <c r="K276" s="183"/>
      <c r="L276" s="183"/>
    </row>
    <row r="277" spans="1:16" ht="57.75" customHeight="1" x14ac:dyDescent="0.25">
      <c r="A277" s="187" t="s">
        <v>369</v>
      </c>
      <c r="B277" s="188"/>
      <c r="C277" s="188"/>
      <c r="D277" s="189"/>
      <c r="E277" s="162" t="s">
        <v>50</v>
      </c>
      <c r="F277" s="186"/>
      <c r="G277" s="163"/>
      <c r="H277" s="162" t="s">
        <v>51</v>
      </c>
      <c r="I277" s="186"/>
      <c r="J277" s="186"/>
      <c r="K277" s="186"/>
      <c r="L277" s="163"/>
    </row>
    <row r="278" spans="1:16" ht="51.75" customHeight="1" x14ac:dyDescent="0.25">
      <c r="A278" s="187" t="s">
        <v>369</v>
      </c>
      <c r="B278" s="188"/>
      <c r="C278" s="188"/>
      <c r="D278" s="189"/>
      <c r="E278" s="162" t="s">
        <v>52</v>
      </c>
      <c r="F278" s="186"/>
      <c r="G278" s="163"/>
      <c r="H278" s="162" t="s">
        <v>53</v>
      </c>
      <c r="I278" s="186"/>
      <c r="J278" s="186"/>
      <c r="K278" s="186"/>
      <c r="L278" s="163"/>
    </row>
    <row r="279" spans="1:16" ht="65.25" customHeight="1" x14ac:dyDescent="0.25">
      <c r="A279" s="187" t="s">
        <v>369</v>
      </c>
      <c r="B279" s="188"/>
      <c r="C279" s="188"/>
      <c r="D279" s="189"/>
      <c r="E279" s="162" t="s">
        <v>56</v>
      </c>
      <c r="F279" s="186"/>
      <c r="G279" s="163"/>
      <c r="H279" s="162" t="s">
        <v>51</v>
      </c>
      <c r="I279" s="186"/>
      <c r="J279" s="186"/>
      <c r="K279" s="186"/>
      <c r="L279" s="163"/>
    </row>
    <row r="280" spans="1:16" ht="57.75" customHeight="1" x14ac:dyDescent="0.25">
      <c r="A280" s="187" t="s">
        <v>370</v>
      </c>
      <c r="B280" s="188"/>
      <c r="C280" s="188"/>
      <c r="D280" s="189"/>
      <c r="E280" s="162" t="s">
        <v>54</v>
      </c>
      <c r="F280" s="186"/>
      <c r="G280" s="163"/>
      <c r="H280" s="224" t="s">
        <v>167</v>
      </c>
      <c r="I280" s="225"/>
      <c r="J280" s="225"/>
      <c r="K280" s="225"/>
      <c r="L280" s="226"/>
    </row>
    <row r="281" spans="1:16" ht="40.5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64.5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431</v>
      </c>
      <c r="K287" s="164" t="s">
        <v>432</v>
      </c>
      <c r="L287" s="164" t="s">
        <v>456</v>
      </c>
      <c r="M287" s="183" t="s">
        <v>165</v>
      </c>
      <c r="N287" s="164" t="s">
        <v>166</v>
      </c>
      <c r="O287" s="6"/>
      <c r="P287" s="6"/>
    </row>
    <row r="288" spans="1:16" ht="56.25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5"/>
      <c r="L288" s="165"/>
      <c r="M288" s="183"/>
      <c r="N288" s="164"/>
      <c r="O288" s="6"/>
      <c r="P288" s="6"/>
    </row>
    <row r="289" spans="1:17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71.25" hidden="1" customHeight="1" x14ac:dyDescent="0.25">
      <c r="A290" s="36" t="s">
        <v>189</v>
      </c>
      <c r="B290" s="1" t="s">
        <v>64</v>
      </c>
      <c r="C290" s="1" t="s">
        <v>126</v>
      </c>
      <c r="D290" s="11" t="s">
        <v>21</v>
      </c>
      <c r="E290" s="9" t="s">
        <v>66</v>
      </c>
      <c r="F290" s="1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t="93.75" x14ac:dyDescent="0.25">
      <c r="A291" s="36" t="s">
        <v>190</v>
      </c>
      <c r="B291" s="1" t="s">
        <v>129</v>
      </c>
      <c r="C291" s="1" t="s">
        <v>126</v>
      </c>
      <c r="D291" s="11" t="s">
        <v>21</v>
      </c>
      <c r="E291" s="9" t="s">
        <v>66</v>
      </c>
      <c r="F291" s="9"/>
      <c r="G291" s="130" t="s">
        <v>391</v>
      </c>
      <c r="H291" s="9" t="s">
        <v>397</v>
      </c>
      <c r="I291" s="9">
        <v>642</v>
      </c>
      <c r="J291" s="9">
        <v>0</v>
      </c>
      <c r="K291" s="9">
        <v>0</v>
      </c>
      <c r="L291" s="9">
        <v>0</v>
      </c>
      <c r="M291" s="11">
        <v>10</v>
      </c>
      <c r="N291" s="35">
        <v>10</v>
      </c>
      <c r="O291" s="6"/>
      <c r="P291" s="6"/>
    </row>
    <row r="292" spans="1:17" ht="93.75" x14ac:dyDescent="0.25">
      <c r="A292" s="36" t="s">
        <v>191</v>
      </c>
      <c r="B292" s="1" t="s">
        <v>61</v>
      </c>
      <c r="C292" s="1" t="s">
        <v>126</v>
      </c>
      <c r="D292" s="11" t="s">
        <v>21</v>
      </c>
      <c r="E292" s="9" t="s">
        <v>66</v>
      </c>
      <c r="F292" s="9"/>
      <c r="G292" s="130" t="s">
        <v>391</v>
      </c>
      <c r="H292" s="9" t="s">
        <v>397</v>
      </c>
      <c r="I292" s="9">
        <v>642</v>
      </c>
      <c r="J292" s="9">
        <v>0</v>
      </c>
      <c r="K292" s="9">
        <v>0</v>
      </c>
      <c r="L292" s="9">
        <v>0</v>
      </c>
      <c r="M292" s="11">
        <v>10</v>
      </c>
      <c r="N292" s="35">
        <v>10</v>
      </c>
      <c r="O292" s="6"/>
      <c r="P292" s="6"/>
    </row>
    <row r="293" spans="1:17" ht="93.75" x14ac:dyDescent="0.25">
      <c r="A293" s="36" t="s">
        <v>194</v>
      </c>
      <c r="B293" s="1" t="s">
        <v>64</v>
      </c>
      <c r="C293" s="1" t="s">
        <v>127</v>
      </c>
      <c r="D293" s="11" t="s">
        <v>21</v>
      </c>
      <c r="E293" s="9" t="s">
        <v>66</v>
      </c>
      <c r="F293" s="12" t="s">
        <v>21</v>
      </c>
      <c r="G293" s="130" t="s">
        <v>391</v>
      </c>
      <c r="H293" s="9" t="s">
        <v>397</v>
      </c>
      <c r="I293" s="9">
        <v>642</v>
      </c>
      <c r="J293" s="9">
        <v>0</v>
      </c>
      <c r="K293" s="9">
        <v>0</v>
      </c>
      <c r="L293" s="9">
        <v>0</v>
      </c>
      <c r="M293" s="11">
        <v>10</v>
      </c>
      <c r="N293" s="35">
        <v>10</v>
      </c>
      <c r="O293" s="6"/>
      <c r="P293" s="6"/>
    </row>
    <row r="294" spans="1:17" ht="93.75" x14ac:dyDescent="0.25">
      <c r="A294" s="36" t="s">
        <v>195</v>
      </c>
      <c r="B294" s="1" t="s">
        <v>129</v>
      </c>
      <c r="C294" s="1" t="s">
        <v>127</v>
      </c>
      <c r="D294" s="11" t="s">
        <v>21</v>
      </c>
      <c r="E294" s="9" t="s">
        <v>66</v>
      </c>
      <c r="F294" s="21"/>
      <c r="G294" s="130" t="s">
        <v>391</v>
      </c>
      <c r="H294" s="9" t="s">
        <v>397</v>
      </c>
      <c r="I294" s="9">
        <v>642</v>
      </c>
      <c r="J294" s="9">
        <v>0</v>
      </c>
      <c r="K294" s="9">
        <v>0</v>
      </c>
      <c r="L294" s="9">
        <v>0</v>
      </c>
      <c r="M294" s="11">
        <v>10</v>
      </c>
      <c r="N294" s="35">
        <v>10</v>
      </c>
      <c r="O294" s="6"/>
      <c r="P294" s="6"/>
    </row>
    <row r="295" spans="1:17" ht="93.75" x14ac:dyDescent="0.25">
      <c r="A295" s="36" t="s">
        <v>196</v>
      </c>
      <c r="B295" s="1" t="s">
        <v>61</v>
      </c>
      <c r="C295" s="1" t="s">
        <v>127</v>
      </c>
      <c r="D295" s="11" t="s">
        <v>21</v>
      </c>
      <c r="E295" s="9" t="s">
        <v>66</v>
      </c>
      <c r="F295" s="21"/>
      <c r="G295" s="130" t="s">
        <v>391</v>
      </c>
      <c r="H295" s="9" t="s">
        <v>397</v>
      </c>
      <c r="I295" s="9">
        <v>642</v>
      </c>
      <c r="J295" s="9">
        <v>0</v>
      </c>
      <c r="K295" s="9">
        <v>0</v>
      </c>
      <c r="L295" s="9">
        <v>0</v>
      </c>
      <c r="M295" s="11">
        <v>10</v>
      </c>
      <c r="N295" s="35">
        <v>10</v>
      </c>
      <c r="O295" s="6"/>
      <c r="P295" s="6"/>
    </row>
    <row r="296" spans="1:17" x14ac:dyDescent="0.25">
      <c r="A296" s="190" t="s">
        <v>181</v>
      </c>
      <c r="B296" s="190"/>
      <c r="C296" s="190"/>
      <c r="D296" s="190"/>
      <c r="E296" s="190"/>
      <c r="F296" s="190"/>
      <c r="G296" s="190"/>
      <c r="H296" s="190"/>
      <c r="I296" s="190"/>
      <c r="J296" s="190"/>
      <c r="K296" s="6"/>
      <c r="L296" s="6"/>
      <c r="M296" s="6"/>
      <c r="N296" s="6"/>
      <c r="O296" s="6"/>
      <c r="P296" s="6"/>
    </row>
    <row r="297" spans="1:17" ht="45" customHeight="1" x14ac:dyDescent="0.25">
      <c r="A297" s="164" t="s">
        <v>10</v>
      </c>
      <c r="B297" s="164" t="s">
        <v>11</v>
      </c>
      <c r="C297" s="164"/>
      <c r="D297" s="164"/>
      <c r="E297" s="164" t="s">
        <v>12</v>
      </c>
      <c r="F297" s="164"/>
      <c r="G297" s="164" t="s">
        <v>24</v>
      </c>
      <c r="H297" s="164"/>
      <c r="I297" s="164"/>
      <c r="J297" s="164" t="s">
        <v>25</v>
      </c>
      <c r="K297" s="164"/>
      <c r="L297" s="164"/>
      <c r="M297" s="164" t="s">
        <v>26</v>
      </c>
      <c r="N297" s="164"/>
      <c r="O297" s="164"/>
      <c r="P297" s="162" t="s">
        <v>164</v>
      </c>
      <c r="Q297" s="163"/>
    </row>
    <row r="298" spans="1:17" ht="63" customHeight="1" x14ac:dyDescent="0.25">
      <c r="A298" s="165"/>
      <c r="B298" s="164"/>
      <c r="C298" s="164"/>
      <c r="D298" s="164"/>
      <c r="E298" s="164"/>
      <c r="F298" s="164"/>
      <c r="G298" s="164" t="s">
        <v>60</v>
      </c>
      <c r="H298" s="164" t="s">
        <v>16</v>
      </c>
      <c r="I298" s="164"/>
      <c r="J298" s="164" t="s">
        <v>431</v>
      </c>
      <c r="K298" s="164" t="s">
        <v>432</v>
      </c>
      <c r="L298" s="164" t="s">
        <v>456</v>
      </c>
      <c r="M298" s="164" t="s">
        <v>431</v>
      </c>
      <c r="N298" s="164" t="s">
        <v>432</v>
      </c>
      <c r="O298" s="164" t="s">
        <v>456</v>
      </c>
      <c r="P298" s="164" t="s">
        <v>165</v>
      </c>
      <c r="Q298" s="164" t="s">
        <v>166</v>
      </c>
    </row>
    <row r="299" spans="1:17" ht="52.5" customHeight="1" x14ac:dyDescent="0.25">
      <c r="A299" s="165"/>
      <c r="B299" s="9" t="s">
        <v>18</v>
      </c>
      <c r="C299" s="9" t="s">
        <v>19</v>
      </c>
      <c r="D299" s="9" t="s">
        <v>21</v>
      </c>
      <c r="E299" s="9" t="s">
        <v>59</v>
      </c>
      <c r="F299" s="9" t="s">
        <v>21</v>
      </c>
      <c r="G299" s="165"/>
      <c r="H299" s="9" t="s">
        <v>28</v>
      </c>
      <c r="I299" s="9" t="s">
        <v>23</v>
      </c>
      <c r="J299" s="164"/>
      <c r="K299" s="165"/>
      <c r="L299" s="165"/>
      <c r="M299" s="164"/>
      <c r="N299" s="165"/>
      <c r="O299" s="165"/>
      <c r="P299" s="164"/>
      <c r="Q299" s="164"/>
    </row>
    <row r="300" spans="1:17" x14ac:dyDescent="0.25">
      <c r="A300" s="9">
        <v>1</v>
      </c>
      <c r="B300" s="9">
        <v>2</v>
      </c>
      <c r="C300" s="9">
        <v>3</v>
      </c>
      <c r="D300" s="9">
        <v>4</v>
      </c>
      <c r="E300" s="9">
        <v>5</v>
      </c>
      <c r="F300" s="9">
        <v>6</v>
      </c>
      <c r="G300" s="9">
        <v>7</v>
      </c>
      <c r="H300" s="9">
        <v>8</v>
      </c>
      <c r="I300" s="9">
        <v>9</v>
      </c>
      <c r="J300" s="9">
        <v>10</v>
      </c>
      <c r="K300" s="9">
        <v>11</v>
      </c>
      <c r="L300" s="9">
        <v>12</v>
      </c>
      <c r="M300" s="9">
        <v>13</v>
      </c>
      <c r="N300" s="9">
        <v>14</v>
      </c>
      <c r="O300" s="9">
        <v>15</v>
      </c>
      <c r="P300" s="30">
        <v>16</v>
      </c>
      <c r="Q300" s="30">
        <v>17</v>
      </c>
    </row>
    <row r="301" spans="1:17" ht="56.25" hidden="1" x14ac:dyDescent="0.25">
      <c r="A301" s="36" t="s">
        <v>187</v>
      </c>
      <c r="B301" s="1" t="s">
        <v>128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5</v>
      </c>
      <c r="Q301" s="35">
        <f>J301*0.1</f>
        <v>0</v>
      </c>
    </row>
    <row r="302" spans="1:17" ht="75" hidden="1" x14ac:dyDescent="0.25">
      <c r="A302" s="36" t="s">
        <v>188</v>
      </c>
      <c r="B302" s="1" t="s">
        <v>65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/>
      <c r="Q302" s="35">
        <f t="shared" ref="Q302:Q318" si="14">J302*0.1</f>
        <v>0</v>
      </c>
    </row>
    <row r="303" spans="1:17" ht="37.5" hidden="1" x14ac:dyDescent="0.25">
      <c r="A303" s="36" t="s">
        <v>189</v>
      </c>
      <c r="B303" s="1" t="s">
        <v>64</v>
      </c>
      <c r="C303" s="1" t="s">
        <v>126</v>
      </c>
      <c r="D303" s="11" t="s">
        <v>21</v>
      </c>
      <c r="E303" s="9" t="s">
        <v>66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93.75" x14ac:dyDescent="0.25">
      <c r="A304" s="36" t="s">
        <v>190</v>
      </c>
      <c r="B304" s="1" t="s">
        <v>129</v>
      </c>
      <c r="C304" s="1" t="s">
        <v>126</v>
      </c>
      <c r="D304" s="11" t="s">
        <v>21</v>
      </c>
      <c r="E304" s="9" t="s">
        <v>66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>
        <v>6</v>
      </c>
      <c r="K304" s="9">
        <f>J304</f>
        <v>6</v>
      </c>
      <c r="L304" s="9">
        <f>J304</f>
        <v>6</v>
      </c>
      <c r="M304" s="19" t="s">
        <v>489</v>
      </c>
      <c r="N304" s="19" t="s">
        <v>489</v>
      </c>
      <c r="O304" s="19" t="s">
        <v>489</v>
      </c>
      <c r="P304" s="11">
        <v>10</v>
      </c>
      <c r="Q304" s="35">
        <f t="shared" si="14"/>
        <v>1</v>
      </c>
    </row>
    <row r="305" spans="1:17" ht="75" x14ac:dyDescent="0.25">
      <c r="A305" s="36" t="s">
        <v>191</v>
      </c>
      <c r="B305" s="1" t="s">
        <v>61</v>
      </c>
      <c r="C305" s="1" t="s">
        <v>126</v>
      </c>
      <c r="D305" s="11" t="s">
        <v>21</v>
      </c>
      <c r="E305" s="9" t="s">
        <v>66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>
        <v>13</v>
      </c>
      <c r="K305" s="9">
        <f t="shared" ref="K305:K313" si="15">J305</f>
        <v>13</v>
      </c>
      <c r="L305" s="9">
        <f t="shared" ref="L305:L313" si="16">J305</f>
        <v>13</v>
      </c>
      <c r="M305" s="19" t="s">
        <v>490</v>
      </c>
      <c r="N305" s="19" t="s">
        <v>490</v>
      </c>
      <c r="O305" s="19" t="s">
        <v>490</v>
      </c>
      <c r="P305" s="11">
        <v>10</v>
      </c>
      <c r="Q305" s="35">
        <f t="shared" si="14"/>
        <v>1</v>
      </c>
    </row>
    <row r="306" spans="1:17" ht="75" hidden="1" x14ac:dyDescent="0.25">
      <c r="A306" s="36"/>
      <c r="B306" s="1" t="s">
        <v>64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>
        <f t="shared" si="15"/>
        <v>0</v>
      </c>
      <c r="L306" s="9">
        <f t="shared" si="16"/>
        <v>0</v>
      </c>
      <c r="M306" s="17" t="s">
        <v>21</v>
      </c>
      <c r="N306" s="17" t="s">
        <v>21</v>
      </c>
      <c r="O306" s="17" t="s">
        <v>21</v>
      </c>
      <c r="P306" s="11">
        <v>5</v>
      </c>
      <c r="Q306" s="35">
        <f t="shared" si="14"/>
        <v>0</v>
      </c>
    </row>
    <row r="307" spans="1:17" ht="93.75" hidden="1" x14ac:dyDescent="0.25">
      <c r="A307" s="36"/>
      <c r="B307" s="1" t="s">
        <v>129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>
        <f t="shared" si="15"/>
        <v>0</v>
      </c>
      <c r="L307" s="9">
        <f t="shared" si="16"/>
        <v>0</v>
      </c>
      <c r="M307" s="19" t="s">
        <v>132</v>
      </c>
      <c r="N307" s="19" t="s">
        <v>132</v>
      </c>
      <c r="O307" s="19" t="s">
        <v>132</v>
      </c>
      <c r="P307" s="11">
        <v>6</v>
      </c>
      <c r="Q307" s="35">
        <f t="shared" si="14"/>
        <v>0</v>
      </c>
    </row>
    <row r="308" spans="1:17" ht="75" hidden="1" x14ac:dyDescent="0.25">
      <c r="A308" s="36"/>
      <c r="B308" s="1" t="s">
        <v>61</v>
      </c>
      <c r="C308" s="1" t="s">
        <v>126</v>
      </c>
      <c r="D308" s="11" t="s">
        <v>21</v>
      </c>
      <c r="E308" s="9" t="s">
        <v>62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>
        <f t="shared" si="15"/>
        <v>0</v>
      </c>
      <c r="L308" s="9">
        <f t="shared" si="16"/>
        <v>0</v>
      </c>
      <c r="M308" s="19" t="s">
        <v>133</v>
      </c>
      <c r="N308" s="19" t="s">
        <v>133</v>
      </c>
      <c r="O308" s="19" t="s">
        <v>133</v>
      </c>
      <c r="P308" s="11">
        <v>7</v>
      </c>
      <c r="Q308" s="35">
        <f t="shared" si="14"/>
        <v>0</v>
      </c>
    </row>
    <row r="309" spans="1:17" ht="56.25" hidden="1" x14ac:dyDescent="0.25">
      <c r="A309" s="36" t="s">
        <v>192</v>
      </c>
      <c r="B309" s="1" t="s">
        <v>128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>
        <f t="shared" si="15"/>
        <v>0</v>
      </c>
      <c r="L309" s="9">
        <f t="shared" si="16"/>
        <v>0</v>
      </c>
      <c r="M309" s="19" t="s">
        <v>21</v>
      </c>
      <c r="N309" s="19" t="s">
        <v>21</v>
      </c>
      <c r="O309" s="19" t="s">
        <v>21</v>
      </c>
      <c r="P309" s="11">
        <v>8</v>
      </c>
      <c r="Q309" s="35">
        <f t="shared" si="14"/>
        <v>0</v>
      </c>
    </row>
    <row r="310" spans="1:17" ht="75" hidden="1" x14ac:dyDescent="0.25">
      <c r="A310" s="36" t="s">
        <v>193</v>
      </c>
      <c r="B310" s="1" t="s">
        <v>65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 t="shared" si="15"/>
        <v>0</v>
      </c>
      <c r="L310" s="9">
        <f t="shared" si="16"/>
        <v>0</v>
      </c>
      <c r="M310" s="19" t="s">
        <v>21</v>
      </c>
      <c r="N310" s="19" t="s">
        <v>21</v>
      </c>
      <c r="O310" s="19" t="s">
        <v>21</v>
      </c>
      <c r="P310" s="11">
        <v>9</v>
      </c>
      <c r="Q310" s="35">
        <f t="shared" si="14"/>
        <v>0</v>
      </c>
    </row>
    <row r="311" spans="1:17" ht="37.5" x14ac:dyDescent="0.25">
      <c r="A311" s="36" t="s">
        <v>194</v>
      </c>
      <c r="B311" s="1" t="s">
        <v>64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3</v>
      </c>
      <c r="K311" s="9">
        <f t="shared" si="15"/>
        <v>3</v>
      </c>
      <c r="L311" s="9">
        <f t="shared" si="16"/>
        <v>3</v>
      </c>
      <c r="M311" s="19" t="s">
        <v>21</v>
      </c>
      <c r="N311" s="19" t="s">
        <v>21</v>
      </c>
      <c r="O311" s="19" t="s">
        <v>21</v>
      </c>
      <c r="P311" s="11">
        <v>10</v>
      </c>
      <c r="Q311" s="35">
        <f t="shared" si="14"/>
        <v>0</v>
      </c>
    </row>
    <row r="312" spans="1:17" ht="93.75" x14ac:dyDescent="0.25">
      <c r="A312" s="36" t="s">
        <v>195</v>
      </c>
      <c r="B312" s="1" t="s">
        <v>129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>
        <v>11</v>
      </c>
      <c r="K312" s="9">
        <f t="shared" si="15"/>
        <v>11</v>
      </c>
      <c r="L312" s="9">
        <f t="shared" si="16"/>
        <v>11</v>
      </c>
      <c r="M312" s="19" t="s">
        <v>485</v>
      </c>
      <c r="N312" s="19" t="s">
        <v>486</v>
      </c>
      <c r="O312" s="19" t="s">
        <v>486</v>
      </c>
      <c r="P312" s="11">
        <v>10</v>
      </c>
      <c r="Q312" s="35">
        <f t="shared" si="14"/>
        <v>1</v>
      </c>
    </row>
    <row r="313" spans="1:17" ht="75" x14ac:dyDescent="0.25">
      <c r="A313" s="36" t="s">
        <v>196</v>
      </c>
      <c r="B313" s="1" t="s">
        <v>61</v>
      </c>
      <c r="C313" s="1" t="s">
        <v>127</v>
      </c>
      <c r="D313" s="11" t="s">
        <v>21</v>
      </c>
      <c r="E313" s="9" t="s">
        <v>66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>
        <v>15</v>
      </c>
      <c r="K313" s="9">
        <f t="shared" si="15"/>
        <v>15</v>
      </c>
      <c r="L313" s="9">
        <f t="shared" si="16"/>
        <v>15</v>
      </c>
      <c r="M313" s="19" t="s">
        <v>487</v>
      </c>
      <c r="N313" s="19" t="s">
        <v>488</v>
      </c>
      <c r="O313" s="19" t="s">
        <v>488</v>
      </c>
      <c r="P313" s="11">
        <v>10</v>
      </c>
      <c r="Q313" s="35">
        <f t="shared" si="14"/>
        <v>2</v>
      </c>
    </row>
    <row r="314" spans="1:17" ht="75" hidden="1" x14ac:dyDescent="0.25">
      <c r="A314" s="36"/>
      <c r="B314" s="1" t="s">
        <v>128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>
        <f t="shared" ref="L314:L319" si="17">J314</f>
        <v>0</v>
      </c>
      <c r="M314" s="19" t="s">
        <v>21</v>
      </c>
      <c r="N314" s="19" t="s">
        <v>21</v>
      </c>
      <c r="O314" s="19" t="s">
        <v>21</v>
      </c>
      <c r="P314" s="11">
        <v>13</v>
      </c>
      <c r="Q314" s="35">
        <f t="shared" si="14"/>
        <v>0</v>
      </c>
    </row>
    <row r="315" spans="1:17" ht="75" hidden="1" x14ac:dyDescent="0.25">
      <c r="A315" s="36"/>
      <c r="B315" s="1" t="s">
        <v>65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>
        <f t="shared" si="17"/>
        <v>0</v>
      </c>
      <c r="M315" s="19" t="s">
        <v>21</v>
      </c>
      <c r="N315" s="19" t="s">
        <v>21</v>
      </c>
      <c r="O315" s="19" t="s">
        <v>21</v>
      </c>
      <c r="P315" s="11">
        <v>14</v>
      </c>
      <c r="Q315" s="35">
        <f t="shared" si="14"/>
        <v>0</v>
      </c>
    </row>
    <row r="316" spans="1:17" ht="75" hidden="1" x14ac:dyDescent="0.25">
      <c r="A316" s="36"/>
      <c r="B316" s="1" t="s">
        <v>64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>
        <f t="shared" si="17"/>
        <v>0</v>
      </c>
      <c r="M316" s="19" t="s">
        <v>21</v>
      </c>
      <c r="N316" s="19" t="s">
        <v>21</v>
      </c>
      <c r="O316" s="19" t="s">
        <v>21</v>
      </c>
      <c r="P316" s="11">
        <v>15</v>
      </c>
      <c r="Q316" s="35">
        <f t="shared" si="14"/>
        <v>0</v>
      </c>
    </row>
    <row r="317" spans="1:17" ht="93.75" hidden="1" x14ac:dyDescent="0.25">
      <c r="A317" s="36"/>
      <c r="B317" s="1" t="s">
        <v>129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>
        <f t="shared" si="17"/>
        <v>0</v>
      </c>
      <c r="M317" s="19" t="s">
        <v>132</v>
      </c>
      <c r="N317" s="19" t="s">
        <v>132</v>
      </c>
      <c r="O317" s="19" t="s">
        <v>132</v>
      </c>
      <c r="P317" s="11">
        <v>16</v>
      </c>
      <c r="Q317" s="35">
        <f t="shared" si="14"/>
        <v>0</v>
      </c>
    </row>
    <row r="318" spans="1:17" ht="75" hidden="1" x14ac:dyDescent="0.25">
      <c r="A318" s="36"/>
      <c r="B318" s="1" t="s">
        <v>61</v>
      </c>
      <c r="C318" s="1" t="s">
        <v>127</v>
      </c>
      <c r="D318" s="11" t="s">
        <v>21</v>
      </c>
      <c r="E318" s="9" t="s">
        <v>62</v>
      </c>
      <c r="F318" s="11" t="s">
        <v>21</v>
      </c>
      <c r="G318" s="9" t="s">
        <v>63</v>
      </c>
      <c r="H318" s="9" t="s">
        <v>32</v>
      </c>
      <c r="I318" s="2" t="s">
        <v>120</v>
      </c>
      <c r="J318" s="9"/>
      <c r="K318" s="9"/>
      <c r="L318" s="9">
        <f t="shared" si="17"/>
        <v>0</v>
      </c>
      <c r="M318" s="19" t="s">
        <v>133</v>
      </c>
      <c r="N318" s="19" t="s">
        <v>133</v>
      </c>
      <c r="O318" s="19" t="s">
        <v>133</v>
      </c>
      <c r="P318" s="11">
        <v>17</v>
      </c>
      <c r="Q318" s="35">
        <f t="shared" si="14"/>
        <v>0</v>
      </c>
    </row>
    <row r="319" spans="1:17" hidden="1" x14ac:dyDescent="0.25">
      <c r="A319" s="13"/>
      <c r="B319" s="9"/>
      <c r="C319" s="9"/>
      <c r="D319" s="11"/>
      <c r="E319" s="9"/>
      <c r="F319" s="11"/>
      <c r="G319" s="9"/>
      <c r="H319" s="9"/>
      <c r="I319" s="14"/>
      <c r="J319" s="9"/>
      <c r="K319" s="9"/>
      <c r="L319" s="9">
        <f t="shared" si="17"/>
        <v>0</v>
      </c>
      <c r="M319" s="9"/>
      <c r="N319" s="9"/>
      <c r="O319" s="9"/>
      <c r="P319" s="11">
        <v>18</v>
      </c>
      <c r="Q319" s="35">
        <f>J319*0.05</f>
        <v>0</v>
      </c>
    </row>
    <row r="320" spans="1:17" ht="21.75" customHeight="1" x14ac:dyDescent="0.25">
      <c r="A320" s="13" t="s">
        <v>34</v>
      </c>
      <c r="B320" s="9"/>
      <c r="C320" s="9"/>
      <c r="D320" s="11"/>
      <c r="E320" s="9"/>
      <c r="F320" s="11"/>
      <c r="G320" s="9"/>
      <c r="H320" s="9"/>
      <c r="I320" s="14"/>
      <c r="J320" s="9">
        <f>SUM(J301:J319)</f>
        <v>48</v>
      </c>
      <c r="K320" s="9">
        <f>SUM(K301:K319)</f>
        <v>48</v>
      </c>
      <c r="L320" s="9">
        <f>SUM(L301:L319)</f>
        <v>48</v>
      </c>
      <c r="M320" s="9"/>
      <c r="N320" s="9"/>
      <c r="O320" s="9"/>
      <c r="P320" s="11">
        <v>5</v>
      </c>
      <c r="Q320" s="9">
        <f>SUM(Q301:Q319)</f>
        <v>5</v>
      </c>
    </row>
    <row r="321" spans="1:16" x14ac:dyDescent="0.25">
      <c r="A321" s="194"/>
      <c r="B321" s="194"/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6"/>
    </row>
    <row r="322" spans="1:16" x14ac:dyDescent="0.25">
      <c r="A322" s="6" t="s">
        <v>35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164" t="s">
        <v>36</v>
      </c>
      <c r="B323" s="164"/>
      <c r="C323" s="164"/>
      <c r="D323" s="164"/>
      <c r="E323" s="164"/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x14ac:dyDescent="0.25">
      <c r="A324" s="9" t="s">
        <v>37</v>
      </c>
      <c r="B324" s="9" t="s">
        <v>38</v>
      </c>
      <c r="C324" s="9" t="s">
        <v>39</v>
      </c>
      <c r="D324" s="9" t="s">
        <v>40</v>
      </c>
      <c r="E324" s="164" t="s">
        <v>22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x14ac:dyDescent="0.25">
      <c r="A325" s="9">
        <v>1</v>
      </c>
      <c r="B325" s="9">
        <v>2</v>
      </c>
      <c r="C325" s="9">
        <v>3</v>
      </c>
      <c r="D325" s="9">
        <v>4</v>
      </c>
      <c r="E325" s="164">
        <v>5</v>
      </c>
      <c r="F325" s="185"/>
      <c r="G325" s="185"/>
      <c r="H325" s="185"/>
      <c r="I325" s="185"/>
      <c r="J325" s="185"/>
      <c r="K325" s="185"/>
      <c r="L325" s="6"/>
      <c r="M325" s="6"/>
      <c r="N325" s="6"/>
      <c r="O325" s="6"/>
      <c r="P325" s="6"/>
    </row>
    <row r="326" spans="1:16" ht="75.75" customHeight="1" x14ac:dyDescent="0.25">
      <c r="A326" s="9" t="s">
        <v>67</v>
      </c>
      <c r="B326" s="9" t="s">
        <v>68</v>
      </c>
      <c r="C326" s="18">
        <v>42443</v>
      </c>
      <c r="D326" s="9">
        <v>529</v>
      </c>
      <c r="E326" s="162" t="s">
        <v>409</v>
      </c>
      <c r="F326" s="225"/>
      <c r="G326" s="225"/>
      <c r="H326" s="225"/>
      <c r="I326" s="225"/>
      <c r="J326" s="225"/>
      <c r="K326" s="226"/>
      <c r="L326" s="6"/>
      <c r="M326" s="6"/>
      <c r="N326" s="6"/>
      <c r="O326" s="6"/>
    </row>
    <row r="327" spans="1:16" ht="75.75" customHeight="1" x14ac:dyDescent="0.25">
      <c r="A327" s="9" t="s">
        <v>67</v>
      </c>
      <c r="B327" s="9" t="s">
        <v>68</v>
      </c>
      <c r="C327" s="18">
        <v>45627</v>
      </c>
      <c r="D327" s="9">
        <v>2454</v>
      </c>
      <c r="E327" s="162" t="s">
        <v>135</v>
      </c>
      <c r="F327" s="186"/>
      <c r="G327" s="186"/>
      <c r="H327" s="186"/>
      <c r="I327" s="186"/>
      <c r="J327" s="186"/>
      <c r="K327" s="163"/>
      <c r="L327" s="6"/>
      <c r="M327" s="6"/>
      <c r="N327" s="6"/>
      <c r="O327" s="6"/>
    </row>
    <row r="328" spans="1:16" x14ac:dyDescent="0.25">
      <c r="A328" s="190" t="s">
        <v>41</v>
      </c>
      <c r="B328" s="190"/>
      <c r="C328" s="190"/>
      <c r="D328" s="190"/>
      <c r="E328" s="190"/>
      <c r="F328" s="190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217" t="s">
        <v>42</v>
      </c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15"/>
      <c r="M329" s="15"/>
      <c r="N329" s="15"/>
      <c r="O329" s="15"/>
      <c r="P329" s="6"/>
    </row>
    <row r="330" spans="1:16" ht="212.25" customHeight="1" x14ac:dyDescent="0.25">
      <c r="A330" s="217" t="s">
        <v>388</v>
      </c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15"/>
      <c r="M330" s="15"/>
      <c r="N330" s="15"/>
      <c r="O330" s="15"/>
      <c r="P330" s="6"/>
    </row>
    <row r="331" spans="1:16" ht="17.25" customHeight="1" x14ac:dyDescent="0.25">
      <c r="A331" s="219" t="s">
        <v>44</v>
      </c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15"/>
      <c r="M331" s="15"/>
      <c r="N331" s="15"/>
      <c r="O331" s="15"/>
      <c r="P331" s="6"/>
    </row>
    <row r="332" spans="1:16" x14ac:dyDescent="0.25">
      <c r="A332" s="190" t="s">
        <v>45</v>
      </c>
      <c r="B332" s="190"/>
      <c r="C332" s="190"/>
      <c r="D332" s="190"/>
      <c r="E332" s="190"/>
      <c r="F332" s="190"/>
      <c r="G332" s="190"/>
      <c r="H332" s="190"/>
      <c r="I332" s="190"/>
      <c r="J332" s="6"/>
      <c r="K332" s="6"/>
      <c r="L332" s="6"/>
      <c r="M332" s="6"/>
      <c r="N332" s="6"/>
      <c r="O332" s="6"/>
      <c r="P332" s="6"/>
    </row>
    <row r="333" spans="1:16" ht="24.75" customHeight="1" x14ac:dyDescent="0.25">
      <c r="A333" s="183" t="s">
        <v>46</v>
      </c>
      <c r="B333" s="183"/>
      <c r="C333" s="183"/>
      <c r="D333" s="183"/>
      <c r="E333" s="183" t="s">
        <v>47</v>
      </c>
      <c r="F333" s="183"/>
      <c r="G333" s="183"/>
      <c r="H333" s="183" t="s">
        <v>48</v>
      </c>
      <c r="I333" s="183"/>
      <c r="J333" s="183"/>
      <c r="K333" s="183"/>
      <c r="L333" s="183"/>
      <c r="M333" s="6"/>
      <c r="N333" s="6"/>
      <c r="O333" s="6"/>
      <c r="P333" s="6"/>
    </row>
    <row r="334" spans="1:16" x14ac:dyDescent="0.25">
      <c r="A334" s="164">
        <v>1</v>
      </c>
      <c r="B334" s="164"/>
      <c r="C334" s="164"/>
      <c r="D334" s="164"/>
      <c r="E334" s="162">
        <v>2</v>
      </c>
      <c r="F334" s="186"/>
      <c r="G334" s="163"/>
      <c r="H334" s="183">
        <v>3</v>
      </c>
      <c r="I334" s="183"/>
      <c r="J334" s="183"/>
      <c r="K334" s="183"/>
      <c r="L334" s="183"/>
    </row>
    <row r="335" spans="1:16" ht="57.75" customHeight="1" x14ac:dyDescent="0.25">
      <c r="A335" s="187" t="s">
        <v>369</v>
      </c>
      <c r="B335" s="188"/>
      <c r="C335" s="188"/>
      <c r="D335" s="189"/>
      <c r="E335" s="162" t="s">
        <v>50</v>
      </c>
      <c r="F335" s="186"/>
      <c r="G335" s="163"/>
      <c r="H335" s="162" t="s">
        <v>51</v>
      </c>
      <c r="I335" s="186"/>
      <c r="J335" s="186"/>
      <c r="K335" s="186"/>
      <c r="L335" s="163"/>
    </row>
    <row r="336" spans="1:16" ht="59.25" customHeight="1" x14ac:dyDescent="0.25">
      <c r="A336" s="187" t="s">
        <v>369</v>
      </c>
      <c r="B336" s="188"/>
      <c r="C336" s="188"/>
      <c r="D336" s="189"/>
      <c r="E336" s="162" t="s">
        <v>52</v>
      </c>
      <c r="F336" s="186"/>
      <c r="G336" s="163"/>
      <c r="H336" s="162" t="s">
        <v>53</v>
      </c>
      <c r="I336" s="186"/>
      <c r="J336" s="186"/>
      <c r="K336" s="186"/>
      <c r="L336" s="163"/>
    </row>
    <row r="337" spans="1:18" ht="57.75" customHeight="1" x14ac:dyDescent="0.25">
      <c r="A337" s="187" t="s">
        <v>369</v>
      </c>
      <c r="B337" s="188"/>
      <c r="C337" s="188"/>
      <c r="D337" s="189"/>
      <c r="E337" s="162" t="s">
        <v>56</v>
      </c>
      <c r="F337" s="186"/>
      <c r="G337" s="163"/>
      <c r="H337" s="162" t="s">
        <v>51</v>
      </c>
      <c r="I337" s="186"/>
      <c r="J337" s="186"/>
      <c r="K337" s="186"/>
      <c r="L337" s="163"/>
    </row>
    <row r="338" spans="1:18" ht="58.5" customHeight="1" x14ac:dyDescent="0.25">
      <c r="A338" s="187" t="s">
        <v>370</v>
      </c>
      <c r="B338" s="188"/>
      <c r="C338" s="188"/>
      <c r="D338" s="189"/>
      <c r="E338" s="162" t="s">
        <v>54</v>
      </c>
      <c r="F338" s="186"/>
      <c r="G338" s="163"/>
      <c r="H338" s="224" t="s">
        <v>167</v>
      </c>
      <c r="I338" s="225"/>
      <c r="J338" s="225"/>
      <c r="K338" s="225"/>
      <c r="L338" s="226"/>
    </row>
    <row r="339" spans="1:18" ht="40.5" hidden="1" customHeight="1" x14ac:dyDescent="0.25">
      <c r="A339" s="191" t="s">
        <v>221</v>
      </c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34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112.5" hidden="1" customHeight="1" x14ac:dyDescent="0.25">
      <c r="A347" s="223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ht="75" hidden="1" customHeight="1" x14ac:dyDescent="0.25">
      <c r="A348" s="89" t="s">
        <v>236</v>
      </c>
      <c r="B348" s="1" t="s">
        <v>29</v>
      </c>
      <c r="C348" s="1" t="s">
        <v>29</v>
      </c>
      <c r="D348" s="1" t="s">
        <v>212</v>
      </c>
      <c r="E348" s="1" t="s">
        <v>98</v>
      </c>
      <c r="F348" s="211" t="s">
        <v>21</v>
      </c>
      <c r="G348" s="117" t="s">
        <v>234</v>
      </c>
      <c r="H348" s="1" t="s">
        <v>113</v>
      </c>
      <c r="I348" s="1">
        <v>744</v>
      </c>
      <c r="J348" s="164">
        <v>100</v>
      </c>
      <c r="K348" s="164">
        <v>100</v>
      </c>
      <c r="L348" s="16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64"/>
      <c r="K349" s="164"/>
      <c r="L349" s="165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1">
        <v>10</v>
      </c>
      <c r="K351" s="1">
        <v>11</v>
      </c>
      <c r="L351" s="1">
        <v>12</v>
      </c>
      <c r="M351" s="133">
        <v>0</v>
      </c>
      <c r="N351" s="118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112.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56.25" hidden="1" customHeight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/>
      <c r="K376" s="12">
        <f t="shared" ref="K376:K380" si="18">J376</f>
        <v>0</v>
      </c>
      <c r="L376" s="12">
        <f t="shared" ref="L376:L380" si="19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20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8"/>
        <v>0</v>
      </c>
      <c r="L377" s="12">
        <f t="shared" si="19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20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8"/>
        <v>0</v>
      </c>
      <c r="L378" s="12">
        <f t="shared" si="19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20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8"/>
        <v>0</v>
      </c>
      <c r="L379" s="12">
        <f t="shared" si="19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20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8"/>
        <v>0</v>
      </c>
      <c r="L380" s="12">
        <f t="shared" si="19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20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20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0</v>
      </c>
      <c r="K382" s="43">
        <f t="shared" ref="K382:L382" si="21">SUM(K375:K380)</f>
        <v>0</v>
      </c>
      <c r="L382" s="43">
        <f t="shared" si="21"/>
        <v>0</v>
      </c>
      <c r="M382" s="1"/>
      <c r="N382" s="1"/>
      <c r="O382" s="1"/>
      <c r="P382" s="11">
        <v>10</v>
      </c>
      <c r="Q382" s="35">
        <f t="shared" si="20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hidden="1" x14ac:dyDescent="0.25">
      <c r="A389" s="4"/>
      <c r="B389" s="4"/>
      <c r="C389" s="4"/>
      <c r="D389" s="4"/>
      <c r="E389" s="4"/>
      <c r="F389" s="5"/>
      <c r="G389" s="5"/>
      <c r="H389" s="5"/>
      <c r="I389" s="5"/>
      <c r="J389" s="5"/>
      <c r="K389" s="5"/>
      <c r="L389" s="6"/>
      <c r="M389" s="6"/>
      <c r="N389" s="6"/>
      <c r="O389" s="6"/>
      <c r="P389" s="6"/>
    </row>
    <row r="390" spans="1:23" hidden="1" x14ac:dyDescent="0.25">
      <c r="A390" s="190" t="s">
        <v>41</v>
      </c>
      <c r="B390" s="190"/>
      <c r="C390" s="190"/>
      <c r="D390" s="190"/>
      <c r="E390" s="190"/>
      <c r="F390" s="190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23" ht="153.75" hidden="1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23" ht="17.2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hidden="1" customHeight="1" x14ac:dyDescent="0.25">
      <c r="A396" s="187" t="s">
        <v>369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59.25" hidden="1" customHeight="1" x14ac:dyDescent="0.25">
      <c r="A397" s="187" t="s">
        <v>369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hidden="1" customHeight="1" x14ac:dyDescent="0.25">
      <c r="A398" s="187" t="s">
        <v>369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7.75" hidden="1" customHeight="1" x14ac:dyDescent="0.25">
      <c r="A399" s="187" t="s">
        <v>370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8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8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ht="16.5" customHeight="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ht="16.5" customHeight="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ht="16.5" customHeight="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ht="16.5" customHeight="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ht="16.5" customHeight="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ht="16.5" customHeight="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ht="16.5" customHeight="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6.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5.2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3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6.5" customHeight="1" x14ac:dyDescent="0.25">
      <c r="A436" s="9" t="s">
        <v>80</v>
      </c>
      <c r="B436" s="162" t="s">
        <v>81</v>
      </c>
      <c r="C436" s="186"/>
      <c r="D436" s="163"/>
      <c r="E436" s="162" t="s">
        <v>82</v>
      </c>
      <c r="F436" s="186"/>
      <c r="G436" s="186"/>
      <c r="H436" s="186"/>
      <c r="I436" s="186"/>
      <c r="J436" s="186"/>
      <c r="K436" s="186"/>
      <c r="L436" s="163"/>
      <c r="M436" s="6"/>
      <c r="N436" s="6"/>
      <c r="O436" s="6"/>
      <c r="P436" s="6"/>
    </row>
    <row r="437" spans="1:16" ht="16.5" customHeight="1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39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36.75" customHeight="1" x14ac:dyDescent="0.25">
      <c r="A440" s="9" t="s">
        <v>87</v>
      </c>
      <c r="B440" s="162" t="s">
        <v>197</v>
      </c>
      <c r="C440" s="186"/>
      <c r="D440" s="163"/>
      <c r="E440" s="224" t="s">
        <v>84</v>
      </c>
      <c r="F440" s="225"/>
      <c r="G440" s="225"/>
      <c r="H440" s="225"/>
      <c r="I440" s="225"/>
      <c r="J440" s="225"/>
      <c r="K440" s="225"/>
      <c r="L440" s="226"/>
      <c r="M440" s="6"/>
      <c r="N440" s="6"/>
      <c r="O440" s="6"/>
      <c r="P440" s="6"/>
    </row>
    <row r="441" spans="1:16" ht="16.5" customHeight="1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ht="26.25" customHeight="1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ht="22.5" customHeight="1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ht="27.75" customHeight="1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16.5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57.7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ht="16.5" customHeight="1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16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6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71">
    <mergeCell ref="A364:A366"/>
    <mergeCell ref="B364:B366"/>
    <mergeCell ref="C364:C366"/>
    <mergeCell ref="D364:D366"/>
    <mergeCell ref="E364:E366"/>
    <mergeCell ref="F364:F366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48:F351"/>
    <mergeCell ref="E280:G280"/>
    <mergeCell ref="A232:I232"/>
    <mergeCell ref="A228:F228"/>
    <mergeCell ref="E227:K227"/>
    <mergeCell ref="E226:K226"/>
    <mergeCell ref="E267:K267"/>
    <mergeCell ref="E268:K268"/>
    <mergeCell ref="H255:I255"/>
    <mergeCell ref="J255:J256"/>
    <mergeCell ref="K255:K256"/>
    <mergeCell ref="A281:L281"/>
    <mergeCell ref="E269:K269"/>
    <mergeCell ref="A275:D275"/>
    <mergeCell ref="A248:A249"/>
    <mergeCell ref="B248:B249"/>
    <mergeCell ref="C248:C249"/>
    <mergeCell ref="D248:D249"/>
    <mergeCell ref="A266:K266"/>
    <mergeCell ref="A253:J253"/>
    <mergeCell ref="A272:K272"/>
    <mergeCell ref="A273:K273"/>
    <mergeCell ref="K245:K246"/>
    <mergeCell ref="L245:L246"/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  <mergeCell ref="E388:K388"/>
    <mergeCell ref="A393:I393"/>
    <mergeCell ref="A390:F390"/>
    <mergeCell ref="A391:K391"/>
    <mergeCell ref="A392:K392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61:F363"/>
    <mergeCell ref="M371:O371"/>
    <mergeCell ref="A385:K385"/>
    <mergeCell ref="E386:K386"/>
    <mergeCell ref="E387:K387"/>
    <mergeCell ref="N372:N373"/>
    <mergeCell ref="A384:O384"/>
    <mergeCell ref="M372:M373"/>
    <mergeCell ref="O372:O373"/>
    <mergeCell ref="N30:O30"/>
    <mergeCell ref="K30:M30"/>
    <mergeCell ref="F48:F51"/>
    <mergeCell ref="J45:J46"/>
    <mergeCell ref="J69:J70"/>
    <mergeCell ref="K69:K70"/>
    <mergeCell ref="A35:J35"/>
    <mergeCell ref="A36:J36"/>
    <mergeCell ref="K32:M32"/>
    <mergeCell ref="L69:L70"/>
    <mergeCell ref="M69:M70"/>
    <mergeCell ref="A48:A51"/>
    <mergeCell ref="B48:B51"/>
    <mergeCell ref="C48:C51"/>
    <mergeCell ref="D48:D51"/>
    <mergeCell ref="E48:E51"/>
    <mergeCell ref="M346:M347"/>
    <mergeCell ref="A42:L42"/>
    <mergeCell ref="A43:J43"/>
    <mergeCell ref="A32:J32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N32:O32"/>
    <mergeCell ref="K33:M33"/>
    <mergeCell ref="N33:O33"/>
    <mergeCell ref="K34:M34"/>
    <mergeCell ref="N34:O34"/>
    <mergeCell ref="B44:D45"/>
    <mergeCell ref="E44:F45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A244:A246"/>
    <mergeCell ref="B244:D245"/>
    <mergeCell ref="E244:F245"/>
    <mergeCell ref="E254:F255"/>
    <mergeCell ref="G254:I254"/>
    <mergeCell ref="J254:L254"/>
    <mergeCell ref="F248:F249"/>
    <mergeCell ref="E248:E249"/>
    <mergeCell ref="J245:J246"/>
    <mergeCell ref="A254:A256"/>
    <mergeCell ref="L255:L256"/>
    <mergeCell ref="H276:L276"/>
    <mergeCell ref="A277:D277"/>
    <mergeCell ref="E277:G277"/>
    <mergeCell ref="H277:L277"/>
    <mergeCell ref="H280:L280"/>
    <mergeCell ref="A279:D279"/>
    <mergeCell ref="E279:G279"/>
    <mergeCell ref="H279:L279"/>
    <mergeCell ref="B250:B251"/>
    <mergeCell ref="C250:C251"/>
    <mergeCell ref="D250:D251"/>
    <mergeCell ref="E250:E251"/>
    <mergeCell ref="B254:D255"/>
    <mergeCell ref="G255:G256"/>
    <mergeCell ref="A274:I274"/>
    <mergeCell ref="A270:F270"/>
    <mergeCell ref="A265:O265"/>
    <mergeCell ref="A271:K271"/>
    <mergeCell ref="A276:D276"/>
    <mergeCell ref="E276:G276"/>
    <mergeCell ref="A280:D280"/>
    <mergeCell ref="E275:G275"/>
    <mergeCell ref="H275:L275"/>
    <mergeCell ref="A278:D278"/>
    <mergeCell ref="B286:D287"/>
    <mergeCell ref="E286:F287"/>
    <mergeCell ref="J286:L286"/>
    <mergeCell ref="G287:G288"/>
    <mergeCell ref="H287:I287"/>
    <mergeCell ref="J287:J288"/>
    <mergeCell ref="K287:K288"/>
    <mergeCell ref="L287:L288"/>
    <mergeCell ref="G286:I286"/>
    <mergeCell ref="E324:K324"/>
    <mergeCell ref="E325:K325"/>
    <mergeCell ref="E326:K326"/>
    <mergeCell ref="E327:K327"/>
    <mergeCell ref="A328:F328"/>
    <mergeCell ref="A329:K329"/>
    <mergeCell ref="A330:K330"/>
    <mergeCell ref="E278:G278"/>
    <mergeCell ref="H278:L278"/>
    <mergeCell ref="E297:F298"/>
    <mergeCell ref="G297:I297"/>
    <mergeCell ref="J297:L297"/>
    <mergeCell ref="A282:L282"/>
    <mergeCell ref="A283:L283"/>
    <mergeCell ref="A284:L284"/>
    <mergeCell ref="A285:J285"/>
    <mergeCell ref="G298:G299"/>
    <mergeCell ref="A297:A299"/>
    <mergeCell ref="A296:J296"/>
    <mergeCell ref="H298:I298"/>
    <mergeCell ref="J298:J299"/>
    <mergeCell ref="K298:K299"/>
    <mergeCell ref="L298:L299"/>
    <mergeCell ref="A286:A288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E345:F346"/>
    <mergeCell ref="G345:I345"/>
    <mergeCell ref="J345:L345"/>
    <mergeCell ref="N346:N347"/>
    <mergeCell ref="A433:O433"/>
    <mergeCell ref="A430:L430"/>
    <mergeCell ref="A431:L431"/>
    <mergeCell ref="A432:O432"/>
    <mergeCell ref="L372:L373"/>
    <mergeCell ref="H394:L394"/>
    <mergeCell ref="A369:J369"/>
    <mergeCell ref="A398:D398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298:P299"/>
    <mergeCell ref="Q298:Q299"/>
    <mergeCell ref="A238:D238"/>
    <mergeCell ref="J172:L172"/>
    <mergeCell ref="G173:G174"/>
    <mergeCell ref="H173:I173"/>
    <mergeCell ref="J173:J174"/>
    <mergeCell ref="K173:K174"/>
    <mergeCell ref="L173:L174"/>
    <mergeCell ref="A229:K229"/>
    <mergeCell ref="N255:N256"/>
    <mergeCell ref="M255:M256"/>
    <mergeCell ref="P254:Q254"/>
    <mergeCell ref="P255:P256"/>
    <mergeCell ref="Q255:Q256"/>
    <mergeCell ref="P297:Q297"/>
    <mergeCell ref="O255:O256"/>
    <mergeCell ref="L209:L210"/>
    <mergeCell ref="A231:K231"/>
    <mergeCell ref="M298:M299"/>
    <mergeCell ref="N298:N299"/>
    <mergeCell ref="O298:O299"/>
    <mergeCell ref="B297:D298"/>
    <mergeCell ref="M297:O297"/>
    <mergeCell ref="P137:Q137"/>
    <mergeCell ref="P138:P139"/>
    <mergeCell ref="Q138:Q139"/>
    <mergeCell ref="P208:Q208"/>
    <mergeCell ref="M244:N244"/>
    <mergeCell ref="M245:M246"/>
    <mergeCell ref="N245:N246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A240:L240"/>
    <mergeCell ref="M239:M241"/>
    <mergeCell ref="A242:L242"/>
    <mergeCell ref="A243:J243"/>
    <mergeCell ref="P372:P373"/>
    <mergeCell ref="Q372:Q373"/>
    <mergeCell ref="P209:P210"/>
    <mergeCell ref="Q209:Q210"/>
    <mergeCell ref="M254:O254"/>
    <mergeCell ref="A264:O264"/>
    <mergeCell ref="A338:D338"/>
    <mergeCell ref="M286:N286"/>
    <mergeCell ref="M287:M288"/>
    <mergeCell ref="A343:J343"/>
    <mergeCell ref="M340:M342"/>
    <mergeCell ref="N340:N342"/>
    <mergeCell ref="E237:G237"/>
    <mergeCell ref="H237:L237"/>
    <mergeCell ref="A237:D237"/>
    <mergeCell ref="N239:N241"/>
    <mergeCell ref="N287:N288"/>
    <mergeCell ref="M281:M283"/>
    <mergeCell ref="N281:N283"/>
    <mergeCell ref="P371:Q371"/>
    <mergeCell ref="G372:G373"/>
    <mergeCell ref="H372:I372"/>
    <mergeCell ref="J372:J373"/>
    <mergeCell ref="K372:K373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H236:L236"/>
    <mergeCell ref="H233:L233"/>
    <mergeCell ref="A206:O206"/>
    <mergeCell ref="J244:L244"/>
    <mergeCell ref="G245:G246"/>
    <mergeCell ref="H245:I245"/>
    <mergeCell ref="A340:L340"/>
    <mergeCell ref="A234:D234"/>
    <mergeCell ref="F250:F251"/>
    <mergeCell ref="A252:O252"/>
    <mergeCell ref="A250:A251"/>
    <mergeCell ref="G244:I244"/>
    <mergeCell ref="A239:L239"/>
    <mergeCell ref="E238:G238"/>
    <mergeCell ref="E235:G235"/>
    <mergeCell ref="A233:D233"/>
    <mergeCell ref="E233:G233"/>
    <mergeCell ref="E234:G234"/>
    <mergeCell ref="H234:L234"/>
    <mergeCell ref="H238:L238"/>
    <mergeCell ref="A332:I332"/>
    <mergeCell ref="A331:K331"/>
    <mergeCell ref="A321:O321"/>
    <mergeCell ref="A323:K323"/>
    <mergeCell ref="A342:L342"/>
    <mergeCell ref="A345:A347"/>
    <mergeCell ref="B345:D346"/>
    <mergeCell ref="H346:I346"/>
    <mergeCell ref="J346:J347"/>
    <mergeCell ref="K346:K347"/>
    <mergeCell ref="G346:G347"/>
    <mergeCell ref="E335:G335"/>
    <mergeCell ref="H335:L335"/>
    <mergeCell ref="A336:D336"/>
    <mergeCell ref="E336:G336"/>
    <mergeCell ref="H336:L336"/>
    <mergeCell ref="A337:D337"/>
    <mergeCell ref="E337:G337"/>
    <mergeCell ref="E338:G338"/>
    <mergeCell ref="H338:L338"/>
    <mergeCell ref="H337:L337"/>
    <mergeCell ref="L346:L347"/>
    <mergeCell ref="E398:G398"/>
    <mergeCell ref="H398:L398"/>
    <mergeCell ref="A399:D399"/>
    <mergeCell ref="E399:G399"/>
    <mergeCell ref="H399:L399"/>
    <mergeCell ref="A333:D333"/>
    <mergeCell ref="E333:G333"/>
    <mergeCell ref="H333:L333"/>
    <mergeCell ref="A334:D334"/>
    <mergeCell ref="E334:G334"/>
    <mergeCell ref="H334:L334"/>
    <mergeCell ref="A335:D335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4:D394"/>
    <mergeCell ref="E394:G394"/>
    <mergeCell ref="A339:L339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P416:P417"/>
    <mergeCell ref="Q416:Q417"/>
    <mergeCell ref="M415:O415"/>
    <mergeCell ref="B415:D415"/>
    <mergeCell ref="E415:F415"/>
    <mergeCell ref="G415:I415"/>
    <mergeCell ref="J415:L415"/>
    <mergeCell ref="K416:K417"/>
    <mergeCell ref="L416:L417"/>
    <mergeCell ref="A419:A420"/>
    <mergeCell ref="B419:B420"/>
    <mergeCell ref="C419:C420"/>
    <mergeCell ref="D419:D420"/>
    <mergeCell ref="E419:E420"/>
    <mergeCell ref="F419:F420"/>
    <mergeCell ref="M416:M417"/>
    <mergeCell ref="N416:N417"/>
    <mergeCell ref="O416:O417"/>
    <mergeCell ref="A415:A417"/>
    <mergeCell ref="A414:J414"/>
    <mergeCell ref="H209:I209"/>
    <mergeCell ref="H235:L235"/>
    <mergeCell ref="A236:D236"/>
    <mergeCell ref="L22:M22"/>
    <mergeCell ref="N22:O22"/>
    <mergeCell ref="J348:J349"/>
    <mergeCell ref="K348:K349"/>
    <mergeCell ref="L348:L349"/>
    <mergeCell ref="M345:N345"/>
    <mergeCell ref="E236:G236"/>
    <mergeCell ref="N408:N409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03:L403"/>
    <mergeCell ref="A405:L405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4" manualBreakCount="4">
    <brk id="37" max="16" man="1"/>
    <brk id="271" max="16" man="1"/>
    <brk id="293" max="16" man="1"/>
    <brk id="329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pageSetUpPr fitToPage="1"/>
  </sheetPr>
  <dimension ref="A2:AE452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481</v>
      </c>
    </row>
    <row r="9" spans="1:18" x14ac:dyDescent="0.25">
      <c r="L9" s="3" t="s">
        <v>491</v>
      </c>
    </row>
    <row r="10" spans="1:18" ht="35.25" customHeight="1" x14ac:dyDescent="0.35">
      <c r="A10" s="320" t="s">
        <v>426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</row>
    <row r="11" spans="1:18" ht="36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205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55" t="s">
        <v>431</v>
      </c>
      <c r="K45" s="155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57"/>
      <c r="K46" s="157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customHeight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customHeight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516</v>
      </c>
      <c r="K72" s="9">
        <f>J72</f>
        <v>516</v>
      </c>
      <c r="L72" s="9">
        <f>J72</f>
        <v>516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12</v>
      </c>
      <c r="K74" s="9">
        <f t="shared" si="0"/>
        <v>12</v>
      </c>
      <c r="L74" s="9">
        <f t="shared" si="1"/>
        <v>12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6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537</v>
      </c>
      <c r="K80" s="9">
        <f>SUM(K72:K79)</f>
        <v>537</v>
      </c>
      <c r="L80" s="9">
        <f>SUM(L72:L79)</f>
        <v>537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9.5" customHeight="1" x14ac:dyDescent="0.25">
      <c r="A94" s="187" t="s">
        <v>371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0.25" customHeight="1" x14ac:dyDescent="0.25">
      <c r="A95" s="187" t="s">
        <v>371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8" customHeight="1" x14ac:dyDescent="0.25">
      <c r="A96" s="187" t="s">
        <v>371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6.5" customHeight="1" x14ac:dyDescent="0.25">
      <c r="A97" s="187" t="s">
        <v>372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680</v>
      </c>
      <c r="K141" s="9">
        <f>J141</f>
        <v>680</v>
      </c>
      <c r="L141" s="9">
        <f>J141</f>
        <v>680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20</v>
      </c>
      <c r="K143" s="9">
        <f t="shared" si="5"/>
        <v>20</v>
      </c>
      <c r="L143" s="9">
        <f t="shared" si="6"/>
        <v>20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5"/>
        <v>4</v>
      </c>
      <c r="L145" s="9">
        <f t="shared" si="6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707</v>
      </c>
      <c r="K149" s="9">
        <f>SUM(K141:K148)</f>
        <v>707</v>
      </c>
      <c r="L149" s="9">
        <f>SUM(L141:L148)</f>
        <v>707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71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9.5" customHeight="1" x14ac:dyDescent="0.25">
      <c r="A163" s="187" t="s">
        <v>371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1.75" customHeight="1" x14ac:dyDescent="0.25">
      <c r="A164" s="187" t="s">
        <v>371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47.25" customHeight="1" x14ac:dyDescent="0.25">
      <c r="A165" s="187" t="s">
        <v>371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4.25" customHeight="1" x14ac:dyDescent="0.25">
      <c r="A166" s="187" t="s">
        <v>372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114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1307</v>
      </c>
      <c r="K221" s="9">
        <f>K80+K149+K220</f>
        <v>1307</v>
      </c>
      <c r="L221" s="9">
        <f>L80+L149+L220</f>
        <v>1307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131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371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371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371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4" customHeight="1" x14ac:dyDescent="0.25">
      <c r="A238" s="187" t="s">
        <v>372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110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100.5" hidden="1" customHeight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110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0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28.5" customHeigh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32.2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t="25.5" customHeigh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20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4464</v>
      </c>
      <c r="K377" s="108">
        <f>J377</f>
        <v>4464</v>
      </c>
      <c r="L377" s="108">
        <f>J377</f>
        <v>4464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446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5580</v>
      </c>
      <c r="K378" s="108">
        <f>J378</f>
        <v>5580</v>
      </c>
      <c r="L378" s="108">
        <f>J378</f>
        <v>5580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558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SUM(J377:J381)</f>
        <v>10044</v>
      </c>
      <c r="K382" s="43">
        <f t="shared" ref="K382:L382" si="18">SUM(K377:K381)</f>
        <v>10044</v>
      </c>
      <c r="L382" s="43">
        <f t="shared" si="18"/>
        <v>10044</v>
      </c>
      <c r="M382" s="1"/>
      <c r="N382" s="1"/>
      <c r="O382" s="1"/>
      <c r="P382" s="11">
        <v>10</v>
      </c>
      <c r="Q382" s="35">
        <f t="shared" si="17"/>
        <v>1004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371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371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371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customHeight="1" x14ac:dyDescent="0.25">
      <c r="A399" s="187" t="s">
        <v>372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7.75" customHeight="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6.5" customHeight="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>
        <f>-'2'!A25</f>
        <v>0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50:O250"/>
    <mergeCell ref="D248:D249"/>
    <mergeCell ref="A262:O262"/>
    <mergeCell ref="A263:O263"/>
    <mergeCell ref="A264:K264"/>
    <mergeCell ref="E265:K265"/>
    <mergeCell ref="B277:D277"/>
    <mergeCell ref="E277:I277"/>
    <mergeCell ref="E274:I274"/>
    <mergeCell ref="A275:A276"/>
    <mergeCell ref="B275:D275"/>
    <mergeCell ref="A271:K271"/>
    <mergeCell ref="A272:I272"/>
    <mergeCell ref="E248:E249"/>
    <mergeCell ref="G252:I252"/>
    <mergeCell ref="J252:L252"/>
    <mergeCell ref="G253:G254"/>
    <mergeCell ref="M252:O252"/>
    <mergeCell ref="M253:M254"/>
    <mergeCell ref="N253:N254"/>
    <mergeCell ref="A251:J251"/>
    <mergeCell ref="A252:A254"/>
    <mergeCell ref="B252:D253"/>
    <mergeCell ref="O253:O254"/>
    <mergeCell ref="C184:C187"/>
    <mergeCell ref="D184:D187"/>
    <mergeCell ref="E184:E187"/>
    <mergeCell ref="F184:F187"/>
    <mergeCell ref="A235:D235"/>
    <mergeCell ref="A233:D233"/>
    <mergeCell ref="E233:G233"/>
    <mergeCell ref="G245:G246"/>
    <mergeCell ref="A239:L239"/>
    <mergeCell ref="A234:D234"/>
    <mergeCell ref="E234:G234"/>
    <mergeCell ref="H233:L233"/>
    <mergeCell ref="E235:G235"/>
    <mergeCell ref="H235:L235"/>
    <mergeCell ref="A236:D236"/>
    <mergeCell ref="E236:G236"/>
    <mergeCell ref="H236:L236"/>
    <mergeCell ref="E208:F209"/>
    <mergeCell ref="G208:I208"/>
    <mergeCell ref="J208:L208"/>
    <mergeCell ref="A222:O222"/>
    <mergeCell ref="A223:O223"/>
    <mergeCell ref="A224:K224"/>
    <mergeCell ref="E225:K225"/>
    <mergeCell ref="A160:I160"/>
    <mergeCell ref="E155:K155"/>
    <mergeCell ref="A156:F156"/>
    <mergeCell ref="A157:K157"/>
    <mergeCell ref="A158:K158"/>
    <mergeCell ref="A159:K159"/>
    <mergeCell ref="E153:K153"/>
    <mergeCell ref="E154:K154"/>
    <mergeCell ref="H138:I138"/>
    <mergeCell ref="J138:J139"/>
    <mergeCell ref="K138:K139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G44:I44"/>
    <mergeCell ref="J44:L44"/>
    <mergeCell ref="G45:G46"/>
    <mergeCell ref="H45:I45"/>
    <mergeCell ref="J45:J46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A176:A179"/>
    <mergeCell ref="B176:B179"/>
    <mergeCell ref="C176:C179"/>
    <mergeCell ref="D176:D179"/>
    <mergeCell ref="A188:A191"/>
    <mergeCell ref="D116:D119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A180:A183"/>
    <mergeCell ref="B180:B183"/>
    <mergeCell ref="B188:B191"/>
    <mergeCell ref="C188:C191"/>
    <mergeCell ref="D188:D191"/>
    <mergeCell ref="E188:E191"/>
    <mergeCell ref="F188:F191"/>
    <mergeCell ref="E226:K226"/>
    <mergeCell ref="H209:I209"/>
    <mergeCell ref="J209:J210"/>
    <mergeCell ref="K209:K210"/>
    <mergeCell ref="A208:A210"/>
    <mergeCell ref="B208:D209"/>
    <mergeCell ref="E398:G398"/>
    <mergeCell ref="H398:L398"/>
    <mergeCell ref="H396:L396"/>
    <mergeCell ref="E386:K386"/>
    <mergeCell ref="E387:K387"/>
    <mergeCell ref="E388:K388"/>
    <mergeCell ref="A248:A249"/>
    <mergeCell ref="B248:B249"/>
    <mergeCell ref="C248:C249"/>
    <mergeCell ref="A277:A278"/>
    <mergeCell ref="F358:F360"/>
    <mergeCell ref="A361:A363"/>
    <mergeCell ref="B361:B363"/>
    <mergeCell ref="C361:C363"/>
    <mergeCell ref="D361:D363"/>
    <mergeCell ref="E361:E363"/>
    <mergeCell ref="F361:F363"/>
    <mergeCell ref="A349:A351"/>
    <mergeCell ref="B349:B351"/>
    <mergeCell ref="C349:C351"/>
    <mergeCell ref="D349:D351"/>
    <mergeCell ref="E349:E351"/>
    <mergeCell ref="B278:D278"/>
    <mergeCell ref="F248:F249"/>
    <mergeCell ref="A244:A246"/>
    <mergeCell ref="M239:M241"/>
    <mergeCell ref="N239:N241"/>
    <mergeCell ref="A240:L240"/>
    <mergeCell ref="A242:L242"/>
    <mergeCell ref="E237:G237"/>
    <mergeCell ref="H237:L237"/>
    <mergeCell ref="A237:D237"/>
    <mergeCell ref="L245:L246"/>
    <mergeCell ref="A238:D238"/>
    <mergeCell ref="J172:L172"/>
    <mergeCell ref="G173:G174"/>
    <mergeCell ref="H173:I173"/>
    <mergeCell ref="J173:J174"/>
    <mergeCell ref="K173:K174"/>
    <mergeCell ref="L173:L174"/>
    <mergeCell ref="E276:I276"/>
    <mergeCell ref="A270:K270"/>
    <mergeCell ref="E238:G238"/>
    <mergeCell ref="H238:L238"/>
    <mergeCell ref="H234:L234"/>
    <mergeCell ref="K245:K246"/>
    <mergeCell ref="H245:I245"/>
    <mergeCell ref="J245:J246"/>
    <mergeCell ref="B244:D245"/>
    <mergeCell ref="E244:F245"/>
    <mergeCell ref="G244:I244"/>
    <mergeCell ref="J244:L244"/>
    <mergeCell ref="L253:L254"/>
    <mergeCell ref="B276:D276"/>
    <mergeCell ref="A269:K269"/>
    <mergeCell ref="B273:D273"/>
    <mergeCell ref="E273:I273"/>
    <mergeCell ref="B274:D274"/>
    <mergeCell ref="B358:B360"/>
    <mergeCell ref="C358:C360"/>
    <mergeCell ref="E252:F253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E278:I278"/>
    <mergeCell ref="E275:I275"/>
    <mergeCell ref="A343:J343"/>
    <mergeCell ref="A335:A336"/>
    <mergeCell ref="B335:D335"/>
    <mergeCell ref="A289:A290"/>
    <mergeCell ref="B289:B290"/>
    <mergeCell ref="A339:L339"/>
    <mergeCell ref="E335:I335"/>
    <mergeCell ref="B336:D336"/>
    <mergeCell ref="E336:I336"/>
    <mergeCell ref="A369:J369"/>
    <mergeCell ref="M345:N345"/>
    <mergeCell ref="M280:M282"/>
    <mergeCell ref="N280:N282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D358:D360"/>
    <mergeCell ref="E358:E360"/>
    <mergeCell ref="H395:L395"/>
    <mergeCell ref="A396:D396"/>
    <mergeCell ref="E396:G396"/>
    <mergeCell ref="E395:G395"/>
    <mergeCell ref="A385:K385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A89:K89"/>
    <mergeCell ref="A90:K90"/>
    <mergeCell ref="A91:I91"/>
    <mergeCell ref="A93:D93"/>
    <mergeCell ref="E93:G93"/>
    <mergeCell ref="J69:J70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116:E119"/>
    <mergeCell ref="F116:F119"/>
    <mergeCell ref="A120:A123"/>
    <mergeCell ref="B120:B123"/>
    <mergeCell ref="C120:C12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A166:D166"/>
    <mergeCell ref="E166:G166"/>
    <mergeCell ref="H166:L166"/>
    <mergeCell ref="A228:F228"/>
    <mergeCell ref="A229:K229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8:L168"/>
    <mergeCell ref="A170:L170"/>
    <mergeCell ref="A171:J171"/>
    <mergeCell ref="A172:A174"/>
    <mergeCell ref="B172:D173"/>
    <mergeCell ref="C180:C183"/>
    <mergeCell ref="D180:D183"/>
    <mergeCell ref="E180:E183"/>
    <mergeCell ref="F180:F183"/>
    <mergeCell ref="A184:A187"/>
    <mergeCell ref="B184:B187"/>
    <mergeCell ref="A230:K230"/>
    <mergeCell ref="A231:K231"/>
    <mergeCell ref="A232:I232"/>
    <mergeCell ref="B293:D294"/>
    <mergeCell ref="E293:F294"/>
    <mergeCell ref="G293:I293"/>
    <mergeCell ref="J293:L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J294:J295"/>
    <mergeCell ref="K294:K295"/>
    <mergeCell ref="L294:L295"/>
    <mergeCell ref="C289:C290"/>
    <mergeCell ref="D289:D290"/>
    <mergeCell ref="A291:O291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40:L340"/>
    <mergeCell ref="A342:L342"/>
    <mergeCell ref="A333:A334"/>
    <mergeCell ref="B333:D333"/>
    <mergeCell ref="E333:I333"/>
    <mergeCell ref="B334:D334"/>
    <mergeCell ref="E334:I334"/>
    <mergeCell ref="A328:K328"/>
    <mergeCell ref="N294:N295"/>
    <mergeCell ref="O294:O295"/>
    <mergeCell ref="M293:O293"/>
    <mergeCell ref="K253:K254"/>
    <mergeCell ref="G286:G287"/>
    <mergeCell ref="H286:I286"/>
    <mergeCell ref="J286:J28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0:I330"/>
    <mergeCell ref="B331:D331"/>
    <mergeCell ref="E331:I331"/>
    <mergeCell ref="B332:D332"/>
    <mergeCell ref="E332:I33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A292:J292"/>
    <mergeCell ref="A293:A295"/>
    <mergeCell ref="M294:M295"/>
    <mergeCell ref="C419:C420"/>
    <mergeCell ref="D419:D420"/>
    <mergeCell ref="E419:E420"/>
    <mergeCell ref="M415:O415"/>
    <mergeCell ref="B416:B417"/>
    <mergeCell ref="M416:M417"/>
    <mergeCell ref="N416:N417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90" max="16" man="1"/>
    <brk id="41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2:AE565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482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51" customHeight="1" x14ac:dyDescent="0.25">
      <c r="A28" s="234" t="s">
        <v>154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15.5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542</v>
      </c>
      <c r="K72" s="9">
        <f>J72</f>
        <v>542</v>
      </c>
      <c r="L72" s="9">
        <f>J72</f>
        <v>542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542</v>
      </c>
      <c r="K80" s="9">
        <f>SUM(K72:K79)</f>
        <v>542</v>
      </c>
      <c r="L80" s="9">
        <f>SUM(L72:L79)</f>
        <v>542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373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373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373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374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576</v>
      </c>
      <c r="K141" s="9">
        <f>J141</f>
        <v>576</v>
      </c>
      <c r="L141" s="9">
        <f>J141</f>
        <v>576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3"/>
        <v>0</v>
      </c>
      <c r="L145" s="9">
        <f t="shared" si="4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11"/>
      <c r="G146" s="9" t="s">
        <v>31</v>
      </c>
      <c r="H146" s="9" t="s">
        <v>32</v>
      </c>
      <c r="I146" s="14" t="s">
        <v>120</v>
      </c>
      <c r="J146" s="9"/>
      <c r="K146" s="9">
        <f t="shared" si="3"/>
        <v>0</v>
      </c>
      <c r="L146" s="9">
        <f t="shared" si="4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3"/>
        <v>0</v>
      </c>
      <c r="L147" s="9">
        <f t="shared" si="4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576</v>
      </c>
      <c r="K149" s="9">
        <f>SUM(K141:K148)</f>
        <v>576</v>
      </c>
      <c r="L149" s="9">
        <f>SUM(L141:L148)</f>
        <v>576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58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6.5" customHeight="1" x14ac:dyDescent="0.25">
      <c r="A163" s="187" t="s">
        <v>373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46.5" customHeight="1" x14ac:dyDescent="0.25">
      <c r="A164" s="187" t="s">
        <v>373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373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374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124</v>
      </c>
      <c r="K212" s="9">
        <f>J212</f>
        <v>124</v>
      </c>
      <c r="L212" s="9">
        <f>J212</f>
        <v>124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124</v>
      </c>
      <c r="K220" s="9">
        <f>SUM(K212:K219)</f>
        <v>124</v>
      </c>
      <c r="L220" s="9">
        <f>SUM(L212:L219)</f>
        <v>124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1242</v>
      </c>
      <c r="K221" s="9">
        <f>K80+K149+K220</f>
        <v>1242</v>
      </c>
      <c r="L221" s="9">
        <f>L80+L149+L220</f>
        <v>1242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124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37.5" customHeight="1" x14ac:dyDescent="0.25">
      <c r="A235" s="187" t="s">
        <v>373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39" customHeight="1" x14ac:dyDescent="0.25">
      <c r="A236" s="187" t="s">
        <v>373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45" customHeight="1" x14ac:dyDescent="0.25">
      <c r="A237" s="187" t="s">
        <v>373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45" customHeight="1" x14ac:dyDescent="0.25">
      <c r="A238" s="187" t="s">
        <v>374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37.5" hidden="1" customHeight="1" x14ac:dyDescent="0.25">
      <c r="A396" s="187" t="s">
        <v>277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39" hidden="1" customHeight="1" x14ac:dyDescent="0.25">
      <c r="A397" s="187" t="s">
        <v>278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45" hidden="1" customHeight="1" x14ac:dyDescent="0.25">
      <c r="A398" s="187" t="s">
        <v>277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45" hidden="1" customHeight="1" x14ac:dyDescent="0.25">
      <c r="A399" s="187" t="s">
        <v>285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ht="7.5" customHeigh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51" customHeight="1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ht="5.25" customHeigh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 x14ac:dyDescent="0.25">
      <c r="J556" s="164" t="s">
        <v>299</v>
      </c>
      <c r="K556" s="164" t="s">
        <v>300</v>
      </c>
      <c r="L556" s="164" t="s">
        <v>301</v>
      </c>
    </row>
    <row r="557" spans="10:12" x14ac:dyDescent="0.25">
      <c r="J557" s="164"/>
      <c r="K557" s="164"/>
      <c r="L557" s="165"/>
    </row>
    <row r="564" spans="10:15" x14ac:dyDescent="0.25">
      <c r="J564" s="164" t="s">
        <v>299</v>
      </c>
      <c r="K564" s="164" t="s">
        <v>300</v>
      </c>
      <c r="L564" s="164" t="s">
        <v>301</v>
      </c>
      <c r="M564" s="164" t="s">
        <v>299</v>
      </c>
      <c r="N564" s="164" t="s">
        <v>300</v>
      </c>
      <c r="O564" s="164" t="s">
        <v>301</v>
      </c>
    </row>
    <row r="565" spans="10:15" x14ac:dyDescent="0.25">
      <c r="J565" s="164"/>
      <c r="K565" s="164"/>
      <c r="L565" s="165"/>
      <c r="M565" s="164"/>
      <c r="N565" s="164"/>
      <c r="O565" s="165"/>
    </row>
  </sheetData>
  <mergeCells count="669"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6" manualBreakCount="6">
    <brk id="37" max="16" man="1"/>
    <brk id="86" max="16" man="1"/>
    <brk id="135" max="16" man="1"/>
    <brk id="166" max="16" man="1"/>
    <brk id="221" max="16" man="1"/>
    <brk id="407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451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457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8.2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453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266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224</v>
      </c>
      <c r="K72" s="9">
        <f>J72</f>
        <v>224</v>
      </c>
      <c r="L72" s="9">
        <f>J72</f>
        <v>224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1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26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224</v>
      </c>
      <c r="K80" s="9">
        <f>SUM(K72:K79)</f>
        <v>224</v>
      </c>
      <c r="L80" s="9">
        <f>SUM(L72:L79)</f>
        <v>224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44.25" customHeight="1" x14ac:dyDescent="0.25">
      <c r="A94" s="187" t="s">
        <v>320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8.75" customHeight="1" x14ac:dyDescent="0.25">
      <c r="A95" s="187" t="s">
        <v>320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7.25" customHeight="1" x14ac:dyDescent="0.25">
      <c r="A96" s="187" t="s">
        <v>320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321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0.5" customHeight="1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7.5" customHeight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266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55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57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442</v>
      </c>
      <c r="K141" s="9">
        <f>J141</f>
        <v>442</v>
      </c>
      <c r="L141" s="9">
        <f>J141</f>
        <v>442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44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1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>J145</f>
        <v>1</v>
      </c>
      <c r="L145" s="9">
        <f>J145</f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26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443</v>
      </c>
      <c r="K149" s="9">
        <f>SUM(K141:K148)</f>
        <v>443</v>
      </c>
      <c r="L149" s="9">
        <f>SUM(L141:L148)</f>
        <v>443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320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320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8.75" customHeight="1" x14ac:dyDescent="0.25">
      <c r="A166" s="187" t="s">
        <v>321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266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55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57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162</v>
      </c>
      <c r="K212" s="9">
        <f>J212</f>
        <v>162</v>
      </c>
      <c r="L212" s="9">
        <f>J212</f>
        <v>162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16</v>
      </c>
    </row>
    <row r="213" spans="1:18" ht="225" hidden="1" x14ac:dyDescent="0.25">
      <c r="A213" s="45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46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45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162</v>
      </c>
      <c r="K220" s="9">
        <f>SUM(K212:K219)</f>
        <v>162</v>
      </c>
      <c r="L220" s="9">
        <f>SUM(L212:L219)</f>
        <v>162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829</v>
      </c>
      <c r="K221" s="9">
        <f>K80+K149+K220</f>
        <v>829</v>
      </c>
      <c r="L221" s="9">
        <f>L80+L149+L220</f>
        <v>829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320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320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320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1" customHeight="1" x14ac:dyDescent="0.25">
      <c r="A238" s="187" t="s">
        <v>321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26.25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26.2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26.2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26.2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26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26.2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26.25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265" t="s">
        <v>164</v>
      </c>
      <c r="Q252" s="266"/>
    </row>
    <row r="253" spans="1:17" ht="26.2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55" t="s">
        <v>165</v>
      </c>
      <c r="Q253" s="164" t="s">
        <v>166</v>
      </c>
    </row>
    <row r="254" spans="1:17" ht="26.2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57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6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26.2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26.2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26.2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26.2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26.2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26.2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26.2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26.25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26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26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2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26.2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265" t="s">
        <v>164</v>
      </c>
      <c r="Q293" s="266"/>
    </row>
    <row r="294" spans="1:17" ht="26.25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55" t="s">
        <v>165</v>
      </c>
      <c r="Q294" s="164" t="s">
        <v>166</v>
      </c>
    </row>
    <row r="295" spans="1:17" ht="26.2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57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6.2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26.2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26.2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26.2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26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26.2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26.2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26.2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26.2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33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33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t="26.25" customHeigh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8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442</v>
      </c>
      <c r="B364" s="220" t="s">
        <v>29</v>
      </c>
      <c r="C364" s="262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12.7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7.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5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6.5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39" hidden="1" customHeight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0</v>
      </c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39" hidden="1" customHeight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26.7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40">
        <f>J378</f>
        <v>9720</v>
      </c>
      <c r="L378" s="40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972</v>
      </c>
      <c r="R378" s="80"/>
    </row>
    <row r="379" spans="1:18" s="34" customFormat="1" ht="39" hidden="1" customHeight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2.75" hidden="1" customHeight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t="2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t="24" customHeight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6.25" customHeight="1" x14ac:dyDescent="0.25">
      <c r="A396" s="187" t="s">
        <v>320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6.25" customHeight="1" x14ac:dyDescent="0.25">
      <c r="A397" s="187" t="s">
        <v>320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6.25" customHeight="1" x14ac:dyDescent="0.25">
      <c r="A398" s="187" t="s">
        <v>320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6.25" customHeight="1" x14ac:dyDescent="0.25">
      <c r="A399" s="187" t="s">
        <v>320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ht="27.75" customHeight="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81" t="s">
        <v>431</v>
      </c>
      <c r="K408" s="181" t="s">
        <v>432</v>
      </c>
      <c r="L408" s="181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81"/>
      <c r="K409" s="172"/>
      <c r="L409" s="172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81" t="s">
        <v>431</v>
      </c>
      <c r="K416" s="181" t="s">
        <v>432</v>
      </c>
      <c r="L416" s="181" t="s">
        <v>456</v>
      </c>
      <c r="M416" s="181" t="s">
        <v>431</v>
      </c>
      <c r="N416" s="181" t="s">
        <v>432</v>
      </c>
      <c r="O416" s="181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81"/>
      <c r="K417" s="172"/>
      <c r="L417" s="172"/>
      <c r="M417" s="181"/>
      <c r="N417" s="172"/>
      <c r="O417" s="172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ht="9.75" customHeight="1" x14ac:dyDescent="0.25">
      <c r="A429" s="201" t="s">
        <v>235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57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26.25" hidden="1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36" customHeight="1" x14ac:dyDescent="0.25">
      <c r="A434" s="194" t="s">
        <v>177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24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ht="11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54"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  <mergeCell ref="D349:D351"/>
    <mergeCell ref="E349:E351"/>
    <mergeCell ref="G346:G347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B333:D333"/>
    <mergeCell ref="E333:I333"/>
    <mergeCell ref="J345:L345"/>
    <mergeCell ref="M340:M342"/>
    <mergeCell ref="N340:N342"/>
    <mergeCell ref="A345:A347"/>
    <mergeCell ref="B345:D346"/>
    <mergeCell ref="E345:F346"/>
    <mergeCell ref="G345:I345"/>
    <mergeCell ref="A124:A127"/>
    <mergeCell ref="B124:B127"/>
    <mergeCell ref="C124:C127"/>
    <mergeCell ref="D124:D127"/>
    <mergeCell ref="E124:E127"/>
    <mergeCell ref="F124:F127"/>
    <mergeCell ref="A319:O319"/>
    <mergeCell ref="A339:L339"/>
    <mergeCell ref="A340:L340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F188:F191"/>
    <mergeCell ref="A180:A183"/>
    <mergeCell ref="A291:O291"/>
    <mergeCell ref="A292:J292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A394:D394"/>
    <mergeCell ref="E394:G394"/>
    <mergeCell ref="H394:L39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O209:O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C188:C191"/>
    <mergeCell ref="D188:D191"/>
    <mergeCell ref="E188:E191"/>
    <mergeCell ref="L209:L210"/>
    <mergeCell ref="A208:A210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B108:B111"/>
    <mergeCell ref="A165:D165"/>
    <mergeCell ref="E165:G165"/>
    <mergeCell ref="M105:M106"/>
    <mergeCell ref="A158:K158"/>
    <mergeCell ref="A159:K159"/>
    <mergeCell ref="A160:I160"/>
    <mergeCell ref="A167:L167"/>
    <mergeCell ref="G138:G139"/>
    <mergeCell ref="A135:O135"/>
    <mergeCell ref="M137:O13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H165:L165"/>
    <mergeCell ref="E164:G164"/>
    <mergeCell ref="H164:L164"/>
    <mergeCell ref="E155:K155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86:K86"/>
    <mergeCell ref="A87:F87"/>
    <mergeCell ref="A88:K88"/>
    <mergeCell ref="A89:K89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N30:O30"/>
    <mergeCell ref="K33:M33"/>
    <mergeCell ref="N33:O33"/>
    <mergeCell ref="A32:J32"/>
    <mergeCell ref="N45:N46"/>
    <mergeCell ref="G68:I68"/>
    <mergeCell ref="J68:L68"/>
    <mergeCell ref="M68:O68"/>
    <mergeCell ref="O69:O70"/>
    <mergeCell ref="A66:O66"/>
    <mergeCell ref="A67:J67"/>
    <mergeCell ref="A68:A70"/>
    <mergeCell ref="B68:D69"/>
    <mergeCell ref="E68:F69"/>
    <mergeCell ref="E97:G97"/>
    <mergeCell ref="H97:L97"/>
    <mergeCell ref="A97:D97"/>
    <mergeCell ref="A104:A106"/>
    <mergeCell ref="B104:D105"/>
    <mergeCell ref="G137:I137"/>
    <mergeCell ref="J137:L137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M104:N104"/>
    <mergeCell ref="C108:C111"/>
    <mergeCell ref="D108:D111"/>
    <mergeCell ref="E108:E111"/>
    <mergeCell ref="M99:M101"/>
    <mergeCell ref="N99:N101"/>
    <mergeCell ref="J105:J106"/>
    <mergeCell ref="K105:K106"/>
    <mergeCell ref="L105:L106"/>
    <mergeCell ref="J104:L104"/>
    <mergeCell ref="E104:F105"/>
    <mergeCell ref="G104:I104"/>
    <mergeCell ref="A112:A115"/>
    <mergeCell ref="B112:B115"/>
    <mergeCell ref="C112:C115"/>
    <mergeCell ref="D112:D115"/>
    <mergeCell ref="E112:E115"/>
    <mergeCell ref="F112:F115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F108:F111"/>
    <mergeCell ref="G105:G106"/>
    <mergeCell ref="H105:I105"/>
    <mergeCell ref="A100:L100"/>
    <mergeCell ref="A102:L102"/>
    <mergeCell ref="A103:J103"/>
    <mergeCell ref="A99:L99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P293:Q293"/>
    <mergeCell ref="A235:D235"/>
    <mergeCell ref="E235:G235"/>
    <mergeCell ref="H235:L235"/>
    <mergeCell ref="A168:L168"/>
    <mergeCell ref="A151:O151"/>
    <mergeCell ref="A152:K152"/>
    <mergeCell ref="E153:K153"/>
    <mergeCell ref="E154:K154"/>
    <mergeCell ref="M138:M139"/>
    <mergeCell ref="N138:N139"/>
    <mergeCell ref="O138:O139"/>
    <mergeCell ref="H138:I138"/>
    <mergeCell ref="J138:J139"/>
    <mergeCell ref="N173:N174"/>
    <mergeCell ref="M208:O208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M167:M169"/>
    <mergeCell ref="N167:N169"/>
    <mergeCell ref="M209:M210"/>
    <mergeCell ref="N105:N10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2:AE568"/>
  <sheetViews>
    <sheetView view="pageBreakPreview" topLeftCell="A427" zoomScale="70" zoomScaleSheetLayoutView="70" workbookViewId="0">
      <selection activeCell="A10" sqref="A10:O10"/>
    </sheetView>
  </sheetViews>
  <sheetFormatPr defaultRowHeight="18.75" x14ac:dyDescent="0.25"/>
  <cols>
    <col min="1" max="1" width="37.570312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483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206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80.25" customHeight="1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80.25" hidden="1" customHeight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4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80.25" customHeight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80.25" hidden="1" customHeight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4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4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hidden="1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627</v>
      </c>
      <c r="K72" s="9">
        <f>J72</f>
        <v>627</v>
      </c>
      <c r="L72" s="9">
        <f>J72</f>
        <v>627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629</v>
      </c>
      <c r="K80" s="9">
        <f>SUM(K72:K79)</f>
        <v>629</v>
      </c>
      <c r="L80" s="9">
        <f>SUM(L72:L79)</f>
        <v>629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375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375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375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376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622</v>
      </c>
      <c r="K141" s="9">
        <f>J141</f>
        <v>622</v>
      </c>
      <c r="L141" s="9">
        <f>J141</f>
        <v>622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622</v>
      </c>
      <c r="K149" s="9">
        <f>SUM(K141:K148)</f>
        <v>622</v>
      </c>
      <c r="L149" s="9">
        <f>SUM(L141:L148)</f>
        <v>622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62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375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375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375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376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142</v>
      </c>
      <c r="K212" s="9">
        <f>J212</f>
        <v>142</v>
      </c>
      <c r="L212" s="9">
        <f>J212</f>
        <v>142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7" si="8">J213</f>
        <v>0</v>
      </c>
      <c r="L213" s="9">
        <f t="shared" ref="L213:L217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2</v>
      </c>
      <c r="K216" s="9">
        <f t="shared" si="8"/>
        <v>2</v>
      </c>
      <c r="L216" s="9">
        <f t="shared" si="9"/>
        <v>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144</v>
      </c>
      <c r="K220" s="9">
        <f>SUM(K212:K219)</f>
        <v>144</v>
      </c>
      <c r="L220" s="9">
        <f>SUM(L212:L219)</f>
        <v>144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1395</v>
      </c>
      <c r="K221" s="9">
        <f>K80+K149+K220</f>
        <v>1395</v>
      </c>
      <c r="L221" s="9">
        <f>L80+L149+L220</f>
        <v>1395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375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375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375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8.5" customHeight="1" x14ac:dyDescent="0.25">
      <c r="A238" s="187" t="s">
        <v>376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hidden="1" customHeight="1" x14ac:dyDescent="0.25">
      <c r="A339" s="312" t="s">
        <v>221</v>
      </c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hidden="1" x14ac:dyDescent="0.25">
      <c r="A340" s="313" t="s">
        <v>222</v>
      </c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295" t="s">
        <v>179</v>
      </c>
      <c r="N340" s="314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hidden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6"/>
      <c r="N341" s="314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hidden="1" x14ac:dyDescent="0.25">
      <c r="A342" s="313" t="s">
        <v>9</v>
      </c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296"/>
      <c r="N342" s="314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hidden="1" x14ac:dyDescent="0.25">
      <c r="A343" s="313" t="s">
        <v>223</v>
      </c>
      <c r="B343" s="313"/>
      <c r="C343" s="313"/>
      <c r="D343" s="313"/>
      <c r="E343" s="313"/>
      <c r="F343" s="313"/>
      <c r="G343" s="313"/>
      <c r="H343" s="313"/>
      <c r="I343" s="313"/>
      <c r="J343" s="313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hidden="1" x14ac:dyDescent="0.25">
      <c r="A344" s="313" t="s">
        <v>116</v>
      </c>
      <c r="B344" s="313"/>
      <c r="C344" s="313"/>
      <c r="D344" s="313"/>
      <c r="E344" s="313"/>
      <c r="F344" s="313"/>
      <c r="G344" s="313"/>
      <c r="H344" s="313"/>
      <c r="I344" s="313"/>
      <c r="J344" s="313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hidden="1" x14ac:dyDescent="0.25">
      <c r="A345" s="307" t="s">
        <v>10</v>
      </c>
      <c r="B345" s="307" t="s">
        <v>11</v>
      </c>
      <c r="C345" s="307"/>
      <c r="D345" s="307"/>
      <c r="E345" s="307" t="s">
        <v>12</v>
      </c>
      <c r="F345" s="307"/>
      <c r="G345" s="307" t="s">
        <v>13</v>
      </c>
      <c r="H345" s="307"/>
      <c r="I345" s="307"/>
      <c r="J345" s="307" t="s">
        <v>14</v>
      </c>
      <c r="K345" s="307"/>
      <c r="L345" s="307"/>
      <c r="M345" s="305" t="s">
        <v>164</v>
      </c>
      <c r="N345" s="306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hidden="1" customHeight="1" x14ac:dyDescent="0.25">
      <c r="A346" s="308"/>
      <c r="B346" s="307"/>
      <c r="C346" s="307"/>
      <c r="D346" s="307"/>
      <c r="E346" s="307"/>
      <c r="F346" s="307"/>
      <c r="G346" s="307" t="s">
        <v>15</v>
      </c>
      <c r="H346" s="307" t="s">
        <v>16</v>
      </c>
      <c r="I346" s="307"/>
      <c r="J346" s="164" t="s">
        <v>431</v>
      </c>
      <c r="K346" s="164" t="s">
        <v>432</v>
      </c>
      <c r="L346" s="164" t="s">
        <v>456</v>
      </c>
      <c r="M346" s="297" t="s">
        <v>165</v>
      </c>
      <c r="N346" s="311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hidden="1" customHeight="1" x14ac:dyDescent="0.25">
      <c r="A347" s="315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8"/>
      <c r="H347" s="60" t="s">
        <v>22</v>
      </c>
      <c r="I347" s="60" t="s">
        <v>23</v>
      </c>
      <c r="J347" s="164"/>
      <c r="K347" s="165"/>
      <c r="L347" s="165"/>
      <c r="M347" s="297"/>
      <c r="N347" s="311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hidden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2" t="s">
        <v>423</v>
      </c>
      <c r="B349" s="204" t="s">
        <v>29</v>
      </c>
      <c r="C349" s="204" t="s">
        <v>440</v>
      </c>
      <c r="D349" s="204" t="s">
        <v>212</v>
      </c>
      <c r="E349" s="204" t="s">
        <v>98</v>
      </c>
      <c r="F349" s="210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3"/>
      <c r="B350" s="205"/>
      <c r="C350" s="205"/>
      <c r="D350" s="205"/>
      <c r="E350" s="205"/>
      <c r="F350" s="210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14"/>
      <c r="B351" s="206"/>
      <c r="C351" s="206"/>
      <c r="D351" s="205"/>
      <c r="E351" s="205"/>
      <c r="F351" s="204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2" t="s">
        <v>424</v>
      </c>
      <c r="B352" s="204" t="s">
        <v>29</v>
      </c>
      <c r="C352" s="204" t="s">
        <v>440</v>
      </c>
      <c r="D352" s="210" t="s">
        <v>216</v>
      </c>
      <c r="E352" s="210" t="s">
        <v>98</v>
      </c>
      <c r="F352" s="210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05"/>
      <c r="D353" s="210"/>
      <c r="E353" s="210"/>
      <c r="F353" s="210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06"/>
      <c r="D354" s="210"/>
      <c r="E354" s="210"/>
      <c r="F354" s="210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2" t="s">
        <v>419</v>
      </c>
      <c r="B355" s="204" t="s">
        <v>29</v>
      </c>
      <c r="C355" s="204" t="s">
        <v>440</v>
      </c>
      <c r="D355" s="210" t="s">
        <v>217</v>
      </c>
      <c r="E355" s="210" t="s">
        <v>98</v>
      </c>
      <c r="F355" s="210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3"/>
      <c r="B356" s="205"/>
      <c r="C356" s="205"/>
      <c r="D356" s="210"/>
      <c r="E356" s="210"/>
      <c r="F356" s="210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14"/>
      <c r="B357" s="206"/>
      <c r="C357" s="206"/>
      <c r="D357" s="210"/>
      <c r="E357" s="210"/>
      <c r="F357" s="210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2" t="s">
        <v>420</v>
      </c>
      <c r="B358" s="204" t="s">
        <v>29</v>
      </c>
      <c r="C358" s="204" t="s">
        <v>440</v>
      </c>
      <c r="D358" s="210" t="s">
        <v>218</v>
      </c>
      <c r="E358" s="210" t="s">
        <v>98</v>
      </c>
      <c r="F358" s="210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3"/>
      <c r="B359" s="205"/>
      <c r="C359" s="205"/>
      <c r="D359" s="210"/>
      <c r="E359" s="210"/>
      <c r="F359" s="210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14"/>
      <c r="B360" s="206"/>
      <c r="C360" s="206"/>
      <c r="D360" s="210"/>
      <c r="E360" s="210"/>
      <c r="F360" s="210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421</v>
      </c>
      <c r="B361" s="204" t="s">
        <v>29</v>
      </c>
      <c r="C361" s="204" t="s">
        <v>440</v>
      </c>
      <c r="D361" s="210" t="s">
        <v>219</v>
      </c>
      <c r="E361" s="210" t="s">
        <v>98</v>
      </c>
      <c r="F361" s="210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05"/>
      <c r="D362" s="210"/>
      <c r="E362" s="210"/>
      <c r="F362" s="210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06"/>
      <c r="D363" s="210"/>
      <c r="E363" s="210"/>
      <c r="F363" s="210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422</v>
      </c>
      <c r="B364" s="204" t="s">
        <v>29</v>
      </c>
      <c r="C364" s="204" t="s">
        <v>440</v>
      </c>
      <c r="D364" s="210" t="s">
        <v>398</v>
      </c>
      <c r="E364" s="210" t="s">
        <v>98</v>
      </c>
      <c r="F364" s="210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05"/>
      <c r="D365" s="210"/>
      <c r="E365" s="210"/>
      <c r="F365" s="210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06"/>
      <c r="D366" s="210"/>
      <c r="E366" s="210"/>
      <c r="F366" s="210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hidden="1" x14ac:dyDescent="0.25">
      <c r="A369" s="313" t="s">
        <v>116</v>
      </c>
      <c r="B369" s="313"/>
      <c r="C369" s="313"/>
      <c r="D369" s="313"/>
      <c r="E369" s="313"/>
      <c r="F369" s="313"/>
      <c r="G369" s="313"/>
      <c r="H369" s="313"/>
      <c r="I369" s="313"/>
      <c r="J369" s="313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hidden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hidden="1" x14ac:dyDescent="0.25">
      <c r="A371" s="307" t="s">
        <v>10</v>
      </c>
      <c r="B371" s="307" t="s">
        <v>11</v>
      </c>
      <c r="C371" s="307"/>
      <c r="D371" s="307"/>
      <c r="E371" s="307" t="s">
        <v>12</v>
      </c>
      <c r="F371" s="307"/>
      <c r="G371" s="307" t="s">
        <v>24</v>
      </c>
      <c r="H371" s="307"/>
      <c r="I371" s="307"/>
      <c r="J371" s="307" t="s">
        <v>25</v>
      </c>
      <c r="K371" s="307"/>
      <c r="L371" s="307"/>
      <c r="M371" s="307" t="s">
        <v>26</v>
      </c>
      <c r="N371" s="307"/>
      <c r="O371" s="307"/>
      <c r="P371" s="305" t="s">
        <v>198</v>
      </c>
      <c r="Q371" s="306"/>
      <c r="R371" s="57"/>
      <c r="S371" s="58"/>
      <c r="T371" s="58"/>
      <c r="U371" s="58"/>
      <c r="V371" s="58"/>
      <c r="W371" s="58"/>
    </row>
    <row r="372" spans="1:23" s="34" customFormat="1" ht="18.75" hidden="1" customHeight="1" x14ac:dyDescent="0.25">
      <c r="A372" s="308"/>
      <c r="B372" s="307"/>
      <c r="C372" s="307"/>
      <c r="D372" s="307"/>
      <c r="E372" s="307"/>
      <c r="F372" s="307"/>
      <c r="G372" s="307" t="s">
        <v>60</v>
      </c>
      <c r="H372" s="307" t="s">
        <v>16</v>
      </c>
      <c r="I372" s="307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309" t="s">
        <v>165</v>
      </c>
      <c r="Q372" s="311" t="s">
        <v>166</v>
      </c>
      <c r="R372" s="57"/>
      <c r="S372" s="58"/>
      <c r="T372" s="58"/>
      <c r="U372" s="58"/>
      <c r="V372" s="58"/>
      <c r="W372" s="58"/>
    </row>
    <row r="373" spans="1:23" s="34" customFormat="1" ht="75" hidden="1" customHeight="1" x14ac:dyDescent="0.25">
      <c r="A373" s="308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8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10"/>
      <c r="Q373" s="311"/>
      <c r="R373" s="57"/>
      <c r="S373" s="58"/>
      <c r="T373" s="58"/>
      <c r="U373" s="58"/>
      <c r="V373" s="58"/>
      <c r="W373" s="58"/>
    </row>
    <row r="374" spans="1:23" s="34" customFormat="1" hidden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6"/>
        <v>0</v>
      </c>
      <c r="L377" s="62">
        <f t="shared" si="17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6"/>
        <v>0</v>
      </c>
      <c r="L378" s="62">
        <f t="shared" si="17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422</v>
      </c>
      <c r="B380" s="55" t="s">
        <v>29</v>
      </c>
      <c r="C380" s="55" t="s">
        <v>440</v>
      </c>
      <c r="D380" s="55" t="s">
        <v>220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hidden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0</v>
      </c>
      <c r="K382" s="64">
        <f>SUM(K375:K381)</f>
        <v>0</v>
      </c>
      <c r="L382" s="64">
        <f>SUM(L375:L381)</f>
        <v>0</v>
      </c>
      <c r="M382" s="55"/>
      <c r="N382" s="55"/>
      <c r="O382" s="55"/>
      <c r="P382" s="51">
        <v>10</v>
      </c>
      <c r="Q382" s="52">
        <f t="shared" si="15"/>
        <v>0</v>
      </c>
      <c r="R382" s="58"/>
      <c r="S382" s="58"/>
      <c r="T382" s="58"/>
      <c r="U382" s="58"/>
      <c r="V382" s="58"/>
      <c r="W382" s="58"/>
    </row>
    <row r="383" spans="1:23" s="41" customFormat="1" hidden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hidden="1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hidden="1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hidden="1" customHeight="1" x14ac:dyDescent="0.25">
      <c r="A396" s="187" t="s">
        <v>279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hidden="1" customHeight="1" x14ac:dyDescent="0.25">
      <c r="A397" s="187" t="s">
        <v>280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hidden="1" customHeight="1" x14ac:dyDescent="0.25">
      <c r="A398" s="187" t="s">
        <v>280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58.5" hidden="1" customHeight="1" x14ac:dyDescent="0.25">
      <c r="A399" s="187" t="s">
        <v>286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299</v>
      </c>
      <c r="K559" s="164" t="s">
        <v>300</v>
      </c>
      <c r="L559" s="164" t="s">
        <v>301</v>
      </c>
    </row>
    <row r="560" spans="10:12" x14ac:dyDescent="0.25">
      <c r="J560" s="164"/>
      <c r="K560" s="164"/>
      <c r="L560" s="165"/>
    </row>
    <row r="567" spans="10:15" x14ac:dyDescent="0.25">
      <c r="J567" s="164" t="s">
        <v>299</v>
      </c>
      <c r="K567" s="164" t="s">
        <v>300</v>
      </c>
      <c r="L567" s="164" t="s">
        <v>301</v>
      </c>
      <c r="M567" s="164" t="s">
        <v>299</v>
      </c>
      <c r="N567" s="164" t="s">
        <v>300</v>
      </c>
      <c r="O567" s="164" t="s">
        <v>301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6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</mergeCells>
  <pageMargins left="0.31496062992125984" right="0.31496062992125984" top="0.35433070866141736" bottom="0.35433070866141736" header="0.31496062992125984" footer="0.31496062992125984"/>
  <pageSetup paperSize="9" scale="40" fitToHeight="8" orientation="landscape" r:id="rId1"/>
  <rowBreaks count="7" manualBreakCount="7">
    <brk id="37" max="16" man="1"/>
    <brk id="60" max="16" man="1"/>
    <brk id="95" max="16" man="1"/>
    <brk id="139" max="16" man="1"/>
    <brk id="171" max="16" man="1"/>
    <brk id="206" max="16" man="1"/>
    <brk id="4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2:AE568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469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484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297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5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5"/>
      <c r="L70" s="165"/>
      <c r="M70" s="164"/>
      <c r="N70" s="165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610</v>
      </c>
      <c r="K72" s="9">
        <f>J72</f>
        <v>610</v>
      </c>
      <c r="L72" s="9">
        <f>J72</f>
        <v>610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625</v>
      </c>
      <c r="K80" s="9">
        <f>SUM(K72:K79)</f>
        <v>625</v>
      </c>
      <c r="L80" s="9">
        <f>SUM(L72:L79)</f>
        <v>625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377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377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377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378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5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5"/>
      <c r="L139" s="165"/>
      <c r="M139" s="164"/>
      <c r="N139" s="165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560</v>
      </c>
      <c r="K141" s="9">
        <f>J141</f>
        <v>560</v>
      </c>
      <c r="L141" s="9">
        <f>J141</f>
        <v>560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110"/>
      <c r="K142" s="9">
        <f t="shared" ref="K142:K148" si="5">J142</f>
        <v>0</v>
      </c>
      <c r="L142" s="9">
        <f t="shared" ref="L142:L148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110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110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5"/>
        <v>0</v>
      </c>
      <c r="L147" s="9">
        <f t="shared" si="6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5"/>
        <v>0</v>
      </c>
      <c r="L148" s="9">
        <f t="shared" si="6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560</v>
      </c>
      <c r="K149" s="9">
        <f>SUM(K141:K148)</f>
        <v>560</v>
      </c>
      <c r="L149" s="9">
        <f>SUM(L141:L148)</f>
        <v>560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56</v>
      </c>
    </row>
    <row r="150" spans="1:18" ht="23.25" hidden="1" customHeight="1" x14ac:dyDescent="0.25">
      <c r="A150" s="13" t="s">
        <v>298</v>
      </c>
      <c r="B150" s="11"/>
      <c r="C150" s="9"/>
      <c r="D150" s="9"/>
      <c r="E150" s="11"/>
      <c r="F150" s="11"/>
      <c r="G150" s="9"/>
      <c r="H150" s="9"/>
      <c r="I150" s="14"/>
      <c r="J150" s="9">
        <f>J80+J149</f>
        <v>1185</v>
      </c>
      <c r="K150" s="9">
        <f>K80+K149</f>
        <v>1185</v>
      </c>
      <c r="L150" s="9">
        <f>L80+L149</f>
        <v>1185</v>
      </c>
      <c r="M150" s="9" t="s">
        <v>21</v>
      </c>
      <c r="N150" s="9" t="s">
        <v>21</v>
      </c>
      <c r="O150" s="9" t="s">
        <v>21</v>
      </c>
      <c r="P150" s="11">
        <v>10</v>
      </c>
      <c r="Q150" s="35">
        <f>J150*0.1</f>
        <v>119</v>
      </c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377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377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377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" customHeight="1" x14ac:dyDescent="0.25">
      <c r="A166" s="187" t="s">
        <v>378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customHeight="1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customHeight="1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customHeight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customHeight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customHeight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customHeight="1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1248</v>
      </c>
      <c r="K221" s="9">
        <f>K80+K149+K220</f>
        <v>1248</v>
      </c>
      <c r="L221" s="9">
        <f>L80+L149+L220</f>
        <v>1248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125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415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415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415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2.25" customHeight="1" x14ac:dyDescent="0.25">
      <c r="A238" s="187" t="s">
        <v>415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195" t="s">
        <v>119</v>
      </c>
      <c r="B289" s="197" t="s">
        <v>119</v>
      </c>
      <c r="C289" s="197" t="s">
        <v>119</v>
      </c>
      <c r="D289" s="155" t="s">
        <v>21</v>
      </c>
      <c r="E289" s="197" t="s">
        <v>119</v>
      </c>
      <c r="F289" s="155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196"/>
      <c r="B290" s="198"/>
      <c r="C290" s="198"/>
      <c r="D290" s="157"/>
      <c r="E290" s="198"/>
      <c r="F290" s="157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10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10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10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7" t="s">
        <v>21</v>
      </c>
      <c r="N306" s="17" t="s">
        <v>21</v>
      </c>
      <c r="O306" s="17" t="s">
        <v>21</v>
      </c>
      <c r="P306" s="11">
        <v>10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7" t="s">
        <v>21</v>
      </c>
      <c r="N307" s="17" t="s">
        <v>21</v>
      </c>
      <c r="O307" s="17" t="s">
        <v>21</v>
      </c>
      <c r="P307" s="11">
        <v>10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7" t="s">
        <v>21</v>
      </c>
      <c r="N308" s="17" t="s">
        <v>21</v>
      </c>
      <c r="O308" s="17" t="s">
        <v>21</v>
      </c>
      <c r="P308" s="11">
        <v>10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7" t="s">
        <v>21</v>
      </c>
      <c r="N309" s="17" t="s">
        <v>21</v>
      </c>
      <c r="O309" s="17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7" t="s">
        <v>21</v>
      </c>
      <c r="N310" s="17" t="s">
        <v>21</v>
      </c>
      <c r="O310" s="17" t="s">
        <v>21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7" t="s">
        <v>21</v>
      </c>
      <c r="N311" s="17" t="s">
        <v>21</v>
      </c>
      <c r="O311" s="17" t="s">
        <v>21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7" t="s">
        <v>21</v>
      </c>
      <c r="N312" s="17" t="s">
        <v>21</v>
      </c>
      <c r="O312" s="17" t="s">
        <v>21</v>
      </c>
      <c r="P312" s="11">
        <v>10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7" t="s">
        <v>21</v>
      </c>
      <c r="N313" s="17" t="s">
        <v>21</v>
      </c>
      <c r="O313" s="17" t="s">
        <v>21</v>
      </c>
      <c r="P313" s="11">
        <v>10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7" t="s">
        <v>21</v>
      </c>
      <c r="N314" s="17" t="s">
        <v>21</v>
      </c>
      <c r="O314" s="17" t="s">
        <v>21</v>
      </c>
      <c r="P314" s="11">
        <v>10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7" t="s">
        <v>21</v>
      </c>
      <c r="N315" s="17" t="s">
        <v>21</v>
      </c>
      <c r="O315" s="17" t="s">
        <v>21</v>
      </c>
      <c r="P315" s="11">
        <v>10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7" t="s">
        <v>21</v>
      </c>
      <c r="N316" s="17" t="s">
        <v>21</v>
      </c>
      <c r="O316" s="17" t="s">
        <v>21</v>
      </c>
      <c r="P316" s="11">
        <v>10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10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10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23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customHeight="1" x14ac:dyDescent="0.25">
      <c r="A339" s="312" t="s">
        <v>94</v>
      </c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3" t="s">
        <v>222</v>
      </c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295" t="s">
        <v>179</v>
      </c>
      <c r="N340" s="314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296"/>
      <c r="N341" s="314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3" t="s">
        <v>9</v>
      </c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296"/>
      <c r="N342" s="314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3" t="s">
        <v>223</v>
      </c>
      <c r="B343" s="313"/>
      <c r="C343" s="313"/>
      <c r="D343" s="313"/>
      <c r="E343" s="313"/>
      <c r="F343" s="313"/>
      <c r="G343" s="313"/>
      <c r="H343" s="313"/>
      <c r="I343" s="313"/>
      <c r="J343" s="313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3" t="s">
        <v>116</v>
      </c>
      <c r="B344" s="313"/>
      <c r="C344" s="313"/>
      <c r="D344" s="313"/>
      <c r="E344" s="313"/>
      <c r="F344" s="313"/>
      <c r="G344" s="313"/>
      <c r="H344" s="313"/>
      <c r="I344" s="313"/>
      <c r="J344" s="313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7" t="s">
        <v>10</v>
      </c>
      <c r="B345" s="307" t="s">
        <v>11</v>
      </c>
      <c r="C345" s="307"/>
      <c r="D345" s="307"/>
      <c r="E345" s="307" t="s">
        <v>12</v>
      </c>
      <c r="F345" s="307"/>
      <c r="G345" s="307" t="s">
        <v>13</v>
      </c>
      <c r="H345" s="307"/>
      <c r="I345" s="307"/>
      <c r="J345" s="307" t="s">
        <v>14</v>
      </c>
      <c r="K345" s="307"/>
      <c r="L345" s="307"/>
      <c r="M345" s="305" t="s">
        <v>164</v>
      </c>
      <c r="N345" s="306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8"/>
      <c r="B346" s="307"/>
      <c r="C346" s="307"/>
      <c r="D346" s="307"/>
      <c r="E346" s="307"/>
      <c r="F346" s="307"/>
      <c r="G346" s="307" t="s">
        <v>15</v>
      </c>
      <c r="H346" s="307" t="s">
        <v>16</v>
      </c>
      <c r="I346" s="307"/>
      <c r="J346" s="164" t="s">
        <v>431</v>
      </c>
      <c r="K346" s="164" t="s">
        <v>432</v>
      </c>
      <c r="L346" s="164" t="s">
        <v>456</v>
      </c>
      <c r="M346" s="297" t="s">
        <v>165</v>
      </c>
      <c r="N346" s="311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5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8"/>
      <c r="H347" s="60" t="s">
        <v>22</v>
      </c>
      <c r="I347" s="60" t="s">
        <v>23</v>
      </c>
      <c r="J347" s="164"/>
      <c r="K347" s="165"/>
      <c r="L347" s="165"/>
      <c r="M347" s="297"/>
      <c r="N347" s="311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customHeight="1" x14ac:dyDescent="0.25">
      <c r="A349" s="322" t="s">
        <v>423</v>
      </c>
      <c r="B349" s="210" t="s">
        <v>29</v>
      </c>
      <c r="C349" s="210" t="s">
        <v>440</v>
      </c>
      <c r="D349" s="210" t="s">
        <v>212</v>
      </c>
      <c r="E349" s="210" t="s">
        <v>98</v>
      </c>
      <c r="F349" s="210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customHeight="1" x14ac:dyDescent="0.25">
      <c r="A350" s="322"/>
      <c r="B350" s="210"/>
      <c r="C350" s="210"/>
      <c r="D350" s="210"/>
      <c r="E350" s="210"/>
      <c r="F350" s="210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customHeight="1" x14ac:dyDescent="0.25">
      <c r="A351" s="322"/>
      <c r="B351" s="210"/>
      <c r="C351" s="210"/>
      <c r="D351" s="210"/>
      <c r="E351" s="210"/>
      <c r="F351" s="210"/>
      <c r="G351" s="135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3" t="s">
        <v>424</v>
      </c>
      <c r="B352" s="205" t="s">
        <v>29</v>
      </c>
      <c r="C352" s="210" t="s">
        <v>440</v>
      </c>
      <c r="D352" s="206" t="s">
        <v>216</v>
      </c>
      <c r="E352" s="206" t="s">
        <v>98</v>
      </c>
      <c r="F352" s="206" t="s">
        <v>21</v>
      </c>
      <c r="G352" s="144" t="s">
        <v>393</v>
      </c>
      <c r="H352" s="143" t="s">
        <v>113</v>
      </c>
      <c r="I352" s="143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3"/>
      <c r="B353" s="205"/>
      <c r="C353" s="210"/>
      <c r="D353" s="210"/>
      <c r="E353" s="210"/>
      <c r="F353" s="210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14"/>
      <c r="B354" s="206"/>
      <c r="C354" s="210"/>
      <c r="D354" s="210"/>
      <c r="E354" s="210"/>
      <c r="F354" s="210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2" t="s">
        <v>419</v>
      </c>
      <c r="B355" s="204" t="s">
        <v>29</v>
      </c>
      <c r="C355" s="210" t="s">
        <v>440</v>
      </c>
      <c r="D355" s="210" t="s">
        <v>217</v>
      </c>
      <c r="E355" s="210" t="s">
        <v>98</v>
      </c>
      <c r="F355" s="210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3"/>
      <c r="B356" s="205"/>
      <c r="C356" s="210"/>
      <c r="D356" s="210"/>
      <c r="E356" s="210"/>
      <c r="F356" s="210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14"/>
      <c r="B357" s="206"/>
      <c r="C357" s="210"/>
      <c r="D357" s="210"/>
      <c r="E357" s="210"/>
      <c r="F357" s="210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2" t="s">
        <v>420</v>
      </c>
      <c r="B358" s="204" t="s">
        <v>29</v>
      </c>
      <c r="C358" s="210" t="s">
        <v>440</v>
      </c>
      <c r="D358" s="210" t="s">
        <v>218</v>
      </c>
      <c r="E358" s="210" t="s">
        <v>98</v>
      </c>
      <c r="F358" s="210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3"/>
      <c r="B359" s="205"/>
      <c r="C359" s="210"/>
      <c r="D359" s="210"/>
      <c r="E359" s="210"/>
      <c r="F359" s="210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14"/>
      <c r="B360" s="206"/>
      <c r="C360" s="210"/>
      <c r="D360" s="210"/>
      <c r="E360" s="210"/>
      <c r="F360" s="210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2" t="s">
        <v>421</v>
      </c>
      <c r="B361" s="204" t="s">
        <v>29</v>
      </c>
      <c r="C361" s="210" t="s">
        <v>440</v>
      </c>
      <c r="D361" s="210" t="s">
        <v>219</v>
      </c>
      <c r="E361" s="210" t="s">
        <v>98</v>
      </c>
      <c r="F361" s="210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3"/>
      <c r="B362" s="205"/>
      <c r="C362" s="210"/>
      <c r="D362" s="210"/>
      <c r="E362" s="210"/>
      <c r="F362" s="210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14"/>
      <c r="B363" s="206"/>
      <c r="C363" s="210"/>
      <c r="D363" s="210"/>
      <c r="E363" s="210"/>
      <c r="F363" s="210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2" t="s">
        <v>442</v>
      </c>
      <c r="B364" s="204" t="s">
        <v>29</v>
      </c>
      <c r="C364" s="210" t="s">
        <v>440</v>
      </c>
      <c r="D364" s="210" t="s">
        <v>441</v>
      </c>
      <c r="E364" s="210" t="s">
        <v>98</v>
      </c>
      <c r="F364" s="210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3"/>
      <c r="B365" s="205"/>
      <c r="C365" s="210"/>
      <c r="D365" s="210"/>
      <c r="E365" s="210"/>
      <c r="F365" s="210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14"/>
      <c r="B366" s="206"/>
      <c r="C366" s="210"/>
      <c r="D366" s="210"/>
      <c r="E366" s="210"/>
      <c r="F366" s="210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3" t="s">
        <v>116</v>
      </c>
      <c r="B369" s="313"/>
      <c r="C369" s="313"/>
      <c r="D369" s="313"/>
      <c r="E369" s="313"/>
      <c r="F369" s="313"/>
      <c r="G369" s="313"/>
      <c r="H369" s="313"/>
      <c r="I369" s="313"/>
      <c r="J369" s="313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7" t="s">
        <v>10</v>
      </c>
      <c r="B371" s="307" t="s">
        <v>11</v>
      </c>
      <c r="C371" s="307"/>
      <c r="D371" s="307"/>
      <c r="E371" s="307" t="s">
        <v>12</v>
      </c>
      <c r="F371" s="307"/>
      <c r="G371" s="307" t="s">
        <v>24</v>
      </c>
      <c r="H371" s="307"/>
      <c r="I371" s="307"/>
      <c r="J371" s="307" t="s">
        <v>25</v>
      </c>
      <c r="K371" s="307"/>
      <c r="L371" s="307"/>
      <c r="M371" s="307" t="s">
        <v>26</v>
      </c>
      <c r="N371" s="307"/>
      <c r="O371" s="307"/>
      <c r="P371" s="305" t="s">
        <v>198</v>
      </c>
      <c r="Q371" s="306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8"/>
      <c r="B372" s="307"/>
      <c r="C372" s="307"/>
      <c r="D372" s="307"/>
      <c r="E372" s="307"/>
      <c r="F372" s="307"/>
      <c r="G372" s="307" t="s">
        <v>60</v>
      </c>
      <c r="H372" s="307" t="s">
        <v>16</v>
      </c>
      <c r="I372" s="307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309" t="s">
        <v>165</v>
      </c>
      <c r="Q372" s="311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8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8"/>
      <c r="H373" s="60" t="s">
        <v>28</v>
      </c>
      <c r="I373" s="60" t="s">
        <v>23</v>
      </c>
      <c r="J373" s="164"/>
      <c r="K373" s="165"/>
      <c r="L373" s="165"/>
      <c r="M373" s="164"/>
      <c r="N373" s="165"/>
      <c r="O373" s="165"/>
      <c r="P373" s="310"/>
      <c r="Q373" s="311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>
        <v>29016</v>
      </c>
      <c r="K375" s="62">
        <f>J375</f>
        <v>29016</v>
      </c>
      <c r="L375" s="62">
        <f>J375</f>
        <v>29016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3">J375*0.1</f>
        <v>2902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4">J376</f>
        <v>0</v>
      </c>
      <c r="L376" s="62">
        <f t="shared" ref="L376:L380" si="15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3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4"/>
        <v>0</v>
      </c>
      <c r="L377" s="62">
        <f t="shared" si="15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3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4"/>
        <v>0</v>
      </c>
      <c r="L378" s="62">
        <f t="shared" si="15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3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4"/>
        <v>0</v>
      </c>
      <c r="L379" s="62">
        <f t="shared" si="15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3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442</v>
      </c>
      <c r="B380" s="55" t="s">
        <v>29</v>
      </c>
      <c r="C380" s="55" t="s">
        <v>440</v>
      </c>
      <c r="D380" s="55" t="s">
        <v>441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4"/>
        <v>0</v>
      </c>
      <c r="L380" s="62">
        <f t="shared" si="15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3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3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29016</v>
      </c>
      <c r="K382" s="64">
        <f>SUM(K375:K381)</f>
        <v>29016</v>
      </c>
      <c r="L382" s="64">
        <f>SUM(L375:L381)</f>
        <v>29016</v>
      </c>
      <c r="M382" s="55"/>
      <c r="N382" s="55"/>
      <c r="O382" s="55"/>
      <c r="P382" s="51">
        <v>10</v>
      </c>
      <c r="Q382" s="52">
        <f t="shared" si="13"/>
        <v>2902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23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23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23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23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23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23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23" ht="57.75" customHeight="1" x14ac:dyDescent="0.25">
      <c r="A396" s="187" t="s">
        <v>414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23" ht="63.75" customHeight="1" x14ac:dyDescent="0.25">
      <c r="A397" s="187" t="s">
        <v>414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23" ht="57.75" customHeight="1" x14ac:dyDescent="0.25">
      <c r="A398" s="187" t="s">
        <v>414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23" ht="60" customHeight="1" x14ac:dyDescent="0.25">
      <c r="A399" s="187" t="s">
        <v>414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23" s="41" customFormat="1" x14ac:dyDescent="0.25">
      <c r="A400" s="293" t="s">
        <v>379</v>
      </c>
      <c r="B400" s="294"/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3" t="s">
        <v>257</v>
      </c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5" t="s">
        <v>179</v>
      </c>
      <c r="N402" s="297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8" t="s">
        <v>258</v>
      </c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6"/>
      <c r="N403" s="297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296"/>
      <c r="N404" s="297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8" t="s">
        <v>255</v>
      </c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8" t="s">
        <v>256</v>
      </c>
      <c r="B406" s="298"/>
      <c r="C406" s="298"/>
      <c r="D406" s="298"/>
      <c r="E406" s="298"/>
      <c r="F406" s="298"/>
      <c r="G406" s="298"/>
      <c r="H406" s="298"/>
      <c r="I406" s="298"/>
      <c r="J406" s="298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2" t="s">
        <v>250</v>
      </c>
      <c r="B407" s="182" t="s">
        <v>244</v>
      </c>
      <c r="C407" s="182"/>
      <c r="D407" s="182"/>
      <c r="E407" s="182" t="s">
        <v>245</v>
      </c>
      <c r="F407" s="182"/>
      <c r="G407" s="182" t="s">
        <v>246</v>
      </c>
      <c r="H407" s="182"/>
      <c r="I407" s="182"/>
      <c r="J407" s="182" t="s">
        <v>247</v>
      </c>
      <c r="K407" s="182"/>
      <c r="L407" s="182"/>
      <c r="M407" s="182" t="s">
        <v>251</v>
      </c>
      <c r="N407" s="18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2"/>
      <c r="B408" s="176" t="s">
        <v>253</v>
      </c>
      <c r="C408" s="176" t="s">
        <v>253</v>
      </c>
      <c r="D408" s="176" t="s">
        <v>253</v>
      </c>
      <c r="E408" s="176" t="s">
        <v>253</v>
      </c>
      <c r="F408" s="176" t="s">
        <v>253</v>
      </c>
      <c r="G408" s="182" t="s">
        <v>252</v>
      </c>
      <c r="H408" s="182" t="s">
        <v>248</v>
      </c>
      <c r="I408" s="182"/>
      <c r="J408" s="164" t="s">
        <v>431</v>
      </c>
      <c r="K408" s="164" t="s">
        <v>432</v>
      </c>
      <c r="L408" s="164" t="s">
        <v>456</v>
      </c>
      <c r="M408" s="182" t="s">
        <v>165</v>
      </c>
      <c r="N408" s="18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2"/>
      <c r="B409" s="177"/>
      <c r="C409" s="177"/>
      <c r="D409" s="177"/>
      <c r="E409" s="177"/>
      <c r="F409" s="177"/>
      <c r="G409" s="182"/>
      <c r="H409" s="66" t="s">
        <v>22</v>
      </c>
      <c r="I409" s="72" t="s">
        <v>254</v>
      </c>
      <c r="J409" s="164"/>
      <c r="K409" s="165"/>
      <c r="L409" s="165"/>
      <c r="M409" s="182"/>
      <c r="N409" s="18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2" t="s">
        <v>21</v>
      </c>
      <c r="B411" s="182" t="s">
        <v>21</v>
      </c>
      <c r="C411" s="182" t="s">
        <v>21</v>
      </c>
      <c r="D411" s="182" t="s">
        <v>21</v>
      </c>
      <c r="E411" s="182" t="s">
        <v>21</v>
      </c>
      <c r="F411" s="18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2"/>
      <c r="B412" s="182"/>
      <c r="C412" s="182"/>
      <c r="D412" s="182"/>
      <c r="E412" s="182"/>
      <c r="F412" s="18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8" t="s">
        <v>261</v>
      </c>
      <c r="B414" s="298"/>
      <c r="C414" s="298"/>
      <c r="D414" s="298"/>
      <c r="E414" s="298"/>
      <c r="F414" s="298"/>
      <c r="G414" s="298"/>
      <c r="H414" s="298"/>
      <c r="I414" s="298"/>
      <c r="J414" s="298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2" t="s">
        <v>250</v>
      </c>
      <c r="B415" s="182" t="s">
        <v>244</v>
      </c>
      <c r="C415" s="182"/>
      <c r="D415" s="182"/>
      <c r="E415" s="182" t="s">
        <v>245</v>
      </c>
      <c r="F415" s="182"/>
      <c r="G415" s="182" t="s">
        <v>249</v>
      </c>
      <c r="H415" s="182"/>
      <c r="I415" s="182"/>
      <c r="J415" s="299" t="s">
        <v>400</v>
      </c>
      <c r="K415" s="300"/>
      <c r="L415" s="301"/>
      <c r="M415" s="302" t="s">
        <v>260</v>
      </c>
      <c r="N415" s="303"/>
      <c r="O415" s="304"/>
      <c r="P415" s="182" t="s">
        <v>401</v>
      </c>
      <c r="Q415" s="18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64" t="s">
        <v>299</v>
      </c>
      <c r="K559" s="164" t="s">
        <v>300</v>
      </c>
      <c r="L559" s="164" t="s">
        <v>301</v>
      </c>
    </row>
    <row r="560" spans="10:12" x14ac:dyDescent="0.25">
      <c r="J560" s="164"/>
      <c r="K560" s="164"/>
      <c r="L560" s="165"/>
    </row>
    <row r="567" spans="10:15" x14ac:dyDescent="0.25">
      <c r="J567" s="164" t="s">
        <v>299</v>
      </c>
      <c r="K567" s="164" t="s">
        <v>300</v>
      </c>
      <c r="L567" s="164" t="s">
        <v>301</v>
      </c>
      <c r="M567" s="164" t="s">
        <v>299</v>
      </c>
      <c r="N567" s="164" t="s">
        <v>300</v>
      </c>
      <c r="O567" s="164" t="s">
        <v>301</v>
      </c>
    </row>
    <row r="568" spans="10:15" x14ac:dyDescent="0.25">
      <c r="J568" s="164"/>
      <c r="K568" s="164"/>
      <c r="L568" s="165"/>
      <c r="M568" s="164"/>
      <c r="N568" s="164"/>
      <c r="O568" s="165"/>
    </row>
  </sheetData>
  <mergeCells count="667"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7" manualBreakCount="7">
    <brk id="37" max="16" man="1"/>
    <brk id="61" max="16" man="1"/>
    <brk id="90" max="16" man="1"/>
    <brk id="150" max="16" man="1"/>
    <brk id="179" max="16" man="1"/>
    <brk id="344" max="16" man="1"/>
    <brk id="397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1">
    <pageSetUpPr fitToPage="1"/>
  </sheetPr>
  <dimension ref="A2:R551"/>
  <sheetViews>
    <sheetView view="pageBreakPreview" topLeftCell="A218" zoomScale="60" zoomScaleNormal="60" workbookViewId="0">
      <selection activeCell="M322" sqref="M322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433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425</v>
      </c>
    </row>
    <row r="9" spans="1:18" x14ac:dyDescent="0.25">
      <c r="L9" s="3" t="s">
        <v>437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427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439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428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429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157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430</v>
      </c>
      <c r="K45" s="164" t="s">
        <v>431</v>
      </c>
      <c r="L45" s="164" t="s">
        <v>432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1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53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53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54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323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324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324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325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430</v>
      </c>
      <c r="K69" s="164" t="s">
        <v>431</v>
      </c>
      <c r="L69" s="164" t="s">
        <v>432</v>
      </c>
      <c r="M69" s="164" t="s">
        <v>430</v>
      </c>
      <c r="N69" s="164" t="s">
        <v>431</v>
      </c>
      <c r="O69" s="164" t="s">
        <v>432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8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f>SUM('2:39'!J72)</f>
        <v>11748</v>
      </c>
      <c r="K72" s="9">
        <f>SUM('2:39'!K72)</f>
        <v>11748</v>
      </c>
      <c r="L72" s="9">
        <f>SUM('2:39'!L72)</f>
        <v>11748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1175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>
        <f>SUM('2:39'!J73)</f>
        <v>0</v>
      </c>
      <c r="K73" s="9">
        <f>SUM('2:39'!K73)</f>
        <v>0</v>
      </c>
      <c r="L73" s="9">
        <f>SUM('2:39'!L73)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8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f>SUM('2:39'!J74)</f>
        <v>161</v>
      </c>
      <c r="K74" s="9">
        <f>SUM('2:39'!K74)</f>
        <v>161</v>
      </c>
      <c r="L74" s="9">
        <f>SUM('2:39'!L74)</f>
        <v>161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16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f>SUM('2:39'!J75)</f>
        <v>80</v>
      </c>
      <c r="K75" s="9">
        <f>SUM('2:39'!K75)</f>
        <v>80</v>
      </c>
      <c r="L75" s="9">
        <f>SUM('2:39'!L75)</f>
        <v>80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8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>
        <f>SUM('2:39'!J76)</f>
        <v>0</v>
      </c>
      <c r="K76" s="9">
        <f>SUM('2:39'!K76)</f>
        <v>0</v>
      </c>
      <c r="L76" s="9">
        <f>SUM('2:39'!L76)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f>SUM('2:39'!J77)</f>
        <v>42</v>
      </c>
      <c r="K77" s="9">
        <f>SUM('2:39'!K77)</f>
        <v>42</v>
      </c>
      <c r="L77" s="9">
        <f>SUM('2:39'!L77)</f>
        <v>42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4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>
        <f>SUM('2:38'!J78)</f>
        <v>0</v>
      </c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>
        <f>SUM('2:38'!J79)</f>
        <v>0</v>
      </c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12031</v>
      </c>
      <c r="K80" s="9">
        <f>SUM(K72:K79)</f>
        <v>12031</v>
      </c>
      <c r="L80" s="9">
        <f>SUM(L72:L79)</f>
        <v>12031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1203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01" t="s">
        <v>382</v>
      </c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263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264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265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265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430</v>
      </c>
      <c r="K105" s="164" t="s">
        <v>431</v>
      </c>
      <c r="L105" s="164" t="s">
        <v>432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52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53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53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54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430</v>
      </c>
      <c r="K138" s="164" t="s">
        <v>431</v>
      </c>
      <c r="L138" s="164" t="s">
        <v>432</v>
      </c>
      <c r="M138" s="164" t="s">
        <v>430</v>
      </c>
      <c r="N138" s="164" t="s">
        <v>431</v>
      </c>
      <c r="O138" s="164" t="s">
        <v>432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f>SUM('2:39'!J141)</f>
        <v>13970</v>
      </c>
      <c r="K141" s="9">
        <f>SUM('2:39'!K141)</f>
        <v>13970</v>
      </c>
      <c r="L141" s="9">
        <f>SUM('2:39'!L141)</f>
        <v>13970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1397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>
        <f>SUM('2:39'!J142)</f>
        <v>0</v>
      </c>
      <c r="K142" s="9">
        <f>SUM('2:39'!K142)</f>
        <v>0</v>
      </c>
      <c r="L142" s="9">
        <f>SUM('2:39'!L142)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8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f>SUM('2:39'!J143)</f>
        <v>215</v>
      </c>
      <c r="K143" s="9">
        <f>SUM('2:39'!K143)</f>
        <v>215</v>
      </c>
      <c r="L143" s="9">
        <f>SUM('2:39'!L143)</f>
        <v>215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>
        <f>SUM('2:39'!J144)</f>
        <v>0</v>
      </c>
      <c r="K144" s="9">
        <f>SUM('2:39'!K144)</f>
        <v>0</v>
      </c>
      <c r="L144" s="9">
        <f>SUM('2:39'!L144)</f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f>SUM('2:39'!J145)</f>
        <v>74</v>
      </c>
      <c r="K145" s="9">
        <f>SUM('2:39'!K145)</f>
        <v>74</v>
      </c>
      <c r="L145" s="9">
        <f>SUM('2:39'!L145)</f>
        <v>74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7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f>SUM('2:39'!J146)</f>
        <v>46</v>
      </c>
      <c r="K146" s="9">
        <f>SUM('2:39'!K146)</f>
        <v>46</v>
      </c>
      <c r="L146" s="9">
        <f>SUM('2:39'!L146)</f>
        <v>46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5</v>
      </c>
      <c r="R146" s="3" t="s">
        <v>306</v>
      </c>
    </row>
    <row r="147" spans="1:18" ht="37.5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f>SUM('2:39'!J147)</f>
        <v>141</v>
      </c>
      <c r="K147" s="9">
        <f>SUM('2:39'!K147)</f>
        <v>141</v>
      </c>
      <c r="L147" s="9">
        <f>SUM('2:39'!L147)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14</v>
      </c>
      <c r="R147" s="3" t="s">
        <v>310</v>
      </c>
    </row>
    <row r="148" spans="1:18" ht="37.5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>
        <f>SUM('2:39'!J148)</f>
        <v>0</v>
      </c>
      <c r="K148" s="9">
        <f>SUM('2:39'!K148)</f>
        <v>0</v>
      </c>
      <c r="L148" s="9">
        <f>SUM('2:39'!L148)</f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14446</v>
      </c>
      <c r="K149" s="9">
        <f>SUM(K141:K148)</f>
        <v>14446</v>
      </c>
      <c r="L149" s="9">
        <f>SUM(L141:L148)</f>
        <v>14446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1445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01" t="s">
        <v>383</v>
      </c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64">
        <v>1</v>
      </c>
      <c r="B161" s="164"/>
      <c r="C161" s="164"/>
      <c r="D161" s="164"/>
      <c r="E161" s="162">
        <v>2</v>
      </c>
      <c r="F161" s="186"/>
      <c r="G161" s="163"/>
      <c r="H161" s="183">
        <v>3</v>
      </c>
      <c r="I161" s="183"/>
      <c r="J161" s="183"/>
      <c r="K161" s="183"/>
      <c r="L161" s="183"/>
    </row>
    <row r="162" spans="1:16" ht="57.75" customHeight="1" x14ac:dyDescent="0.25">
      <c r="A162" s="187" t="s">
        <v>263</v>
      </c>
      <c r="B162" s="188"/>
      <c r="C162" s="188"/>
      <c r="D162" s="189"/>
      <c r="E162" s="162" t="s">
        <v>50</v>
      </c>
      <c r="F162" s="186"/>
      <c r="G162" s="163"/>
      <c r="H162" s="162" t="s">
        <v>51</v>
      </c>
      <c r="I162" s="186"/>
      <c r="J162" s="186"/>
      <c r="K162" s="186"/>
      <c r="L162" s="163"/>
    </row>
    <row r="163" spans="1:16" ht="63.75" customHeight="1" x14ac:dyDescent="0.25">
      <c r="A163" s="187" t="s">
        <v>264</v>
      </c>
      <c r="B163" s="188"/>
      <c r="C163" s="188"/>
      <c r="D163" s="189"/>
      <c r="E163" s="162" t="s">
        <v>52</v>
      </c>
      <c r="F163" s="186"/>
      <c r="G163" s="163"/>
      <c r="H163" s="162" t="s">
        <v>53</v>
      </c>
      <c r="I163" s="186"/>
      <c r="J163" s="186"/>
      <c r="K163" s="186"/>
      <c r="L163" s="163"/>
    </row>
    <row r="164" spans="1:16" ht="57.75" customHeight="1" x14ac:dyDescent="0.25">
      <c r="A164" s="187" t="s">
        <v>265</v>
      </c>
      <c r="B164" s="188"/>
      <c r="C164" s="188"/>
      <c r="D164" s="189"/>
      <c r="E164" s="162" t="s">
        <v>56</v>
      </c>
      <c r="F164" s="186"/>
      <c r="G164" s="163"/>
      <c r="H164" s="162" t="s">
        <v>51</v>
      </c>
      <c r="I164" s="186"/>
      <c r="J164" s="186"/>
      <c r="K164" s="186"/>
      <c r="L164" s="163"/>
    </row>
    <row r="165" spans="1:16" ht="45" customHeight="1" x14ac:dyDescent="0.25">
      <c r="A165" s="187" t="s">
        <v>265</v>
      </c>
      <c r="B165" s="188"/>
      <c r="C165" s="188"/>
      <c r="D165" s="189"/>
      <c r="E165" s="162" t="s">
        <v>54</v>
      </c>
      <c r="F165" s="186"/>
      <c r="G165" s="163"/>
      <c r="H165" s="224" t="s">
        <v>167</v>
      </c>
      <c r="I165" s="225"/>
      <c r="J165" s="225"/>
      <c r="K165" s="225"/>
      <c r="L165" s="226"/>
    </row>
    <row r="166" spans="1:16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6"/>
      <c r="O166" s="6"/>
      <c r="P166" s="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36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90.7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430</v>
      </c>
      <c r="K173" s="164" t="s">
        <v>431</v>
      </c>
      <c r="L173" s="164" t="s">
        <v>432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164" t="s">
        <v>288</v>
      </c>
      <c r="K175" s="164" t="s">
        <v>289</v>
      </c>
      <c r="L175" s="164" t="s">
        <v>290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164"/>
      <c r="K176" s="164"/>
      <c r="L176" s="165"/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4"/>
      <c r="K180" s="4"/>
      <c r="L180" s="4"/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4"/>
      <c r="K184" s="4"/>
      <c r="L184" s="4"/>
      <c r="M184" s="11">
        <v>10</v>
      </c>
      <c r="N184" s="35">
        <v>10</v>
      </c>
      <c r="O184" s="6"/>
      <c r="P184" s="6"/>
    </row>
    <row r="185" spans="1:16" ht="78.75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4"/>
      <c r="K188" s="4"/>
      <c r="L188" s="4"/>
      <c r="M188" s="11">
        <v>10</v>
      </c>
      <c r="N188" s="35">
        <v>10</v>
      </c>
      <c r="O188" s="6"/>
      <c r="P188" s="6"/>
    </row>
    <row r="189" spans="1:16" ht="78.75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430</v>
      </c>
      <c r="K209" s="164" t="s">
        <v>431</v>
      </c>
      <c r="L209" s="164" t="s">
        <v>432</v>
      </c>
      <c r="M209" s="164" t="s">
        <v>430</v>
      </c>
      <c r="N209" s="164" t="s">
        <v>431</v>
      </c>
      <c r="O209" s="164" t="s">
        <v>432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149">
        <f>SUM('2:39'!J212)</f>
        <v>2391</v>
      </c>
      <c r="K212" s="9">
        <f>SUM('2:39'!K212)</f>
        <v>2391</v>
      </c>
      <c r="L212" s="9">
        <f>SUM('2:39'!L212)</f>
        <v>2391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239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149">
        <f>SUM('2:39'!J213)</f>
        <v>0</v>
      </c>
      <c r="K213" s="9">
        <f>SUM('2:39'!K213)</f>
        <v>0</v>
      </c>
      <c r="L213" s="9">
        <f>SUM('2:39'!L213)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4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149">
        <f>SUM('2:39'!J214)</f>
        <v>0</v>
      </c>
      <c r="K214" s="9">
        <f>SUM('2:39'!K214)</f>
        <v>0</v>
      </c>
      <c r="L214" s="9">
        <f>SUM('2:39'!L214)</f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4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149">
        <f>SUM('2:39'!J215)</f>
        <v>0</v>
      </c>
      <c r="K215" s="9">
        <f>SUM('2:39'!K215)</f>
        <v>0</v>
      </c>
      <c r="L215" s="9">
        <f>SUM('2:39'!L215)</f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4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49">
        <f>SUM('2:39'!J216)</f>
        <v>12</v>
      </c>
      <c r="K216" s="9">
        <f>SUM('2:39'!K216)</f>
        <v>12</v>
      </c>
      <c r="L216" s="9">
        <f>SUM('2:39'!L216)</f>
        <v>12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4"/>
        <v>1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149">
        <f>SUM('2:39'!J217)</f>
        <v>5</v>
      </c>
      <c r="K217" s="9">
        <f>SUM('2:39'!K217)</f>
        <v>5</v>
      </c>
      <c r="L217" s="9">
        <f>SUM('2:39'!L217)</f>
        <v>5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4"/>
        <v>1</v>
      </c>
      <c r="R217" s="3" t="s">
        <v>306</v>
      </c>
    </row>
    <row r="218" spans="1:18" ht="37.5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149">
        <f>SUM('2:39'!J218)</f>
        <v>35</v>
      </c>
      <c r="K218" s="9">
        <f>SUM('2:39'!K218)</f>
        <v>35</v>
      </c>
      <c r="L218" s="9">
        <f>SUM('2:39'!L218)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4"/>
        <v>4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149">
        <f>SUM('2:39'!J219)</f>
        <v>0</v>
      </c>
      <c r="K219" s="9">
        <f t="shared" ref="K219" si="5">J219</f>
        <v>0</v>
      </c>
      <c r="L219" s="9">
        <f t="shared" ref="L219" si="6">J219</f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4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149">
        <f>SUM(J212:J219)</f>
        <v>2443</v>
      </c>
      <c r="K220" s="9">
        <f>SUM(K212:K219)</f>
        <v>2443</v>
      </c>
      <c r="L220" s="9">
        <f>SUM(L212:L219)</f>
        <v>2443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244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28920</v>
      </c>
      <c r="K221" s="9">
        <f>K80+K149+K220</f>
        <v>28920</v>
      </c>
      <c r="L221" s="9">
        <f>L80+L149+L220</f>
        <v>28920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2892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01" t="s">
        <v>384</v>
      </c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64">
        <v>1</v>
      </c>
      <c r="B233" s="164"/>
      <c r="C233" s="164"/>
      <c r="D233" s="164"/>
      <c r="E233" s="162">
        <v>2</v>
      </c>
      <c r="F233" s="186"/>
      <c r="G233" s="163"/>
      <c r="H233" s="183">
        <v>3</v>
      </c>
      <c r="I233" s="183"/>
      <c r="J233" s="183"/>
      <c r="K233" s="183"/>
      <c r="L233" s="183"/>
    </row>
    <row r="234" spans="1:16" ht="57.75" customHeight="1" x14ac:dyDescent="0.25">
      <c r="A234" s="187" t="s">
        <v>263</v>
      </c>
      <c r="B234" s="188"/>
      <c r="C234" s="188"/>
      <c r="D234" s="189"/>
      <c r="E234" s="162" t="s">
        <v>50</v>
      </c>
      <c r="F234" s="186"/>
      <c r="G234" s="163"/>
      <c r="H234" s="162" t="s">
        <v>51</v>
      </c>
      <c r="I234" s="186"/>
      <c r="J234" s="186"/>
      <c r="K234" s="186"/>
      <c r="L234" s="163"/>
    </row>
    <row r="235" spans="1:16" ht="63.75" customHeight="1" x14ac:dyDescent="0.25">
      <c r="A235" s="187" t="s">
        <v>264</v>
      </c>
      <c r="B235" s="188"/>
      <c r="C235" s="188"/>
      <c r="D235" s="189"/>
      <c r="E235" s="162" t="s">
        <v>52</v>
      </c>
      <c r="F235" s="186"/>
      <c r="G235" s="163"/>
      <c r="H235" s="162" t="s">
        <v>53</v>
      </c>
      <c r="I235" s="186"/>
      <c r="J235" s="186"/>
      <c r="K235" s="186"/>
      <c r="L235" s="163"/>
    </row>
    <row r="236" spans="1:16" ht="57.75" customHeight="1" x14ac:dyDescent="0.25">
      <c r="A236" s="187" t="s">
        <v>265</v>
      </c>
      <c r="B236" s="188"/>
      <c r="C236" s="188"/>
      <c r="D236" s="189"/>
      <c r="E236" s="162" t="s">
        <v>56</v>
      </c>
      <c r="F236" s="186"/>
      <c r="G236" s="163"/>
      <c r="H236" s="162" t="s">
        <v>51</v>
      </c>
      <c r="I236" s="186"/>
      <c r="J236" s="186"/>
      <c r="K236" s="186"/>
      <c r="L236" s="163"/>
    </row>
    <row r="237" spans="1:16" ht="45" customHeight="1" x14ac:dyDescent="0.25">
      <c r="A237" s="187" t="s">
        <v>265</v>
      </c>
      <c r="B237" s="188"/>
      <c r="C237" s="188"/>
      <c r="D237" s="189"/>
      <c r="E237" s="162" t="s">
        <v>54</v>
      </c>
      <c r="F237" s="186"/>
      <c r="G237" s="163"/>
      <c r="H237" s="224" t="s">
        <v>167</v>
      </c>
      <c r="I237" s="225"/>
      <c r="J237" s="225"/>
      <c r="K237" s="225"/>
      <c r="L237" s="226"/>
    </row>
    <row r="238" spans="1:16" ht="13.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6"/>
      <c r="O238" s="6"/>
      <c r="P238" s="6"/>
    </row>
    <row r="239" spans="1:16" ht="42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299</v>
      </c>
      <c r="K245" s="164" t="s">
        <v>300</v>
      </c>
      <c r="L245" s="164" t="s">
        <v>301</v>
      </c>
      <c r="M245" s="183" t="s">
        <v>165</v>
      </c>
      <c r="N245" s="164" t="s">
        <v>166</v>
      </c>
      <c r="O245" s="6"/>
      <c r="P245" s="6"/>
    </row>
    <row r="246" spans="1:17" ht="75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x14ac:dyDescent="0.25">
      <c r="A248" s="195" t="s">
        <v>119</v>
      </c>
      <c r="B248" s="197" t="s">
        <v>119</v>
      </c>
      <c r="C248" s="197" t="s">
        <v>119</v>
      </c>
      <c r="D248" s="197" t="s">
        <v>119</v>
      </c>
      <c r="E248" s="197" t="s">
        <v>119</v>
      </c>
      <c r="F248" s="197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x14ac:dyDescent="0.25">
      <c r="A249" s="196"/>
      <c r="B249" s="198"/>
      <c r="C249" s="198"/>
      <c r="D249" s="198"/>
      <c r="E249" s="198"/>
      <c r="F249" s="198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299</v>
      </c>
      <c r="K253" s="164" t="s">
        <v>300</v>
      </c>
      <c r="L253" s="164" t="s">
        <v>301</v>
      </c>
      <c r="M253" s="164" t="s">
        <v>299</v>
      </c>
      <c r="N253" s="164" t="s">
        <v>300</v>
      </c>
      <c r="O253" s="164" t="s">
        <v>301</v>
      </c>
      <c r="P253" s="183" t="s">
        <v>165</v>
      </c>
      <c r="Q253" s="164" t="s">
        <v>166</v>
      </c>
    </row>
    <row r="254" spans="1:17" ht="75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x14ac:dyDescent="0.25">
      <c r="A256" s="88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>
        <f>'35'!J258</f>
        <v>19</v>
      </c>
      <c r="K256" s="9">
        <f>J256</f>
        <v>19</v>
      </c>
      <c r="L256" s="9">
        <f>J256</f>
        <v>19</v>
      </c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2</v>
      </c>
    </row>
    <row r="257" spans="1:17" ht="75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7">J257*0.05</f>
        <v>0</v>
      </c>
    </row>
    <row r="258" spans="1:17" ht="56.25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f>'35'!J260</f>
        <v>29</v>
      </c>
      <c r="K258" s="9">
        <f>J258</f>
        <v>29</v>
      </c>
      <c r="L258" s="9">
        <f>J258</f>
        <v>29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3</v>
      </c>
    </row>
    <row r="259" spans="1:17" ht="75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7"/>
        <v>0</v>
      </c>
    </row>
    <row r="260" spans="1:17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7"/>
        <v>0</v>
      </c>
    </row>
    <row r="261" spans="1:17" ht="23.25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J256+J258</f>
        <v>48</v>
      </c>
      <c r="K261" s="9">
        <f t="shared" ref="K261:L261" si="8">K256+K258</f>
        <v>48</v>
      </c>
      <c r="L261" s="9">
        <f t="shared" si="8"/>
        <v>48</v>
      </c>
      <c r="M261" s="9"/>
      <c r="N261" s="9"/>
      <c r="O261" s="9"/>
      <c r="P261" s="11">
        <v>10</v>
      </c>
      <c r="Q261" s="35">
        <f>J261*0.1</f>
        <v>5</v>
      </c>
    </row>
    <row r="262" spans="1:17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85.5" customHeight="1" x14ac:dyDescent="0.25">
      <c r="A270" s="217" t="s">
        <v>315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16.5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0.5" customHeight="1" x14ac:dyDescent="0.25">
      <c r="A279" s="191" t="s">
        <v>95</v>
      </c>
      <c r="B279" s="191"/>
      <c r="C279" s="191"/>
      <c r="D279" s="191"/>
      <c r="E279" s="191"/>
      <c r="F279" s="191"/>
      <c r="G279" s="191"/>
      <c r="H279" s="191"/>
      <c r="I279" s="191"/>
      <c r="J279" s="191"/>
      <c r="K279" s="191"/>
      <c r="L279" s="191"/>
      <c r="M279" s="192" t="s">
        <v>179</v>
      </c>
      <c r="N279" s="183" t="s">
        <v>186</v>
      </c>
      <c r="O279" s="6"/>
      <c r="P279" s="6"/>
    </row>
    <row r="280" spans="1:16" ht="18" hidden="1" customHeight="1" x14ac:dyDescent="0.25">
      <c r="A280" s="190" t="s">
        <v>58</v>
      </c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3"/>
      <c r="N280" s="183"/>
      <c r="O280" s="6"/>
    </row>
    <row r="281" spans="1:16" hidden="1" x14ac:dyDescent="0.25">
      <c r="A281" s="190" t="s">
        <v>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9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6"/>
      <c r="N282" s="5"/>
      <c r="O282" s="6"/>
    </row>
    <row r="283" spans="1:16" hidden="1" x14ac:dyDescent="0.25">
      <c r="A283" s="190" t="s">
        <v>224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6"/>
      <c r="L283" s="6"/>
      <c r="M283" s="6"/>
      <c r="N283" s="5"/>
      <c r="O283" s="6"/>
    </row>
    <row r="284" spans="1:16" ht="47.25" customHeight="1" x14ac:dyDescent="0.25">
      <c r="A284" s="164" t="s">
        <v>10</v>
      </c>
      <c r="B284" s="164" t="s">
        <v>11</v>
      </c>
      <c r="C284" s="164"/>
      <c r="D284" s="164"/>
      <c r="E284" s="164" t="s">
        <v>12</v>
      </c>
      <c r="F284" s="164"/>
      <c r="G284" s="164" t="s">
        <v>13</v>
      </c>
      <c r="H284" s="164"/>
      <c r="I284" s="164"/>
      <c r="J284" s="164" t="s">
        <v>14</v>
      </c>
      <c r="K284" s="164"/>
      <c r="L284" s="164"/>
      <c r="M284" s="162" t="s">
        <v>164</v>
      </c>
      <c r="N284" s="163"/>
      <c r="O284" s="6"/>
      <c r="P284" s="6"/>
    </row>
    <row r="285" spans="1:16" ht="59.25" customHeight="1" x14ac:dyDescent="0.25">
      <c r="A285" s="165"/>
      <c r="B285" s="164"/>
      <c r="C285" s="164"/>
      <c r="D285" s="164"/>
      <c r="E285" s="164"/>
      <c r="F285" s="164"/>
      <c r="G285" s="164" t="s">
        <v>15</v>
      </c>
      <c r="H285" s="164" t="s">
        <v>16</v>
      </c>
      <c r="I285" s="164"/>
      <c r="J285" s="164" t="s">
        <v>299</v>
      </c>
      <c r="K285" s="164" t="s">
        <v>300</v>
      </c>
      <c r="L285" s="164" t="s">
        <v>301</v>
      </c>
      <c r="M285" s="183" t="s">
        <v>165</v>
      </c>
      <c r="N285" s="164" t="s">
        <v>166</v>
      </c>
      <c r="O285" s="6"/>
      <c r="P285" s="6"/>
    </row>
    <row r="286" spans="1:16" ht="56.25" x14ac:dyDescent="0.25">
      <c r="A286" s="165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5"/>
      <c r="H286" s="9" t="s">
        <v>22</v>
      </c>
      <c r="I286" s="9" t="s">
        <v>23</v>
      </c>
      <c r="J286" s="164"/>
      <c r="K286" s="164"/>
      <c r="L286" s="165"/>
      <c r="M286" s="183"/>
      <c r="N286" s="164"/>
      <c r="O286" s="6"/>
      <c r="P286" s="6"/>
    </row>
    <row r="287" spans="1:16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63" x14ac:dyDescent="0.25">
      <c r="A288" s="195" t="s">
        <v>119</v>
      </c>
      <c r="B288" s="197" t="s">
        <v>119</v>
      </c>
      <c r="C288" s="197" t="s">
        <v>119</v>
      </c>
      <c r="D288" s="155" t="s">
        <v>21</v>
      </c>
      <c r="E288" s="197" t="s">
        <v>119</v>
      </c>
      <c r="F288" s="155" t="s">
        <v>21</v>
      </c>
      <c r="G288" s="10" t="s">
        <v>112</v>
      </c>
      <c r="H288" s="9" t="s">
        <v>113</v>
      </c>
      <c r="I288" s="9">
        <v>744</v>
      </c>
      <c r="J288" s="9">
        <v>95</v>
      </c>
      <c r="K288" s="11" t="s">
        <v>21</v>
      </c>
      <c r="L288" s="11" t="s">
        <v>21</v>
      </c>
      <c r="M288" s="11">
        <v>5</v>
      </c>
      <c r="N288" s="35">
        <f>J288*0.05</f>
        <v>5</v>
      </c>
      <c r="O288" s="6"/>
      <c r="P288" s="6"/>
    </row>
    <row r="289" spans="1:17" ht="126" x14ac:dyDescent="0.25">
      <c r="A289" s="196"/>
      <c r="B289" s="198"/>
      <c r="C289" s="198"/>
      <c r="D289" s="157"/>
      <c r="E289" s="198"/>
      <c r="F289" s="157"/>
      <c r="G289" s="10" t="s">
        <v>117</v>
      </c>
      <c r="H289" s="9" t="s">
        <v>113</v>
      </c>
      <c r="I289" s="9">
        <v>744</v>
      </c>
      <c r="J289" s="9">
        <v>100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x14ac:dyDescent="0.25">
      <c r="A290" s="194"/>
      <c r="B290" s="194"/>
      <c r="C290" s="194"/>
      <c r="D290" s="194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94"/>
      <c r="P290" s="6"/>
    </row>
    <row r="291" spans="1:17" x14ac:dyDescent="0.25">
      <c r="A291" s="190" t="s">
        <v>181</v>
      </c>
      <c r="B291" s="190"/>
      <c r="C291" s="190"/>
      <c r="D291" s="190"/>
      <c r="E291" s="190"/>
      <c r="F291" s="190"/>
      <c r="G291" s="190"/>
      <c r="H291" s="190"/>
      <c r="I291" s="190"/>
      <c r="J291" s="190"/>
      <c r="K291" s="6"/>
      <c r="L291" s="6"/>
      <c r="M291" s="6"/>
      <c r="N291" s="6"/>
      <c r="O291" s="6"/>
      <c r="P291" s="6"/>
    </row>
    <row r="292" spans="1:17" ht="45" customHeight="1" x14ac:dyDescent="0.25">
      <c r="A292" s="164" t="s">
        <v>10</v>
      </c>
      <c r="B292" s="164" t="s">
        <v>11</v>
      </c>
      <c r="C292" s="164"/>
      <c r="D292" s="164"/>
      <c r="E292" s="164" t="s">
        <v>12</v>
      </c>
      <c r="F292" s="164"/>
      <c r="G292" s="164" t="s">
        <v>24</v>
      </c>
      <c r="H292" s="164"/>
      <c r="I292" s="164"/>
      <c r="J292" s="164" t="s">
        <v>25</v>
      </c>
      <c r="K292" s="164"/>
      <c r="L292" s="164"/>
      <c r="M292" s="164" t="s">
        <v>26</v>
      </c>
      <c r="N292" s="164"/>
      <c r="O292" s="164"/>
      <c r="P292" s="162" t="s">
        <v>164</v>
      </c>
      <c r="Q292" s="163"/>
    </row>
    <row r="293" spans="1:17" ht="63" customHeight="1" x14ac:dyDescent="0.25">
      <c r="A293" s="165"/>
      <c r="B293" s="164"/>
      <c r="C293" s="164"/>
      <c r="D293" s="164"/>
      <c r="E293" s="164"/>
      <c r="F293" s="164"/>
      <c r="G293" s="164" t="s">
        <v>60</v>
      </c>
      <c r="H293" s="164" t="s">
        <v>16</v>
      </c>
      <c r="I293" s="164"/>
      <c r="J293" s="164" t="s">
        <v>299</v>
      </c>
      <c r="K293" s="164" t="s">
        <v>300</v>
      </c>
      <c r="L293" s="164" t="s">
        <v>301</v>
      </c>
      <c r="M293" s="164" t="s">
        <v>299</v>
      </c>
      <c r="N293" s="164" t="s">
        <v>300</v>
      </c>
      <c r="O293" s="164" t="s">
        <v>301</v>
      </c>
      <c r="P293" s="164" t="s">
        <v>165</v>
      </c>
      <c r="Q293" s="164" t="s">
        <v>166</v>
      </c>
    </row>
    <row r="294" spans="1:17" ht="52.5" customHeight="1" x14ac:dyDescent="0.25">
      <c r="A294" s="165"/>
      <c r="B294" s="9" t="s">
        <v>18</v>
      </c>
      <c r="C294" s="9" t="s">
        <v>19</v>
      </c>
      <c r="D294" s="9" t="s">
        <v>21</v>
      </c>
      <c r="E294" s="9" t="s">
        <v>59</v>
      </c>
      <c r="F294" s="9" t="s">
        <v>21</v>
      </c>
      <c r="G294" s="165"/>
      <c r="H294" s="9" t="s">
        <v>28</v>
      </c>
      <c r="I294" s="9" t="s">
        <v>23</v>
      </c>
      <c r="J294" s="164"/>
      <c r="K294" s="164"/>
      <c r="L294" s="165"/>
      <c r="M294" s="164"/>
      <c r="N294" s="164"/>
      <c r="O294" s="165"/>
      <c r="P294" s="164"/>
      <c r="Q294" s="164"/>
    </row>
    <row r="295" spans="1:17" x14ac:dyDescent="0.25">
      <c r="A295" s="9">
        <v>1</v>
      </c>
      <c r="B295" s="9">
        <v>2</v>
      </c>
      <c r="C295" s="9">
        <v>3</v>
      </c>
      <c r="D295" s="9">
        <v>4</v>
      </c>
      <c r="E295" s="9">
        <v>5</v>
      </c>
      <c r="F295" s="9">
        <v>6</v>
      </c>
      <c r="G295" s="9">
        <v>7</v>
      </c>
      <c r="H295" s="9">
        <v>8</v>
      </c>
      <c r="I295" s="9">
        <v>9</v>
      </c>
      <c r="J295" s="9">
        <v>10</v>
      </c>
      <c r="K295" s="9">
        <v>11</v>
      </c>
      <c r="L295" s="9">
        <v>12</v>
      </c>
      <c r="M295" s="9">
        <v>13</v>
      </c>
      <c r="N295" s="9">
        <v>14</v>
      </c>
      <c r="O295" s="9">
        <v>15</v>
      </c>
      <c r="P295" s="30">
        <v>16</v>
      </c>
      <c r="Q295" s="30">
        <v>17</v>
      </c>
    </row>
    <row r="296" spans="1:17" ht="56.25" x14ac:dyDescent="0.25">
      <c r="A296" s="36" t="s">
        <v>187</v>
      </c>
      <c r="B296" s="1" t="s">
        <v>128</v>
      </c>
      <c r="C296" s="1" t="s">
        <v>126</v>
      </c>
      <c r="D296" s="11" t="s">
        <v>21</v>
      </c>
      <c r="E296" s="9" t="s">
        <v>66</v>
      </c>
      <c r="F296" s="11" t="s">
        <v>21</v>
      </c>
      <c r="G296" s="9" t="s">
        <v>63</v>
      </c>
      <c r="H296" s="9" t="s">
        <v>32</v>
      </c>
      <c r="I296" s="2" t="s">
        <v>120</v>
      </c>
      <c r="J296" s="9"/>
      <c r="K296" s="9"/>
      <c r="L296" s="9"/>
      <c r="M296" s="17" t="s">
        <v>21</v>
      </c>
      <c r="N296" s="17" t="s">
        <v>21</v>
      </c>
      <c r="O296" s="17" t="s">
        <v>21</v>
      </c>
      <c r="P296" s="11">
        <v>5</v>
      </c>
      <c r="Q296" s="35">
        <f>J296*0.1</f>
        <v>0</v>
      </c>
    </row>
    <row r="297" spans="1:17" ht="75" x14ac:dyDescent="0.25">
      <c r="A297" s="36" t="s">
        <v>188</v>
      </c>
      <c r="B297" s="1" t="s">
        <v>65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/>
      <c r="Q297" s="35">
        <f t="shared" ref="Q297:Q315" si="9">J297*0.1</f>
        <v>0</v>
      </c>
    </row>
    <row r="298" spans="1:17" ht="37.5" x14ac:dyDescent="0.25">
      <c r="A298" s="36" t="s">
        <v>189</v>
      </c>
      <c r="B298" s="1" t="s">
        <v>64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si="9"/>
        <v>0</v>
      </c>
    </row>
    <row r="299" spans="1:17" ht="93.75" x14ac:dyDescent="0.25">
      <c r="A299" s="36" t="s">
        <v>190</v>
      </c>
      <c r="B299" s="1" t="s">
        <v>129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>
        <v>6</v>
      </c>
      <c r="K299" s="9">
        <v>6</v>
      </c>
      <c r="L299" s="9">
        <v>6</v>
      </c>
      <c r="M299" s="19" t="s">
        <v>130</v>
      </c>
      <c r="N299" s="19" t="s">
        <v>130</v>
      </c>
      <c r="O299" s="19" t="s">
        <v>130</v>
      </c>
      <c r="P299" s="11">
        <v>10</v>
      </c>
      <c r="Q299" s="35">
        <f t="shared" si="9"/>
        <v>1</v>
      </c>
    </row>
    <row r="300" spans="1:17" ht="75" x14ac:dyDescent="0.25">
      <c r="A300" s="36" t="s">
        <v>191</v>
      </c>
      <c r="B300" s="1" t="s">
        <v>61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>
        <v>13</v>
      </c>
      <c r="K300" s="9">
        <v>13</v>
      </c>
      <c r="L300" s="9">
        <v>13</v>
      </c>
      <c r="M300" s="19" t="s">
        <v>131</v>
      </c>
      <c r="N300" s="19" t="s">
        <v>131</v>
      </c>
      <c r="O300" s="19" t="s">
        <v>131</v>
      </c>
      <c r="P300" s="11">
        <v>10</v>
      </c>
      <c r="Q300" s="35">
        <f t="shared" si="9"/>
        <v>1</v>
      </c>
    </row>
    <row r="301" spans="1:17" ht="56.25" x14ac:dyDescent="0.25">
      <c r="A301" s="36"/>
      <c r="B301" s="1" t="s">
        <v>128</v>
      </c>
      <c r="C301" s="1" t="s">
        <v>126</v>
      </c>
      <c r="D301" s="11" t="s">
        <v>21</v>
      </c>
      <c r="E301" s="9" t="s">
        <v>62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9"/>
        <v>0</v>
      </c>
    </row>
    <row r="302" spans="1:17" ht="75" x14ac:dyDescent="0.25">
      <c r="A302" s="36"/>
      <c r="B302" s="1" t="s">
        <v>65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/>
      <c r="Q302" s="35">
        <f t="shared" si="9"/>
        <v>0</v>
      </c>
    </row>
    <row r="303" spans="1:17" ht="56.25" x14ac:dyDescent="0.25">
      <c r="A303" s="36"/>
      <c r="B303" s="1" t="s">
        <v>64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5</v>
      </c>
      <c r="Q303" s="35">
        <f t="shared" si="9"/>
        <v>0</v>
      </c>
    </row>
    <row r="304" spans="1:17" ht="93.75" x14ac:dyDescent="0.25">
      <c r="A304" s="36"/>
      <c r="B304" s="1" t="s">
        <v>129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9" t="s">
        <v>132</v>
      </c>
      <c r="N304" s="19" t="s">
        <v>132</v>
      </c>
      <c r="O304" s="19" t="s">
        <v>132</v>
      </c>
      <c r="P304" s="11">
        <v>6</v>
      </c>
      <c r="Q304" s="35">
        <f t="shared" si="9"/>
        <v>0</v>
      </c>
    </row>
    <row r="305" spans="1:17" ht="75" x14ac:dyDescent="0.25">
      <c r="A305" s="36"/>
      <c r="B305" s="1" t="s">
        <v>61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133</v>
      </c>
      <c r="N305" s="19" t="s">
        <v>133</v>
      </c>
      <c r="O305" s="19" t="s">
        <v>133</v>
      </c>
      <c r="P305" s="11">
        <v>7</v>
      </c>
      <c r="Q305" s="35">
        <f t="shared" si="9"/>
        <v>0</v>
      </c>
    </row>
    <row r="306" spans="1:17" ht="56.25" x14ac:dyDescent="0.25">
      <c r="A306" s="36" t="s">
        <v>192</v>
      </c>
      <c r="B306" s="1" t="s">
        <v>128</v>
      </c>
      <c r="C306" s="1" t="s">
        <v>127</v>
      </c>
      <c r="D306" s="11" t="s">
        <v>21</v>
      </c>
      <c r="E306" s="9" t="s">
        <v>66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21</v>
      </c>
      <c r="N306" s="19" t="s">
        <v>21</v>
      </c>
      <c r="O306" s="19" t="s">
        <v>21</v>
      </c>
      <c r="P306" s="11">
        <v>8</v>
      </c>
      <c r="Q306" s="35">
        <f t="shared" si="9"/>
        <v>0</v>
      </c>
    </row>
    <row r="307" spans="1:17" ht="75" x14ac:dyDescent="0.25">
      <c r="A307" s="36" t="s">
        <v>193</v>
      </c>
      <c r="B307" s="1" t="s">
        <v>65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9</v>
      </c>
      <c r="Q307" s="35">
        <f t="shared" si="9"/>
        <v>0</v>
      </c>
    </row>
    <row r="308" spans="1:17" ht="37.5" x14ac:dyDescent="0.25">
      <c r="A308" s="36" t="s">
        <v>194</v>
      </c>
      <c r="B308" s="1" t="s">
        <v>64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>
        <v>3</v>
      </c>
      <c r="K308" s="9">
        <v>3</v>
      </c>
      <c r="L308" s="9">
        <v>3</v>
      </c>
      <c r="M308" s="19" t="s">
        <v>21</v>
      </c>
      <c r="N308" s="19" t="s">
        <v>21</v>
      </c>
      <c r="O308" s="19" t="s">
        <v>21</v>
      </c>
      <c r="P308" s="11">
        <v>10</v>
      </c>
      <c r="Q308" s="35">
        <f t="shared" si="9"/>
        <v>0</v>
      </c>
    </row>
    <row r="309" spans="1:17" ht="93.75" x14ac:dyDescent="0.25">
      <c r="A309" s="36" t="s">
        <v>195</v>
      </c>
      <c r="B309" s="1" t="s">
        <v>129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130</v>
      </c>
      <c r="N309" s="19" t="s">
        <v>130</v>
      </c>
      <c r="O309" s="19" t="s">
        <v>130</v>
      </c>
      <c r="P309" s="11">
        <v>10</v>
      </c>
      <c r="Q309" s="35">
        <f t="shared" si="9"/>
        <v>0</v>
      </c>
    </row>
    <row r="310" spans="1:17" ht="75" x14ac:dyDescent="0.25">
      <c r="A310" s="36" t="s">
        <v>196</v>
      </c>
      <c r="B310" s="1" t="s">
        <v>61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131</v>
      </c>
      <c r="N310" s="19" t="s">
        <v>131</v>
      </c>
      <c r="O310" s="19" t="s">
        <v>131</v>
      </c>
      <c r="P310" s="11">
        <v>10</v>
      </c>
      <c r="Q310" s="35">
        <f t="shared" si="9"/>
        <v>0</v>
      </c>
    </row>
    <row r="311" spans="1:17" ht="56.25" x14ac:dyDescent="0.25">
      <c r="A311" s="36"/>
      <c r="B311" s="1" t="s">
        <v>128</v>
      </c>
      <c r="C311" s="1" t="s">
        <v>127</v>
      </c>
      <c r="D311" s="11" t="s">
        <v>21</v>
      </c>
      <c r="E311" s="9" t="s">
        <v>62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21</v>
      </c>
      <c r="N311" s="19" t="s">
        <v>21</v>
      </c>
      <c r="O311" s="19" t="s">
        <v>21</v>
      </c>
      <c r="P311" s="11">
        <v>13</v>
      </c>
      <c r="Q311" s="35">
        <f t="shared" si="9"/>
        <v>0</v>
      </c>
    </row>
    <row r="312" spans="1:17" ht="75" x14ac:dyDescent="0.25">
      <c r="A312" s="36"/>
      <c r="B312" s="1" t="s">
        <v>65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14</v>
      </c>
      <c r="Q312" s="35">
        <f t="shared" si="9"/>
        <v>0</v>
      </c>
    </row>
    <row r="313" spans="1:17" ht="56.25" x14ac:dyDescent="0.25">
      <c r="A313" s="36"/>
      <c r="B313" s="1" t="s">
        <v>64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15</v>
      </c>
      <c r="Q313" s="35">
        <f t="shared" si="9"/>
        <v>0</v>
      </c>
    </row>
    <row r="314" spans="1:17" ht="93.75" x14ac:dyDescent="0.25">
      <c r="A314" s="36"/>
      <c r="B314" s="1" t="s">
        <v>129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>
        <v>11</v>
      </c>
      <c r="K314" s="9">
        <v>11</v>
      </c>
      <c r="L314" s="9">
        <v>11</v>
      </c>
      <c r="M314" s="19" t="s">
        <v>132</v>
      </c>
      <c r="N314" s="19" t="s">
        <v>132</v>
      </c>
      <c r="O314" s="19" t="s">
        <v>132</v>
      </c>
      <c r="P314" s="11">
        <v>16</v>
      </c>
      <c r="Q314" s="35">
        <f t="shared" si="9"/>
        <v>1</v>
      </c>
    </row>
    <row r="315" spans="1:17" ht="75" x14ac:dyDescent="0.25">
      <c r="A315" s="36"/>
      <c r="B315" s="1" t="s">
        <v>61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>
        <v>15</v>
      </c>
      <c r="K315" s="9">
        <v>15</v>
      </c>
      <c r="L315" s="9">
        <v>15</v>
      </c>
      <c r="M315" s="19" t="s">
        <v>133</v>
      </c>
      <c r="N315" s="19" t="s">
        <v>133</v>
      </c>
      <c r="O315" s="19" t="s">
        <v>133</v>
      </c>
      <c r="P315" s="11">
        <v>17</v>
      </c>
      <c r="Q315" s="35">
        <f t="shared" si="9"/>
        <v>2</v>
      </c>
    </row>
    <row r="316" spans="1:17" x14ac:dyDescent="0.25">
      <c r="A316" s="13"/>
      <c r="B316" s="9"/>
      <c r="C316" s="9"/>
      <c r="D316" s="11"/>
      <c r="E316" s="9"/>
      <c r="F316" s="11"/>
      <c r="G316" s="9"/>
      <c r="H316" s="9"/>
      <c r="I316" s="14"/>
      <c r="J316" s="9"/>
      <c r="K316" s="9"/>
      <c r="L316" s="9"/>
      <c r="M316" s="9"/>
      <c r="N316" s="9"/>
      <c r="O316" s="9"/>
      <c r="P316" s="11">
        <v>18</v>
      </c>
      <c r="Q316" s="35">
        <f>J316*0.05</f>
        <v>0</v>
      </c>
    </row>
    <row r="317" spans="1:17" ht="21.75" customHeight="1" x14ac:dyDescent="0.25">
      <c r="A317" s="13" t="s">
        <v>34</v>
      </c>
      <c r="B317" s="9"/>
      <c r="C317" s="9"/>
      <c r="D317" s="11"/>
      <c r="E317" s="9"/>
      <c r="F317" s="11"/>
      <c r="G317" s="9"/>
      <c r="H317" s="9"/>
      <c r="I317" s="14"/>
      <c r="J317" s="9">
        <f>SUM(J296:J316)</f>
        <v>48</v>
      </c>
      <c r="K317" s="9">
        <f>SUM(K296:K316)</f>
        <v>48</v>
      </c>
      <c r="L317" s="9">
        <f>SUM(L296:L316)</f>
        <v>48</v>
      </c>
      <c r="M317" s="9"/>
      <c r="N317" s="9"/>
      <c r="O317" s="9"/>
      <c r="P317" s="11">
        <v>5</v>
      </c>
      <c r="Q317" s="35">
        <f>J317*0.05</f>
        <v>2</v>
      </c>
    </row>
    <row r="318" spans="1:17" x14ac:dyDescent="0.25">
      <c r="A318" s="194"/>
      <c r="B318" s="194"/>
      <c r="C318" s="194"/>
      <c r="D318" s="194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94"/>
      <c r="P318" s="6"/>
    </row>
    <row r="319" spans="1:17" x14ac:dyDescent="0.25">
      <c r="A319" s="6" t="s">
        <v>35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7" x14ac:dyDescent="0.25">
      <c r="A320" s="164" t="s">
        <v>36</v>
      </c>
      <c r="B320" s="164"/>
      <c r="C320" s="164"/>
      <c r="D320" s="164"/>
      <c r="E320" s="164"/>
      <c r="F320" s="185"/>
      <c r="G320" s="185"/>
      <c r="H320" s="185"/>
      <c r="I320" s="185"/>
      <c r="J320" s="185"/>
      <c r="K320" s="185"/>
      <c r="L320" s="6"/>
      <c r="M320" s="6"/>
      <c r="N320" s="6"/>
      <c r="O320" s="6"/>
      <c r="P320" s="6"/>
    </row>
    <row r="321" spans="1:16" x14ac:dyDescent="0.25">
      <c r="A321" s="9" t="s">
        <v>37</v>
      </c>
      <c r="B321" s="9" t="s">
        <v>38</v>
      </c>
      <c r="C321" s="9" t="s">
        <v>39</v>
      </c>
      <c r="D321" s="9" t="s">
        <v>40</v>
      </c>
      <c r="E321" s="164" t="s">
        <v>22</v>
      </c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x14ac:dyDescent="0.25">
      <c r="A322" s="9">
        <v>1</v>
      </c>
      <c r="B322" s="9">
        <v>2</v>
      </c>
      <c r="C322" s="9">
        <v>3</v>
      </c>
      <c r="D322" s="9">
        <v>4</v>
      </c>
      <c r="E322" s="164">
        <v>5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t="75.75" customHeight="1" x14ac:dyDescent="0.25">
      <c r="A323" s="9" t="s">
        <v>67</v>
      </c>
      <c r="B323" s="9" t="s">
        <v>68</v>
      </c>
      <c r="C323" s="18">
        <v>42443</v>
      </c>
      <c r="D323" s="9">
        <v>529</v>
      </c>
      <c r="E323" s="164" t="s">
        <v>134</v>
      </c>
      <c r="F323" s="183"/>
      <c r="G323" s="183"/>
      <c r="H323" s="183"/>
      <c r="I323" s="183"/>
      <c r="J323" s="183"/>
      <c r="K323" s="183"/>
      <c r="L323" s="6"/>
      <c r="M323" s="6"/>
      <c r="N323" s="6"/>
      <c r="O323" s="6"/>
    </row>
    <row r="324" spans="1:16" ht="75.75" customHeight="1" x14ac:dyDescent="0.25">
      <c r="A324" s="9" t="s">
        <v>67</v>
      </c>
      <c r="B324" s="9" t="s">
        <v>68</v>
      </c>
      <c r="C324" s="18">
        <v>42450</v>
      </c>
      <c r="D324" s="9">
        <v>601</v>
      </c>
      <c r="E324" s="162" t="s">
        <v>402</v>
      </c>
      <c r="F324" s="186"/>
      <c r="G324" s="186"/>
      <c r="H324" s="186"/>
      <c r="I324" s="186"/>
      <c r="J324" s="186"/>
      <c r="K324" s="163"/>
      <c r="L324" s="6"/>
      <c r="M324" s="6"/>
      <c r="N324" s="6"/>
      <c r="O324" s="6"/>
    </row>
    <row r="325" spans="1:16" x14ac:dyDescent="0.25">
      <c r="A325" s="190" t="s">
        <v>41</v>
      </c>
      <c r="B325" s="190"/>
      <c r="C325" s="190"/>
      <c r="D325" s="190"/>
      <c r="E325" s="190"/>
      <c r="F325" s="190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217" t="s">
        <v>42</v>
      </c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15"/>
      <c r="M326" s="15"/>
      <c r="N326" s="15"/>
      <c r="O326" s="15"/>
      <c r="P326" s="6"/>
    </row>
    <row r="327" spans="1:16" ht="89.25" customHeight="1" x14ac:dyDescent="0.25">
      <c r="A327" s="217" t="s">
        <v>315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17.25" customHeight="1" x14ac:dyDescent="0.25">
      <c r="A328" s="219" t="s">
        <v>44</v>
      </c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15"/>
      <c r="M328" s="15"/>
      <c r="N328" s="15"/>
      <c r="O328" s="15"/>
      <c r="P328" s="6"/>
    </row>
    <row r="329" spans="1:16" x14ac:dyDescent="0.25">
      <c r="A329" s="190" t="s">
        <v>45</v>
      </c>
      <c r="B329" s="190"/>
      <c r="C329" s="190"/>
      <c r="D329" s="190"/>
      <c r="E329" s="190"/>
      <c r="F329" s="190"/>
      <c r="G329" s="190"/>
      <c r="H329" s="190"/>
      <c r="I329" s="190"/>
      <c r="J329" s="6"/>
      <c r="K329" s="6"/>
      <c r="L329" s="6"/>
      <c r="M329" s="6"/>
      <c r="N329" s="6"/>
      <c r="O329" s="6"/>
      <c r="P329" s="6"/>
    </row>
    <row r="330" spans="1:16" x14ac:dyDescent="0.25">
      <c r="A330" s="9" t="s">
        <v>46</v>
      </c>
      <c r="B330" s="164" t="s">
        <v>47</v>
      </c>
      <c r="C330" s="185"/>
      <c r="D330" s="185"/>
      <c r="E330" s="183" t="s">
        <v>48</v>
      </c>
      <c r="F330" s="183"/>
      <c r="G330" s="183"/>
      <c r="H330" s="183"/>
      <c r="I330" s="183"/>
      <c r="J330" s="6"/>
      <c r="K330" s="6"/>
      <c r="L330" s="6"/>
      <c r="M330" s="6"/>
      <c r="N330" s="6"/>
      <c r="O330" s="6"/>
      <c r="P330" s="6"/>
    </row>
    <row r="331" spans="1:16" x14ac:dyDescent="0.25">
      <c r="A331" s="9">
        <v>1</v>
      </c>
      <c r="B331" s="164">
        <v>2</v>
      </c>
      <c r="C331" s="185"/>
      <c r="D331" s="185"/>
      <c r="E331" s="183">
        <v>3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t="45" customHeight="1" x14ac:dyDescent="0.25">
      <c r="A332" s="155" t="s">
        <v>49</v>
      </c>
      <c r="B332" s="164" t="s">
        <v>50</v>
      </c>
      <c r="C332" s="185"/>
      <c r="D332" s="185"/>
      <c r="E332" s="164" t="s">
        <v>51</v>
      </c>
      <c r="F332" s="164"/>
      <c r="G332" s="164"/>
      <c r="H332" s="164"/>
      <c r="I332" s="164"/>
      <c r="J332" s="6"/>
      <c r="K332" s="6"/>
      <c r="L332" s="6"/>
      <c r="M332" s="6"/>
      <c r="N332" s="6"/>
      <c r="O332" s="6"/>
      <c r="P332" s="6"/>
    </row>
    <row r="333" spans="1:16" ht="45" customHeight="1" x14ac:dyDescent="0.25">
      <c r="A333" s="156"/>
      <c r="B333" s="164" t="s">
        <v>52</v>
      </c>
      <c r="C333" s="183"/>
      <c r="D333" s="183"/>
      <c r="E333" s="164" t="s">
        <v>53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customHeight="1" x14ac:dyDescent="0.25">
      <c r="A334" s="156" t="s">
        <v>108</v>
      </c>
      <c r="B334" s="164" t="s">
        <v>54</v>
      </c>
      <c r="C334" s="185"/>
      <c r="D334" s="185"/>
      <c r="E334" s="183" t="s">
        <v>167</v>
      </c>
      <c r="F334" s="183"/>
      <c r="G334" s="183"/>
      <c r="H334" s="183"/>
      <c r="I334" s="183"/>
      <c r="J334" s="6"/>
      <c r="K334" s="6"/>
      <c r="L334" s="6"/>
      <c r="M334" s="6"/>
      <c r="N334" s="6"/>
      <c r="O334" s="6"/>
      <c r="P334" s="6"/>
    </row>
    <row r="335" spans="1:16" ht="45" customHeight="1" x14ac:dyDescent="0.25">
      <c r="A335" s="157"/>
      <c r="B335" s="164" t="s">
        <v>56</v>
      </c>
      <c r="C335" s="183"/>
      <c r="D335" s="183"/>
      <c r="E335" s="183" t="s">
        <v>51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customHeight="1" x14ac:dyDescent="0.25">
      <c r="A336" s="4"/>
      <c r="B336" s="4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431</v>
      </c>
      <c r="L346" s="164" t="s">
        <v>432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ht="93.75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64">
        <v>100</v>
      </c>
      <c r="K352" s="164">
        <v>100</v>
      </c>
      <c r="L352" s="16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64"/>
      <c r="K353" s="164"/>
      <c r="L353" s="165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430</v>
      </c>
      <c r="K372" s="164" t="s">
        <v>431</v>
      </c>
      <c r="L372" s="164" t="s">
        <v>432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f>SUM('2:39'!J375)</f>
        <v>39312</v>
      </c>
      <c r="K375" s="9">
        <f>SUM('2:39'!K375)</f>
        <v>39312</v>
      </c>
      <c r="L375" s="9">
        <f>SUM('2:39'!L375)</f>
        <v>39312</v>
      </c>
      <c r="M375" s="12"/>
      <c r="N375" s="12"/>
      <c r="O375" s="12"/>
      <c r="P375" s="11">
        <v>10</v>
      </c>
      <c r="Q375" s="35">
        <f>J375*0.1</f>
        <v>3931</v>
      </c>
      <c r="R375" s="80"/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f>SUM('2:39'!J376)</f>
        <v>13824</v>
      </c>
      <c r="K376" s="9">
        <f>SUM('2:39'!K376)</f>
        <v>13824</v>
      </c>
      <c r="L376" s="9">
        <f>SUM('2:39'!L376)</f>
        <v>13824</v>
      </c>
      <c r="M376" s="12"/>
      <c r="N376" s="12"/>
      <c r="O376" s="12"/>
      <c r="P376" s="11">
        <v>10</v>
      </c>
      <c r="Q376" s="35">
        <f t="shared" ref="Q376:Q382" si="10">J376*0.1</f>
        <v>1382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9">
        <f>SUM('2:39'!J377)</f>
        <v>29880</v>
      </c>
      <c r="K377" s="9">
        <f>SUM('2:39'!K377)</f>
        <v>29880</v>
      </c>
      <c r="L377" s="9">
        <f>SUM('2:39'!L377)</f>
        <v>29880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0"/>
        <v>2988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9">
        <f>SUM('2:39'!J378)</f>
        <v>89568</v>
      </c>
      <c r="K378" s="9">
        <f>SUM('2:39'!K378)</f>
        <v>89568</v>
      </c>
      <c r="L378" s="9">
        <f>SUM('2:39'!L378)</f>
        <v>89568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0"/>
        <v>8957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9">
        <f>SUM('2:39'!J379)</f>
        <v>12636</v>
      </c>
      <c r="K379" s="9">
        <f>SUM('2:39'!K379)</f>
        <v>12636</v>
      </c>
      <c r="L379" s="9">
        <f>SUM('2:39'!L379)</f>
        <v>12636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0"/>
        <v>1264</v>
      </c>
      <c r="R379" s="80"/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9">
        <f>SUM('2:39'!J380)</f>
        <v>16920</v>
      </c>
      <c r="K380" s="9">
        <f>SUM('2:39'!K380)</f>
        <v>16920</v>
      </c>
      <c r="L380" s="9">
        <f>SUM('2:39'!L380)</f>
        <v>16920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0"/>
        <v>1692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106"/>
      <c r="K381" s="104"/>
      <c r="L381" s="104"/>
      <c r="M381" s="1"/>
      <c r="N381" s="1"/>
      <c r="O381" s="1"/>
      <c r="P381" s="11">
        <v>10</v>
      </c>
      <c r="Q381" s="35">
        <f t="shared" si="10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105">
        <f>SUM(J375:J381)</f>
        <v>202140</v>
      </c>
      <c r="K382" s="105">
        <f>SUM(K375:K381)</f>
        <v>202140</v>
      </c>
      <c r="L382" s="105">
        <f>SUM(L375:L381)</f>
        <v>202140</v>
      </c>
      <c r="M382" s="1"/>
      <c r="N382" s="1"/>
      <c r="O382" s="1"/>
      <c r="P382" s="11">
        <v>10</v>
      </c>
      <c r="Q382" s="35">
        <f t="shared" si="10"/>
        <v>20214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107"/>
      <c r="K383" s="6"/>
      <c r="L383" s="6"/>
      <c r="M383" s="6"/>
      <c r="N383" s="6"/>
      <c r="O383" s="6"/>
      <c r="P383" s="6"/>
    </row>
    <row r="384" spans="1:18" x14ac:dyDescent="0.25">
      <c r="A384" s="191" t="s">
        <v>69</v>
      </c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6"/>
    </row>
    <row r="385" spans="1:16" x14ac:dyDescent="0.25">
      <c r="A385" s="190" t="s">
        <v>70</v>
      </c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6"/>
    </row>
    <row r="386" spans="1:16" x14ac:dyDescent="0.25">
      <c r="A386" s="201" t="s">
        <v>71</v>
      </c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6"/>
      <c r="N386" s="6"/>
      <c r="O386" s="6"/>
      <c r="P386" s="6"/>
    </row>
    <row r="387" spans="1:16" x14ac:dyDescent="0.25">
      <c r="A387" s="201" t="s">
        <v>72</v>
      </c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6"/>
      <c r="N387" s="6"/>
      <c r="O387" s="6"/>
      <c r="P387" s="6"/>
    </row>
    <row r="388" spans="1:16" ht="16.5" customHeight="1" x14ac:dyDescent="0.25">
      <c r="A388" s="201" t="s">
        <v>73</v>
      </c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6"/>
      <c r="N388" s="6"/>
      <c r="O388" s="6"/>
      <c r="P388" s="6"/>
    </row>
    <row r="389" spans="1:16" x14ac:dyDescent="0.25">
      <c r="A389" s="201" t="s">
        <v>74</v>
      </c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6"/>
      <c r="N389" s="6"/>
      <c r="O389" s="6"/>
      <c r="P389" s="6"/>
    </row>
    <row r="390" spans="1:16" x14ac:dyDescent="0.25">
      <c r="A390" s="201" t="s">
        <v>75</v>
      </c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6"/>
      <c r="N390" s="6"/>
      <c r="O390" s="6"/>
      <c r="P390" s="6"/>
    </row>
    <row r="391" spans="1:16" ht="153.75" customHeight="1" x14ac:dyDescent="0.25">
      <c r="A391" s="201" t="s">
        <v>385</v>
      </c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6"/>
      <c r="N391" s="6"/>
      <c r="O391" s="6"/>
      <c r="P391" s="6"/>
    </row>
    <row r="392" spans="1:16" x14ac:dyDescent="0.25">
      <c r="A392" s="201" t="s">
        <v>77</v>
      </c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6"/>
      <c r="N392" s="6"/>
      <c r="O392" s="6"/>
      <c r="P392" s="6"/>
    </row>
    <row r="393" spans="1:16" x14ac:dyDescent="0.25">
      <c r="A393" s="194" t="s">
        <v>78</v>
      </c>
      <c r="B393" s="194"/>
      <c r="C393" s="194"/>
      <c r="D393" s="194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6"/>
    </row>
    <row r="394" spans="1:16" ht="60.75" customHeight="1" x14ac:dyDescent="0.25">
      <c r="A394" s="194" t="s">
        <v>121</v>
      </c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</row>
    <row r="395" spans="1:16" ht="60.75" customHeight="1" x14ac:dyDescent="0.25">
      <c r="A395" s="194" t="s">
        <v>122</v>
      </c>
      <c r="B395" s="194"/>
      <c r="C395" s="194"/>
      <c r="D395" s="194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</row>
    <row r="396" spans="1:16" x14ac:dyDescent="0.25">
      <c r="A396" s="190" t="s">
        <v>79</v>
      </c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6"/>
    </row>
    <row r="397" spans="1:16" x14ac:dyDescent="0.25">
      <c r="A397" s="9" t="s">
        <v>80</v>
      </c>
      <c r="B397" s="164" t="s">
        <v>81</v>
      </c>
      <c r="C397" s="185"/>
      <c r="D397" s="185"/>
      <c r="E397" s="165" t="s">
        <v>82</v>
      </c>
      <c r="F397" s="185"/>
      <c r="G397" s="185"/>
      <c r="H397" s="185"/>
      <c r="I397" s="185"/>
      <c r="J397" s="185"/>
      <c r="K397" s="185"/>
      <c r="L397" s="185"/>
      <c r="M397" s="6"/>
      <c r="N397" s="6"/>
      <c r="O397" s="6"/>
      <c r="P397" s="6"/>
    </row>
    <row r="398" spans="1:16" x14ac:dyDescent="0.25">
      <c r="A398" s="9">
        <v>1</v>
      </c>
      <c r="B398" s="164">
        <v>2</v>
      </c>
      <c r="C398" s="185"/>
      <c r="D398" s="185"/>
      <c r="E398" s="183">
        <v>3</v>
      </c>
      <c r="F398" s="183"/>
      <c r="G398" s="183"/>
      <c r="H398" s="183"/>
      <c r="I398" s="183"/>
      <c r="J398" s="183"/>
      <c r="K398" s="185"/>
      <c r="L398" s="185"/>
      <c r="M398" s="6"/>
      <c r="N398" s="6"/>
      <c r="O398" s="6"/>
      <c r="P398" s="6"/>
    </row>
    <row r="399" spans="1:16" ht="40.5" customHeight="1" x14ac:dyDescent="0.25">
      <c r="A399" s="9" t="s">
        <v>83</v>
      </c>
      <c r="B399" s="164" t="s">
        <v>226</v>
      </c>
      <c r="C399" s="185"/>
      <c r="D399" s="185"/>
      <c r="E399" s="183" t="s">
        <v>84</v>
      </c>
      <c r="F399" s="183"/>
      <c r="G399" s="183"/>
      <c r="H399" s="183"/>
      <c r="I399" s="183"/>
      <c r="J399" s="183"/>
      <c r="K399" s="183"/>
      <c r="L399" s="183"/>
      <c r="M399" s="6"/>
      <c r="N399" s="6"/>
      <c r="O399" s="6"/>
      <c r="P399" s="6"/>
    </row>
    <row r="400" spans="1:16" ht="42.75" customHeight="1" x14ac:dyDescent="0.25">
      <c r="A400" s="9" t="s">
        <v>379</v>
      </c>
      <c r="B400" s="164" t="s">
        <v>86</v>
      </c>
      <c r="C400" s="165"/>
      <c r="D400" s="165"/>
      <c r="E400" s="183" t="s">
        <v>84</v>
      </c>
      <c r="F400" s="183"/>
      <c r="G400" s="183"/>
      <c r="H400" s="183"/>
      <c r="I400" s="183"/>
      <c r="J400" s="183"/>
      <c r="K400" s="183"/>
      <c r="L400" s="183"/>
      <c r="M400" s="6"/>
      <c r="N400" s="6"/>
      <c r="O400" s="6"/>
      <c r="P400" s="6"/>
    </row>
    <row r="401" spans="1:17" ht="42" customHeight="1" x14ac:dyDescent="0.25">
      <c r="A401" s="9" t="s">
        <v>379</v>
      </c>
      <c r="B401" s="164" t="s">
        <v>197</v>
      </c>
      <c r="C401" s="185"/>
      <c r="D401" s="185"/>
      <c r="E401" s="183" t="s">
        <v>84</v>
      </c>
      <c r="F401" s="183"/>
      <c r="G401" s="183"/>
      <c r="H401" s="183"/>
      <c r="I401" s="183"/>
      <c r="J401" s="183"/>
      <c r="K401" s="183"/>
      <c r="L401" s="183"/>
      <c r="M401" s="6"/>
      <c r="N401" s="6"/>
      <c r="O401" s="6"/>
      <c r="P401" s="6"/>
    </row>
    <row r="402" spans="1:17" x14ac:dyDescent="0.25">
      <c r="A402" s="190" t="s">
        <v>88</v>
      </c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6"/>
    </row>
    <row r="403" spans="1:17" x14ac:dyDescent="0.25">
      <c r="A403" s="190" t="s">
        <v>89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6"/>
    </row>
    <row r="404" spans="1:17" x14ac:dyDescent="0.25">
      <c r="A404" s="190" t="s">
        <v>90</v>
      </c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6"/>
    </row>
    <row r="405" spans="1:17" x14ac:dyDescent="0.25">
      <c r="A405" s="190" t="s">
        <v>168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</row>
    <row r="406" spans="1:17" ht="21" customHeight="1" x14ac:dyDescent="0.25">
      <c r="A406" s="194" t="s">
        <v>91</v>
      </c>
      <c r="B406" s="194"/>
      <c r="C406" s="194"/>
      <c r="D406" s="194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6"/>
    </row>
    <row r="407" spans="1:17" ht="62.25" customHeight="1" x14ac:dyDescent="0.25">
      <c r="A407" s="194" t="s">
        <v>92</v>
      </c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6"/>
    </row>
    <row r="408" spans="1:17" x14ac:dyDescent="0.25">
      <c r="A408" s="190" t="s">
        <v>93</v>
      </c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6"/>
    </row>
    <row r="409" spans="1:17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7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80"/>
      <c r="K410" s="80"/>
      <c r="L410" s="80"/>
      <c r="M410" s="6"/>
      <c r="N410" s="6"/>
      <c r="O410" s="6"/>
      <c r="P410" s="6"/>
    </row>
    <row r="411" spans="1:17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164"/>
      <c r="K411" s="164"/>
      <c r="L411" s="164"/>
      <c r="M411" s="6"/>
      <c r="N411" s="6"/>
      <c r="O411" s="6"/>
      <c r="P411" s="6"/>
    </row>
    <row r="412" spans="1:17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164"/>
      <c r="K412" s="164"/>
      <c r="L412" s="165"/>
      <c r="M412" s="6"/>
      <c r="N412" s="6"/>
      <c r="O412" s="6"/>
      <c r="P412" s="6"/>
    </row>
    <row r="413" spans="1:17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5" spans="1:17" ht="225" x14ac:dyDescent="0.25">
      <c r="J415" s="80" t="s">
        <v>400</v>
      </c>
      <c r="M415" s="80" t="s">
        <v>260</v>
      </c>
      <c r="P415" s="138" t="s">
        <v>401</v>
      </c>
      <c r="Q415" s="20"/>
    </row>
    <row r="416" spans="1:17" x14ac:dyDescent="0.25">
      <c r="J416" s="164" t="s">
        <v>430</v>
      </c>
      <c r="K416" s="164" t="s">
        <v>431</v>
      </c>
      <c r="L416" s="164" t="s">
        <v>432</v>
      </c>
      <c r="M416" s="164" t="s">
        <v>430</v>
      </c>
      <c r="N416" s="164" t="s">
        <v>431</v>
      </c>
      <c r="O416" s="164" t="s">
        <v>432</v>
      </c>
      <c r="P416" s="80" t="s">
        <v>401</v>
      </c>
    </row>
    <row r="417" spans="10:15" x14ac:dyDescent="0.25">
      <c r="J417" s="164"/>
      <c r="K417" s="164"/>
      <c r="L417" s="165"/>
      <c r="M417" s="164"/>
      <c r="N417" s="164"/>
      <c r="O417" s="165"/>
    </row>
    <row r="418" spans="10:15" x14ac:dyDescent="0.25">
      <c r="J418" s="80"/>
      <c r="K418" s="80"/>
      <c r="L418" s="80"/>
      <c r="M418" s="80"/>
      <c r="N418" s="80"/>
      <c r="O418" s="80"/>
    </row>
    <row r="419" spans="10:15" x14ac:dyDescent="0.25">
      <c r="J419" s="80"/>
      <c r="K419" s="80"/>
      <c r="L419" s="80"/>
      <c r="M419" s="80"/>
      <c r="N419" s="80"/>
      <c r="O419" s="80"/>
    </row>
    <row r="438" spans="2:2" x14ac:dyDescent="0.25">
      <c r="B438" s="6" t="s">
        <v>226</v>
      </c>
    </row>
    <row r="450" spans="1:11" x14ac:dyDescent="0.25">
      <c r="A450" s="3" t="s">
        <v>287</v>
      </c>
      <c r="K450" s="3" t="s">
        <v>399</v>
      </c>
    </row>
    <row r="542" spans="10:12" x14ac:dyDescent="0.25">
      <c r="J542" s="164" t="s">
        <v>299</v>
      </c>
      <c r="K542" s="164" t="s">
        <v>300</v>
      </c>
      <c r="L542" s="164" t="s">
        <v>301</v>
      </c>
    </row>
    <row r="543" spans="10:12" x14ac:dyDescent="0.25">
      <c r="J543" s="164"/>
      <c r="K543" s="164"/>
      <c r="L543" s="165"/>
    </row>
    <row r="550" spans="10:15" x14ac:dyDescent="0.25">
      <c r="J550" s="164" t="s">
        <v>299</v>
      </c>
      <c r="K550" s="164" t="s">
        <v>300</v>
      </c>
      <c r="L550" s="164" t="s">
        <v>301</v>
      </c>
      <c r="M550" s="164" t="s">
        <v>299</v>
      </c>
      <c r="N550" s="164" t="s">
        <v>300</v>
      </c>
      <c r="O550" s="164" t="s">
        <v>301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584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L352:L353"/>
    <mergeCell ref="A352:A354"/>
    <mergeCell ref="B352:B354"/>
    <mergeCell ref="C352:C354"/>
    <mergeCell ref="A349:A351"/>
    <mergeCell ref="B349:B351"/>
    <mergeCell ref="C349:C351"/>
    <mergeCell ref="D349:D351"/>
    <mergeCell ref="E349:E351"/>
    <mergeCell ref="F349:F351"/>
    <mergeCell ref="D352:D354"/>
    <mergeCell ref="E352:E354"/>
    <mergeCell ref="F352:F354"/>
    <mergeCell ref="F355:F357"/>
    <mergeCell ref="E266:K266"/>
    <mergeCell ref="E267:K267"/>
    <mergeCell ref="A268:F268"/>
    <mergeCell ref="A269:K269"/>
    <mergeCell ref="B273:D273"/>
    <mergeCell ref="B278:D278"/>
    <mergeCell ref="E278:I278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J352:J353"/>
    <mergeCell ref="K352:K353"/>
    <mergeCell ref="A270:K270"/>
    <mergeCell ref="E322:K322"/>
    <mergeCell ref="A325:F325"/>
    <mergeCell ref="A329:I329"/>
    <mergeCell ref="B330:D330"/>
    <mergeCell ref="E330:I330"/>
    <mergeCell ref="A168:L168"/>
    <mergeCell ref="A170:L170"/>
    <mergeCell ref="A171:J171"/>
    <mergeCell ref="A172:A174"/>
    <mergeCell ref="B172:D173"/>
    <mergeCell ref="E172:F173"/>
    <mergeCell ref="A223:O223"/>
    <mergeCell ref="A224:K224"/>
    <mergeCell ref="E225:K225"/>
    <mergeCell ref="M167:M169"/>
    <mergeCell ref="N167:N169"/>
    <mergeCell ref="M208:O208"/>
    <mergeCell ref="M172:N172"/>
    <mergeCell ref="M173:M174"/>
    <mergeCell ref="A176:A179"/>
    <mergeCell ref="B176:B179"/>
    <mergeCell ref="C176:C179"/>
    <mergeCell ref="D176:D179"/>
    <mergeCell ref="E176:E179"/>
    <mergeCell ref="G172:I172"/>
    <mergeCell ref="B180:B183"/>
    <mergeCell ref="C180:C183"/>
    <mergeCell ref="D180:D183"/>
    <mergeCell ref="F180:F183"/>
    <mergeCell ref="E226:K226"/>
    <mergeCell ref="A228:F228"/>
    <mergeCell ref="A229:K229"/>
    <mergeCell ref="A233:D233"/>
    <mergeCell ref="E227:K227"/>
    <mergeCell ref="A230:K230"/>
    <mergeCell ref="A231:K231"/>
    <mergeCell ref="E233:G233"/>
    <mergeCell ref="H233:L233"/>
    <mergeCell ref="A234:D234"/>
    <mergeCell ref="J137:L137"/>
    <mergeCell ref="J172:L172"/>
    <mergeCell ref="G173:G174"/>
    <mergeCell ref="H173:I173"/>
    <mergeCell ref="J173:J174"/>
    <mergeCell ref="K173:K174"/>
    <mergeCell ref="L173:L174"/>
    <mergeCell ref="E165:G165"/>
    <mergeCell ref="D184:D187"/>
    <mergeCell ref="E184:E187"/>
    <mergeCell ref="F184:F187"/>
    <mergeCell ref="A188:A191"/>
    <mergeCell ref="E180:E183"/>
    <mergeCell ref="L175:L176"/>
    <mergeCell ref="A206:O206"/>
    <mergeCell ref="A207:J207"/>
    <mergeCell ref="A208:A210"/>
    <mergeCell ref="B208:D209"/>
    <mergeCell ref="E208:F209"/>
    <mergeCell ref="O209:O210"/>
    <mergeCell ref="J208:L208"/>
    <mergeCell ref="L209:L210"/>
    <mergeCell ref="M209:M210"/>
    <mergeCell ref="A396:O396"/>
    <mergeCell ref="A406:O406"/>
    <mergeCell ref="A407:O407"/>
    <mergeCell ref="A408:O408"/>
    <mergeCell ref="E265:K265"/>
    <mergeCell ref="A222:O222"/>
    <mergeCell ref="A264:K264"/>
    <mergeCell ref="M372:M373"/>
    <mergeCell ref="N372:N373"/>
    <mergeCell ref="A384:O384"/>
    <mergeCell ref="M371:O371"/>
    <mergeCell ref="G372:G373"/>
    <mergeCell ref="H372:I372"/>
    <mergeCell ref="J372:J373"/>
    <mergeCell ref="A232:I232"/>
    <mergeCell ref="M244:N244"/>
    <mergeCell ref="M245:M246"/>
    <mergeCell ref="N245:N246"/>
    <mergeCell ref="N239:N241"/>
    <mergeCell ref="A240:L240"/>
    <mergeCell ref="A242:L242"/>
    <mergeCell ref="A243:J243"/>
    <mergeCell ref="A244:A246"/>
    <mergeCell ref="B244:D245"/>
    <mergeCell ref="J542:J543"/>
    <mergeCell ref="K542:K543"/>
    <mergeCell ref="L542:L543"/>
    <mergeCell ref="A405:O405"/>
    <mergeCell ref="B400:D400"/>
    <mergeCell ref="E400:L400"/>
    <mergeCell ref="B401:D401"/>
    <mergeCell ref="E401:L401"/>
    <mergeCell ref="A402:O402"/>
    <mergeCell ref="A403:O403"/>
    <mergeCell ref="J411:J412"/>
    <mergeCell ref="K411:K412"/>
    <mergeCell ref="L411:L412"/>
    <mergeCell ref="J416:J417"/>
    <mergeCell ref="K416:K417"/>
    <mergeCell ref="L416:L417"/>
    <mergeCell ref="M416:M417"/>
    <mergeCell ref="N416:N417"/>
    <mergeCell ref="O416:O417"/>
    <mergeCell ref="A404:O404"/>
    <mergeCell ref="J550:J551"/>
    <mergeCell ref="K550:K551"/>
    <mergeCell ref="L550:L551"/>
    <mergeCell ref="M550:M551"/>
    <mergeCell ref="N550:N551"/>
    <mergeCell ref="O550:O551"/>
    <mergeCell ref="A27:J27"/>
    <mergeCell ref="K27:M27"/>
    <mergeCell ref="E48:E51"/>
    <mergeCell ref="F48:F51"/>
    <mergeCell ref="M44:N44"/>
    <mergeCell ref="M45:M46"/>
    <mergeCell ref="N45:N46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A48:A5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M39:M41"/>
    <mergeCell ref="A42:L42"/>
    <mergeCell ref="N39:N41"/>
    <mergeCell ref="A40:L40"/>
    <mergeCell ref="K32:M32"/>
    <mergeCell ref="N32:O32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A32:J32"/>
    <mergeCell ref="A31:J31"/>
    <mergeCell ref="K31:M31"/>
    <mergeCell ref="N31:O31"/>
    <mergeCell ref="N27:O27"/>
    <mergeCell ref="A28:J28"/>
    <mergeCell ref="K28:M28"/>
    <mergeCell ref="N28:O28"/>
    <mergeCell ref="M68:O68"/>
    <mergeCell ref="G69:G70"/>
    <mergeCell ref="H69:I69"/>
    <mergeCell ref="J69:J70"/>
    <mergeCell ref="K69:K70"/>
    <mergeCell ref="L69:L70"/>
    <mergeCell ref="M69:M70"/>
    <mergeCell ref="L45:L46"/>
    <mergeCell ref="G68:I68"/>
    <mergeCell ref="J68:L68"/>
    <mergeCell ref="A66:O66"/>
    <mergeCell ref="A67:J67"/>
    <mergeCell ref="A68:A70"/>
    <mergeCell ref="B68:D69"/>
    <mergeCell ref="E68:F69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J104:L104"/>
    <mergeCell ref="G105:G106"/>
    <mergeCell ref="H105:I105"/>
    <mergeCell ref="E95:G95"/>
    <mergeCell ref="H95:L9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B116:B119"/>
    <mergeCell ref="G137:I137"/>
    <mergeCell ref="N69:N70"/>
    <mergeCell ref="A87:F87"/>
    <mergeCell ref="A88:K88"/>
    <mergeCell ref="A96:D96"/>
    <mergeCell ref="A99:L99"/>
    <mergeCell ref="A81:O81"/>
    <mergeCell ref="A82:O82"/>
    <mergeCell ref="A83:K83"/>
    <mergeCell ref="E84:K84"/>
    <mergeCell ref="E85:K85"/>
    <mergeCell ref="E86:K86"/>
    <mergeCell ref="E96:G96"/>
    <mergeCell ref="H96:L96"/>
    <mergeCell ref="A89:K89"/>
    <mergeCell ref="A90:K90"/>
    <mergeCell ref="A91:I91"/>
    <mergeCell ref="A165:D165"/>
    <mergeCell ref="O138:O139"/>
    <mergeCell ref="H138:I138"/>
    <mergeCell ref="A151:O151"/>
    <mergeCell ref="C116:C119"/>
    <mergeCell ref="D116:D119"/>
    <mergeCell ref="E116:E119"/>
    <mergeCell ref="F116:F119"/>
    <mergeCell ref="A120:A123"/>
    <mergeCell ref="B120:B123"/>
    <mergeCell ref="A137:A139"/>
    <mergeCell ref="B137:D138"/>
    <mergeCell ref="G138:G139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6:A119"/>
    <mergeCell ref="E244:F245"/>
    <mergeCell ref="G244:I244"/>
    <mergeCell ref="J244:L244"/>
    <mergeCell ref="J252:L252"/>
    <mergeCell ref="E155:K155"/>
    <mergeCell ref="A156:F156"/>
    <mergeCell ref="A167:L167"/>
    <mergeCell ref="N138:N139"/>
    <mergeCell ref="A162:D162"/>
    <mergeCell ref="E162:G162"/>
    <mergeCell ref="H162:L162"/>
    <mergeCell ref="A163:D163"/>
    <mergeCell ref="A150:O150"/>
    <mergeCell ref="A157:K157"/>
    <mergeCell ref="A158:K158"/>
    <mergeCell ref="A159:K159"/>
    <mergeCell ref="A160:I160"/>
    <mergeCell ref="E163:G163"/>
    <mergeCell ref="J138:J139"/>
    <mergeCell ref="K138:K139"/>
    <mergeCell ref="L138:L139"/>
    <mergeCell ref="E137:F138"/>
    <mergeCell ref="E164:G164"/>
    <mergeCell ref="H164:L164"/>
    <mergeCell ref="M239:M241"/>
    <mergeCell ref="M252:O252"/>
    <mergeCell ref="G253:G254"/>
    <mergeCell ref="G245:G246"/>
    <mergeCell ref="H245:I245"/>
    <mergeCell ref="J245:J246"/>
    <mergeCell ref="K245:K246"/>
    <mergeCell ref="L245:L246"/>
    <mergeCell ref="O253:O254"/>
    <mergeCell ref="N253:N254"/>
    <mergeCell ref="Q69:Q70"/>
    <mergeCell ref="P137:Q137"/>
    <mergeCell ref="P138:P139"/>
    <mergeCell ref="Q138:Q139"/>
    <mergeCell ref="M99:M101"/>
    <mergeCell ref="N99:N101"/>
    <mergeCell ref="O69:O70"/>
    <mergeCell ref="A135:O135"/>
    <mergeCell ref="A136:J136"/>
    <mergeCell ref="A93:D93"/>
    <mergeCell ref="E93:G93"/>
    <mergeCell ref="H93:L93"/>
    <mergeCell ref="A94:D94"/>
    <mergeCell ref="E94:G94"/>
    <mergeCell ref="H94:L94"/>
    <mergeCell ref="A95:D95"/>
    <mergeCell ref="E97:G97"/>
    <mergeCell ref="H97:L97"/>
    <mergeCell ref="M104:N104"/>
    <mergeCell ref="M137:O137"/>
    <mergeCell ref="A108:A111"/>
    <mergeCell ref="B108:B111"/>
    <mergeCell ref="C108:C111"/>
    <mergeCell ref="M138:M139"/>
    <mergeCell ref="P68:Q68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P69:P70"/>
    <mergeCell ref="A97:D97"/>
    <mergeCell ref="J105:J106"/>
    <mergeCell ref="K105:K106"/>
    <mergeCell ref="L105:L106"/>
    <mergeCell ref="M105:M106"/>
    <mergeCell ref="N105:N106"/>
    <mergeCell ref="A100:L100"/>
    <mergeCell ref="A102:L102"/>
    <mergeCell ref="A103:J103"/>
    <mergeCell ref="A104:A106"/>
    <mergeCell ref="B104:D105"/>
    <mergeCell ref="E104:F105"/>
    <mergeCell ref="G104:I104"/>
    <mergeCell ref="A339:L339"/>
    <mergeCell ref="C288:C289"/>
    <mergeCell ref="A152:K152"/>
    <mergeCell ref="E153:K153"/>
    <mergeCell ref="H209:I209"/>
    <mergeCell ref="J209:J210"/>
    <mergeCell ref="K209:K210"/>
    <mergeCell ref="G209:G210"/>
    <mergeCell ref="H165:L165"/>
    <mergeCell ref="J175:J176"/>
    <mergeCell ref="K175:K176"/>
    <mergeCell ref="A184:A187"/>
    <mergeCell ref="B184:B187"/>
    <mergeCell ref="B188:B191"/>
    <mergeCell ref="C184:C187"/>
    <mergeCell ref="D188:D191"/>
    <mergeCell ref="E188:E191"/>
    <mergeCell ref="F188:F191"/>
    <mergeCell ref="C188:C191"/>
    <mergeCell ref="G208:I208"/>
    <mergeCell ref="A161:D161"/>
    <mergeCell ref="E161:G161"/>
    <mergeCell ref="E154:K154"/>
    <mergeCell ref="H163:L163"/>
    <mergeCell ref="A332:A333"/>
    <mergeCell ref="A334:A335"/>
    <mergeCell ref="B334:D334"/>
    <mergeCell ref="E334:I334"/>
    <mergeCell ref="B335:D335"/>
    <mergeCell ref="E335:I335"/>
    <mergeCell ref="E284:F285"/>
    <mergeCell ref="A290:O290"/>
    <mergeCell ref="N209:N210"/>
    <mergeCell ref="M292:O292"/>
    <mergeCell ref="M279:M281"/>
    <mergeCell ref="N279:N281"/>
    <mergeCell ref="A280:L280"/>
    <mergeCell ref="A281:L281"/>
    <mergeCell ref="A282:L282"/>
    <mergeCell ref="A283:J283"/>
    <mergeCell ref="A279:L279"/>
    <mergeCell ref="M284:N284"/>
    <mergeCell ref="A291:J291"/>
    <mergeCell ref="A292:A294"/>
    <mergeCell ref="B292:D293"/>
    <mergeCell ref="E292:F293"/>
    <mergeCell ref="G292:I292"/>
    <mergeCell ref="J292:L292"/>
    <mergeCell ref="P208:Q208"/>
    <mergeCell ref="P209:P210"/>
    <mergeCell ref="Q209:Q210"/>
    <mergeCell ref="E234:G234"/>
    <mergeCell ref="H234:L234"/>
    <mergeCell ref="A235:D235"/>
    <mergeCell ref="E235:G235"/>
    <mergeCell ref="A326:K326"/>
    <mergeCell ref="B331:D331"/>
    <mergeCell ref="E331:I331"/>
    <mergeCell ref="A288:A289"/>
    <mergeCell ref="B288:B289"/>
    <mergeCell ref="A284:A286"/>
    <mergeCell ref="B284:D285"/>
    <mergeCell ref="D288:D289"/>
    <mergeCell ref="E288:E289"/>
    <mergeCell ref="F288:F289"/>
    <mergeCell ref="G284:I284"/>
    <mergeCell ref="A239:L239"/>
    <mergeCell ref="A271:K271"/>
    <mergeCell ref="A272:I272"/>
    <mergeCell ref="L253:L254"/>
    <mergeCell ref="M253:M254"/>
    <mergeCell ref="A248:A249"/>
    <mergeCell ref="P372:P373"/>
    <mergeCell ref="P371:Q371"/>
    <mergeCell ref="P252:Q252"/>
    <mergeCell ref="P253:P254"/>
    <mergeCell ref="Q253:Q254"/>
    <mergeCell ref="P292:Q292"/>
    <mergeCell ref="P293:P294"/>
    <mergeCell ref="Q293:Q294"/>
    <mergeCell ref="G345:I345"/>
    <mergeCell ref="J345:L345"/>
    <mergeCell ref="A344:J344"/>
    <mergeCell ref="A345:A347"/>
    <mergeCell ref="B345:D346"/>
    <mergeCell ref="B332:D332"/>
    <mergeCell ref="Q372:Q373"/>
    <mergeCell ref="L372:L373"/>
    <mergeCell ref="O293:O294"/>
    <mergeCell ref="M340:M342"/>
    <mergeCell ref="M345:N345"/>
    <mergeCell ref="E321:K321"/>
    <mergeCell ref="M293:M294"/>
    <mergeCell ref="N293:N294"/>
    <mergeCell ref="N340:N342"/>
    <mergeCell ref="M285:M286"/>
    <mergeCell ref="A394:O394"/>
    <mergeCell ref="A395:O395"/>
    <mergeCell ref="M346:M347"/>
    <mergeCell ref="N346:N347"/>
    <mergeCell ref="A340:L340"/>
    <mergeCell ref="K372:K373"/>
    <mergeCell ref="G346:G347"/>
    <mergeCell ref="A371:A373"/>
    <mergeCell ref="B371:D372"/>
    <mergeCell ref="E371:F372"/>
    <mergeCell ref="A369:J369"/>
    <mergeCell ref="A391:L391"/>
    <mergeCell ref="A392:L392"/>
    <mergeCell ref="A385:O385"/>
    <mergeCell ref="A386:L386"/>
    <mergeCell ref="A387:L387"/>
    <mergeCell ref="A388:L388"/>
    <mergeCell ref="O372:O373"/>
    <mergeCell ref="A393:O393"/>
    <mergeCell ref="A355:A357"/>
    <mergeCell ref="B355:B357"/>
    <mergeCell ref="C355:C357"/>
    <mergeCell ref="D355:D357"/>
    <mergeCell ref="E355:E357"/>
    <mergeCell ref="B397:D397"/>
    <mergeCell ref="E397:L397"/>
    <mergeCell ref="B398:D398"/>
    <mergeCell ref="E398:L398"/>
    <mergeCell ref="B399:D399"/>
    <mergeCell ref="E399:L399"/>
    <mergeCell ref="E323:K323"/>
    <mergeCell ref="A389:L389"/>
    <mergeCell ref="A390:L390"/>
    <mergeCell ref="A342:L342"/>
    <mergeCell ref="A343:J343"/>
    <mergeCell ref="E345:F346"/>
    <mergeCell ref="E333:I333"/>
    <mergeCell ref="E324:K324"/>
    <mergeCell ref="G371:I371"/>
    <mergeCell ref="J371:L371"/>
    <mergeCell ref="H346:I346"/>
    <mergeCell ref="J346:J347"/>
    <mergeCell ref="K346:K347"/>
    <mergeCell ref="L346:L347"/>
    <mergeCell ref="E332:I332"/>
    <mergeCell ref="B333:D333"/>
    <mergeCell ref="A327:K327"/>
    <mergeCell ref="A328:K328"/>
    <mergeCell ref="A2:O2"/>
    <mergeCell ref="A3:O3"/>
    <mergeCell ref="E12:H12"/>
    <mergeCell ref="A236:D236"/>
    <mergeCell ref="E236:G236"/>
    <mergeCell ref="G293:G294"/>
    <mergeCell ref="J284:L284"/>
    <mergeCell ref="G285:G286"/>
    <mergeCell ref="H285:I285"/>
    <mergeCell ref="J285:J286"/>
    <mergeCell ref="K285:K286"/>
    <mergeCell ref="L285:L286"/>
    <mergeCell ref="A277:A278"/>
    <mergeCell ref="B277:D277"/>
    <mergeCell ref="E277:I277"/>
    <mergeCell ref="H293:I293"/>
    <mergeCell ref="H236:L236"/>
    <mergeCell ref="E237:G237"/>
    <mergeCell ref="N285:N286"/>
    <mergeCell ref="A164:D164"/>
    <mergeCell ref="F176:F179"/>
    <mergeCell ref="A180:A183"/>
    <mergeCell ref="H161:L161"/>
    <mergeCell ref="A263:O263"/>
    <mergeCell ref="A318:O318"/>
    <mergeCell ref="A320:K320"/>
    <mergeCell ref="H237:L237"/>
    <mergeCell ref="A237:D237"/>
    <mergeCell ref="J293:J294"/>
    <mergeCell ref="K293:K294"/>
    <mergeCell ref="L293:L294"/>
    <mergeCell ref="H235:L235"/>
    <mergeCell ref="N173:N174"/>
    <mergeCell ref="B248:B249"/>
    <mergeCell ref="C248:C249"/>
    <mergeCell ref="D248:D249"/>
    <mergeCell ref="E248:E249"/>
    <mergeCell ref="F248:F249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A262:O262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2:AE551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150" t="s">
        <v>451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458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6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453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138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258</v>
      </c>
      <c r="K72" s="9">
        <f>J72</f>
        <v>258</v>
      </c>
      <c r="L72" s="9">
        <f>J72</f>
        <v>258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0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271</v>
      </c>
      <c r="K80" s="9">
        <f>SUM(K72:K79)</f>
        <v>271</v>
      </c>
      <c r="L80" s="9">
        <f>SUM(L72:L79)</f>
        <v>271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27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1.75" customHeight="1" x14ac:dyDescent="0.25">
      <c r="A94" s="187" t="s">
        <v>322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2.5" customHeight="1" x14ac:dyDescent="0.25">
      <c r="A95" s="187" t="s">
        <v>322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5.75" customHeight="1" x14ac:dyDescent="0.25">
      <c r="A96" s="187" t="s">
        <v>322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0.25" customHeight="1" x14ac:dyDescent="0.25">
      <c r="A97" s="187" t="s">
        <v>323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322</v>
      </c>
      <c r="K141" s="9">
        <f>J141</f>
        <v>322</v>
      </c>
      <c r="L141" s="9">
        <f>J141</f>
        <v>322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322</v>
      </c>
      <c r="K149" s="9">
        <f>SUM(K141:K148)</f>
        <v>322</v>
      </c>
      <c r="L149" s="9">
        <f>SUM(L141:L148)</f>
        <v>322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32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46.5" customHeight="1" x14ac:dyDescent="0.25">
      <c r="A163" s="187" t="s">
        <v>322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46.5" customHeight="1" x14ac:dyDescent="0.25">
      <c r="A164" s="187" t="s">
        <v>322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49.5" customHeight="1" x14ac:dyDescent="0.25">
      <c r="A165" s="187" t="s">
        <v>322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1" customHeight="1" x14ac:dyDescent="0.25">
      <c r="A166" s="187" t="s">
        <v>323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4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5.2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7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7" hidden="1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5.2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7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5.2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7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4"/>
      <c r="L210" s="165"/>
      <c r="M210" s="164"/>
      <c r="N210" s="164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8"/>
        <v>-</v>
      </c>
      <c r="L219" s="9" t="str">
        <f t="shared" si="9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37</v>
      </c>
      <c r="K220" s="9">
        <f>SUM(K212:K219)</f>
        <v>37</v>
      </c>
      <c r="L220" s="9">
        <f>SUM(L212:L219)</f>
        <v>37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630</v>
      </c>
      <c r="K221" s="9">
        <f>K80+K149+K220</f>
        <v>630</v>
      </c>
      <c r="L221" s="9">
        <f>L80+L149+L220</f>
        <v>630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322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63.75" customHeight="1" x14ac:dyDescent="0.25">
      <c r="A236" s="187" t="s">
        <v>322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1.5" customHeight="1" x14ac:dyDescent="0.25">
      <c r="A238" s="187" t="s">
        <v>323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2.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6.5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6.5" hidden="1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6.5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6.5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6.5" hidden="1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442</v>
      </c>
      <c r="B364" s="220" t="s">
        <v>29</v>
      </c>
      <c r="C364" s="262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6.5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6.7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28.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" si="13">J376</f>
        <v>0</v>
      </c>
      <c r="L376" s="40">
        <f t="shared" ref="L376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>J377</f>
        <v>3024</v>
      </c>
      <c r="L377" s="40">
        <f>J377</f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302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ref="K378:K380" si="16">J378</f>
        <v>3240</v>
      </c>
      <c r="L378" s="40">
        <f t="shared" ref="L378:L380" si="17">J378</f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324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3456</v>
      </c>
      <c r="K380" s="40">
        <f t="shared" si="16"/>
        <v>3456</v>
      </c>
      <c r="L380" s="40">
        <f t="shared" si="17"/>
        <v>3456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346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9720</v>
      </c>
      <c r="K382" s="43">
        <f t="shared" ref="K382:L382" si="18">SUM(K375:K380)</f>
        <v>9720</v>
      </c>
      <c r="L382" s="43">
        <f t="shared" si="18"/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45.75" customHeight="1" x14ac:dyDescent="0.25">
      <c r="A396" s="187" t="s">
        <v>322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50.25" customHeight="1" x14ac:dyDescent="0.25">
      <c r="A397" s="187" t="s">
        <v>322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45.75" customHeight="1" x14ac:dyDescent="0.25">
      <c r="A398" s="187" t="s">
        <v>322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9.5" customHeight="1" x14ac:dyDescent="0.25">
      <c r="A399" s="187" t="s">
        <v>323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33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ht="35.25" customHeight="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4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4"/>
      <c r="L417" s="165"/>
      <c r="M417" s="164"/>
      <c r="N417" s="164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299</v>
      </c>
      <c r="K542" s="164" t="s">
        <v>300</v>
      </c>
      <c r="L542" s="164" t="s">
        <v>301</v>
      </c>
    </row>
    <row r="543" spans="10:12" x14ac:dyDescent="0.25">
      <c r="J543" s="164"/>
      <c r="K543" s="164"/>
      <c r="L543" s="165"/>
    </row>
    <row r="550" spans="10:15" x14ac:dyDescent="0.25">
      <c r="J550" s="164" t="s">
        <v>299</v>
      </c>
      <c r="K550" s="164" t="s">
        <v>300</v>
      </c>
      <c r="L550" s="164" t="s">
        <v>301</v>
      </c>
      <c r="M550" s="164" t="s">
        <v>299</v>
      </c>
      <c r="N550" s="164" t="s">
        <v>300</v>
      </c>
      <c r="O550" s="164" t="s">
        <v>301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54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N31:O31"/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7" max="16" man="1"/>
    <brk id="379" max="16" man="1"/>
    <brk id="41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445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151" t="s">
        <v>460</v>
      </c>
      <c r="F12" s="151"/>
      <c r="G12" s="151"/>
      <c r="H12" s="151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6" t="s">
        <v>454</v>
      </c>
      <c r="O14" s="24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139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9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440</v>
      </c>
      <c r="K72" s="9">
        <f>J72</f>
        <v>440</v>
      </c>
      <c r="L72" s="9">
        <f>J72</f>
        <v>440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443</v>
      </c>
      <c r="K80" s="9">
        <f>SUM(K72:K79)</f>
        <v>443</v>
      </c>
      <c r="L80" s="9">
        <f>SUM(L72:L79)</f>
        <v>443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44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0.25" customHeight="1" x14ac:dyDescent="0.25">
      <c r="A94" s="187" t="s">
        <v>324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48" customHeight="1" x14ac:dyDescent="0.25">
      <c r="A95" s="187" t="s">
        <v>324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44.25" customHeight="1" x14ac:dyDescent="0.25">
      <c r="A96" s="187" t="s">
        <v>324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45" customHeight="1" x14ac:dyDescent="0.25">
      <c r="A97" s="187" t="s">
        <v>325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107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405</v>
      </c>
      <c r="K141" s="9">
        <f>J141</f>
        <v>405</v>
      </c>
      <c r="L141" s="9">
        <f>J141</f>
        <v>405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84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 t="s">
        <v>21</v>
      </c>
      <c r="K148" s="9" t="str">
        <f t="shared" si="8"/>
        <v>-</v>
      </c>
      <c r="L148" s="9" t="str">
        <f t="shared" si="9"/>
        <v>-</v>
      </c>
      <c r="M148" s="9" t="s">
        <v>21</v>
      </c>
      <c r="N148" s="9" t="s">
        <v>21</v>
      </c>
      <c r="O148" s="9" t="s">
        <v>21</v>
      </c>
      <c r="P148" s="11"/>
      <c r="Q148" s="35" t="e">
        <f t="shared" si="7"/>
        <v>#VALUE!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413</v>
      </c>
      <c r="K149" s="9">
        <f>SUM(K141:K148)</f>
        <v>413</v>
      </c>
      <c r="L149" s="9">
        <f>SUM(L141:L148)</f>
        <v>413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41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57.75" customHeight="1" x14ac:dyDescent="0.25">
      <c r="A163" s="187" t="s">
        <v>324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324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324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45" customHeight="1" x14ac:dyDescent="0.25">
      <c r="A166" s="187" t="s">
        <v>325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0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4.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4.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4.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67</v>
      </c>
      <c r="K212" s="9">
        <f>J212</f>
        <v>67</v>
      </c>
      <c r="L212" s="9">
        <f>J212</f>
        <v>67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11"/>
        <v>-</v>
      </c>
      <c r="L219" s="9" t="str">
        <f t="shared" si="12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924</v>
      </c>
      <c r="K221" s="9">
        <f>K80+K149+K220</f>
        <v>924</v>
      </c>
      <c r="L221" s="9">
        <f>L80+L149+L220</f>
        <v>924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92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183" t="s">
        <v>46</v>
      </c>
      <c r="B234" s="183"/>
      <c r="C234" s="183"/>
      <c r="D234" s="183"/>
      <c r="E234" s="183" t="s">
        <v>47</v>
      </c>
      <c r="F234" s="183"/>
      <c r="G234" s="183"/>
      <c r="H234" s="183" t="s">
        <v>48</v>
      </c>
      <c r="I234" s="183"/>
      <c r="J234" s="183"/>
      <c r="K234" s="183"/>
      <c r="L234" s="183"/>
      <c r="M234" s="6"/>
      <c r="N234" s="6"/>
      <c r="O234" s="6"/>
      <c r="P234" s="6"/>
    </row>
    <row r="235" spans="1:16" x14ac:dyDescent="0.25">
      <c r="A235" s="162">
        <v>1</v>
      </c>
      <c r="B235" s="186"/>
      <c r="C235" s="186"/>
      <c r="D235" s="163"/>
      <c r="E235" s="162">
        <v>2</v>
      </c>
      <c r="F235" s="186"/>
      <c r="G235" s="163"/>
      <c r="H235" s="224">
        <v>3</v>
      </c>
      <c r="I235" s="225"/>
      <c r="J235" s="225"/>
      <c r="K235" s="225"/>
      <c r="L235" s="226"/>
    </row>
    <row r="236" spans="1:16" ht="57.75" customHeight="1" x14ac:dyDescent="0.25">
      <c r="A236" s="187" t="s">
        <v>324</v>
      </c>
      <c r="B236" s="188"/>
      <c r="C236" s="188"/>
      <c r="D236" s="189"/>
      <c r="E236" s="162" t="s">
        <v>50</v>
      </c>
      <c r="F236" s="186"/>
      <c r="G236" s="163"/>
      <c r="H236" s="162" t="s">
        <v>51</v>
      </c>
      <c r="I236" s="186"/>
      <c r="J236" s="186"/>
      <c r="K236" s="186"/>
      <c r="L236" s="163"/>
    </row>
    <row r="237" spans="1:16" ht="63.75" customHeight="1" x14ac:dyDescent="0.25">
      <c r="A237" s="187" t="s">
        <v>324</v>
      </c>
      <c r="B237" s="188"/>
      <c r="C237" s="188"/>
      <c r="D237" s="189"/>
      <c r="E237" s="162" t="s">
        <v>52</v>
      </c>
      <c r="F237" s="186"/>
      <c r="G237" s="163"/>
      <c r="H237" s="162" t="s">
        <v>53</v>
      </c>
      <c r="I237" s="186"/>
      <c r="J237" s="186"/>
      <c r="K237" s="186"/>
      <c r="L237" s="163"/>
    </row>
    <row r="238" spans="1:16" ht="57.75" customHeight="1" x14ac:dyDescent="0.25">
      <c r="A238" s="187" t="s">
        <v>324</v>
      </c>
      <c r="B238" s="188"/>
      <c r="C238" s="188"/>
      <c r="D238" s="189"/>
      <c r="E238" s="162" t="s">
        <v>56</v>
      </c>
      <c r="F238" s="186"/>
      <c r="G238" s="163"/>
      <c r="H238" s="162" t="s">
        <v>51</v>
      </c>
      <c r="I238" s="186"/>
      <c r="J238" s="186"/>
      <c r="K238" s="186"/>
      <c r="L238" s="163"/>
    </row>
    <row r="239" spans="1:16" ht="45" customHeight="1" x14ac:dyDescent="0.25">
      <c r="A239" s="187" t="s">
        <v>325</v>
      </c>
      <c r="B239" s="188"/>
      <c r="C239" s="188"/>
      <c r="D239" s="189"/>
      <c r="E239" s="162" t="s">
        <v>54</v>
      </c>
      <c r="F239" s="186"/>
      <c r="G239" s="163"/>
      <c r="H239" s="224" t="s">
        <v>167</v>
      </c>
      <c r="I239" s="225"/>
      <c r="J239" s="225"/>
      <c r="K239" s="225"/>
      <c r="L239" s="22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1" t="s">
        <v>95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2" t="s">
        <v>179</v>
      </c>
      <c r="N281" s="183" t="s">
        <v>186</v>
      </c>
      <c r="O281" s="6"/>
      <c r="P281" s="6"/>
    </row>
    <row r="282" spans="1:16" ht="18" hidden="1" customHeight="1" x14ac:dyDescent="0.25">
      <c r="A282" s="190" t="s">
        <v>58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8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3"/>
      <c r="N283" s="183"/>
      <c r="O283" s="6"/>
    </row>
    <row r="284" spans="1:16" hidden="1" x14ac:dyDescent="0.25">
      <c r="A284" s="190" t="s">
        <v>9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6"/>
      <c r="N284" s="5"/>
      <c r="O284" s="6"/>
    </row>
    <row r="285" spans="1:16" hidden="1" x14ac:dyDescent="0.25">
      <c r="A285" s="190" t="s">
        <v>224</v>
      </c>
      <c r="B285" s="190"/>
      <c r="C285" s="190"/>
      <c r="D285" s="190"/>
      <c r="E285" s="190"/>
      <c r="F285" s="190"/>
      <c r="G285" s="190"/>
      <c r="H285" s="190"/>
      <c r="I285" s="190"/>
      <c r="J285" s="190"/>
      <c r="K285" s="6"/>
      <c r="L285" s="6"/>
      <c r="M285" s="6"/>
      <c r="N285" s="5"/>
      <c r="O285" s="6"/>
    </row>
    <row r="286" spans="1:16" ht="47.25" hidden="1" customHeight="1" x14ac:dyDescent="0.25">
      <c r="A286" s="164" t="s">
        <v>10</v>
      </c>
      <c r="B286" s="164" t="s">
        <v>11</v>
      </c>
      <c r="C286" s="164"/>
      <c r="D286" s="164"/>
      <c r="E286" s="164" t="s">
        <v>12</v>
      </c>
      <c r="F286" s="164"/>
      <c r="G286" s="164" t="s">
        <v>13</v>
      </c>
      <c r="H286" s="164"/>
      <c r="I286" s="164"/>
      <c r="J286" s="164" t="s">
        <v>14</v>
      </c>
      <c r="K286" s="164"/>
      <c r="L286" s="164"/>
      <c r="M286" s="162" t="s">
        <v>164</v>
      </c>
      <c r="N286" s="163"/>
      <c r="O286" s="6"/>
      <c r="P286" s="6"/>
    </row>
    <row r="287" spans="1:16" ht="59.25" hidden="1" customHeight="1" x14ac:dyDescent="0.25">
      <c r="A287" s="165"/>
      <c r="B287" s="164"/>
      <c r="C287" s="164"/>
      <c r="D287" s="164"/>
      <c r="E287" s="164"/>
      <c r="F287" s="164"/>
      <c r="G287" s="164" t="s">
        <v>15</v>
      </c>
      <c r="H287" s="164" t="s">
        <v>16</v>
      </c>
      <c r="I287" s="164"/>
      <c r="J287" s="164" t="s">
        <v>207</v>
      </c>
      <c r="K287" s="164" t="s">
        <v>208</v>
      </c>
      <c r="L287" s="164" t="s">
        <v>209</v>
      </c>
      <c r="M287" s="183" t="s">
        <v>165</v>
      </c>
      <c r="N287" s="164" t="s">
        <v>166</v>
      </c>
      <c r="O287" s="6"/>
      <c r="P287" s="6"/>
    </row>
    <row r="288" spans="1:16" ht="56.25" hidden="1" customHeight="1" x14ac:dyDescent="0.25">
      <c r="A288" s="165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5"/>
      <c r="H288" s="9" t="s">
        <v>22</v>
      </c>
      <c r="I288" s="9" t="s">
        <v>23</v>
      </c>
      <c r="J288" s="164"/>
      <c r="K288" s="164"/>
      <c r="L288" s="165"/>
      <c r="M288" s="183"/>
      <c r="N288" s="164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6"/>
    </row>
    <row r="293" spans="1:17" hidden="1" x14ac:dyDescent="0.25">
      <c r="A293" s="190" t="s">
        <v>181</v>
      </c>
      <c r="B293" s="190"/>
      <c r="C293" s="190"/>
      <c r="D293" s="190"/>
      <c r="E293" s="190"/>
      <c r="F293" s="190"/>
      <c r="G293" s="190"/>
      <c r="H293" s="190"/>
      <c r="I293" s="190"/>
      <c r="J293" s="190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64" t="s">
        <v>10</v>
      </c>
      <c r="B294" s="164" t="s">
        <v>11</v>
      </c>
      <c r="C294" s="164"/>
      <c r="D294" s="164"/>
      <c r="E294" s="164" t="s">
        <v>12</v>
      </c>
      <c r="F294" s="164"/>
      <c r="G294" s="164" t="s">
        <v>24</v>
      </c>
      <c r="H294" s="164"/>
      <c r="I294" s="164"/>
      <c r="J294" s="164" t="s">
        <v>25</v>
      </c>
      <c r="K294" s="164"/>
      <c r="L294" s="164"/>
      <c r="M294" s="164" t="s">
        <v>26</v>
      </c>
      <c r="N294" s="164"/>
      <c r="O294" s="164"/>
      <c r="P294" s="162" t="s">
        <v>164</v>
      </c>
      <c r="Q294" s="163"/>
    </row>
    <row r="295" spans="1:17" ht="63" hidden="1" customHeight="1" x14ac:dyDescent="0.25">
      <c r="A295" s="165"/>
      <c r="B295" s="164"/>
      <c r="C295" s="164"/>
      <c r="D295" s="164"/>
      <c r="E295" s="164"/>
      <c r="F295" s="164"/>
      <c r="G295" s="164" t="s">
        <v>60</v>
      </c>
      <c r="H295" s="164" t="s">
        <v>16</v>
      </c>
      <c r="I295" s="164"/>
      <c r="J295" s="164" t="s">
        <v>207</v>
      </c>
      <c r="K295" s="164" t="s">
        <v>208</v>
      </c>
      <c r="L295" s="164" t="s">
        <v>209</v>
      </c>
      <c r="M295" s="164" t="s">
        <v>207</v>
      </c>
      <c r="N295" s="164" t="s">
        <v>208</v>
      </c>
      <c r="O295" s="164" t="s">
        <v>209</v>
      </c>
      <c r="P295" s="164" t="s">
        <v>165</v>
      </c>
      <c r="Q295" s="164" t="s">
        <v>166</v>
      </c>
    </row>
    <row r="296" spans="1:17" ht="52.5" hidden="1" customHeight="1" x14ac:dyDescent="0.25">
      <c r="A296" s="165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5"/>
      <c r="H296" s="9" t="s">
        <v>28</v>
      </c>
      <c r="I296" s="9" t="s">
        <v>23</v>
      </c>
      <c r="J296" s="164"/>
      <c r="K296" s="164"/>
      <c r="L296" s="165"/>
      <c r="M296" s="164"/>
      <c r="N296" s="164"/>
      <c r="O296" s="165"/>
      <c r="P296" s="164"/>
      <c r="Q296" s="164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4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4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4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4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4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4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4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4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4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4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4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4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4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4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4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4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4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4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64" t="s">
        <v>36</v>
      </c>
      <c r="B322" s="164"/>
      <c r="C322" s="164"/>
      <c r="D322" s="164"/>
      <c r="E322" s="164"/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4" t="s">
        <v>22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64" t="s">
        <v>402</v>
      </c>
      <c r="F324" s="185"/>
      <c r="G324" s="185"/>
      <c r="H324" s="185"/>
      <c r="I324" s="185"/>
      <c r="J324" s="185"/>
      <c r="K324" s="185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4" t="s">
        <v>134</v>
      </c>
      <c r="F325" s="183"/>
      <c r="G325" s="183"/>
      <c r="H325" s="183"/>
      <c r="I325" s="183"/>
      <c r="J325" s="183"/>
      <c r="K325" s="183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2" t="s">
        <v>135</v>
      </c>
      <c r="F326" s="186"/>
      <c r="G326" s="186"/>
      <c r="H326" s="186"/>
      <c r="I326" s="186"/>
      <c r="J326" s="186"/>
      <c r="K326" s="163"/>
      <c r="L326" s="6"/>
      <c r="M326" s="6"/>
      <c r="N326" s="6"/>
      <c r="O326" s="6"/>
    </row>
    <row r="327" spans="1:16" hidden="1" x14ac:dyDescent="0.25">
      <c r="A327" s="190" t="s">
        <v>41</v>
      </c>
      <c r="B327" s="190"/>
      <c r="C327" s="190"/>
      <c r="D327" s="190"/>
      <c r="E327" s="190"/>
      <c r="F327" s="190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17" t="s">
        <v>42</v>
      </c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15"/>
      <c r="M328" s="15"/>
      <c r="N328" s="15"/>
      <c r="O328" s="15"/>
      <c r="P328" s="6"/>
    </row>
    <row r="329" spans="1:16" ht="40.5" hidden="1" customHeight="1" x14ac:dyDescent="0.25">
      <c r="A329" s="218" t="s">
        <v>43</v>
      </c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  <c r="L329" s="15"/>
      <c r="M329" s="15"/>
      <c r="N329" s="15"/>
      <c r="O329" s="15"/>
      <c r="P329" s="6"/>
    </row>
    <row r="330" spans="1:16" ht="17.25" hidden="1" customHeight="1" x14ac:dyDescent="0.25">
      <c r="A330" s="219" t="s">
        <v>44</v>
      </c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15"/>
      <c r="M330" s="15"/>
      <c r="N330" s="15"/>
      <c r="O330" s="15"/>
      <c r="P330" s="6"/>
    </row>
    <row r="331" spans="1:16" hidden="1" x14ac:dyDescent="0.25">
      <c r="A331" s="190" t="s">
        <v>45</v>
      </c>
      <c r="B331" s="190"/>
      <c r="C331" s="190"/>
      <c r="D331" s="190"/>
      <c r="E331" s="190"/>
      <c r="F331" s="190"/>
      <c r="G331" s="190"/>
      <c r="H331" s="190"/>
      <c r="I331" s="190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64" t="s">
        <v>47</v>
      </c>
      <c r="C332" s="185"/>
      <c r="D332" s="185"/>
      <c r="E332" s="183" t="s">
        <v>48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64">
        <v>2</v>
      </c>
      <c r="C333" s="185"/>
      <c r="D333" s="185"/>
      <c r="E333" s="183">
        <v>3</v>
      </c>
      <c r="F333" s="183"/>
      <c r="G333" s="183"/>
      <c r="H333" s="183"/>
      <c r="I333" s="183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5" t="s">
        <v>49</v>
      </c>
      <c r="B334" s="164" t="s">
        <v>50</v>
      </c>
      <c r="C334" s="185"/>
      <c r="D334" s="185"/>
      <c r="E334" s="164" t="s">
        <v>51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/>
      <c r="B335" s="164" t="s">
        <v>52</v>
      </c>
      <c r="C335" s="183"/>
      <c r="D335" s="183"/>
      <c r="E335" s="164" t="s">
        <v>53</v>
      </c>
      <c r="F335" s="164"/>
      <c r="G335" s="164"/>
      <c r="H335" s="164"/>
      <c r="I335" s="164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6" t="s">
        <v>108</v>
      </c>
      <c r="B336" s="164" t="s">
        <v>54</v>
      </c>
      <c r="C336" s="185"/>
      <c r="D336" s="185"/>
      <c r="E336" s="183" t="s">
        <v>167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7"/>
      <c r="B337" s="164" t="s">
        <v>56</v>
      </c>
      <c r="C337" s="183"/>
      <c r="D337" s="183"/>
      <c r="E337" s="183" t="s">
        <v>51</v>
      </c>
      <c r="F337" s="183"/>
      <c r="G337" s="183"/>
      <c r="H337" s="183"/>
      <c r="I337" s="183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7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7" t="s">
        <v>424</v>
      </c>
      <c r="B352" s="220" t="s">
        <v>29</v>
      </c>
      <c r="C352" s="220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7" customHeight="1" x14ac:dyDescent="0.25">
      <c r="A353" s="258"/>
      <c r="B353" s="260"/>
      <c r="C353" s="260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59"/>
      <c r="B354" s="261"/>
      <c r="C354" s="261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20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7" customHeight="1" x14ac:dyDescent="0.25">
      <c r="A356" s="258"/>
      <c r="B356" s="260"/>
      <c r="C356" s="260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9"/>
      <c r="B357" s="261"/>
      <c r="C357" s="261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20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7" customHeight="1" x14ac:dyDescent="0.25">
      <c r="A359" s="258"/>
      <c r="B359" s="260"/>
      <c r="C359" s="260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1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7" t="s">
        <v>421</v>
      </c>
      <c r="B361" s="220" t="s">
        <v>29</v>
      </c>
      <c r="C361" s="220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7" customHeight="1" x14ac:dyDescent="0.25">
      <c r="A362" s="258"/>
      <c r="B362" s="260"/>
      <c r="C362" s="260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9"/>
      <c r="B363" s="261"/>
      <c r="C363" s="261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422</v>
      </c>
      <c r="B364" s="220" t="s">
        <v>29</v>
      </c>
      <c r="C364" s="220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7" customHeight="1" x14ac:dyDescent="0.25">
      <c r="A365" s="258"/>
      <c r="B365" s="260"/>
      <c r="C365" s="260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9"/>
      <c r="B366" s="261"/>
      <c r="C366" s="261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54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431</v>
      </c>
      <c r="K372" s="164" t="s">
        <v>432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5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1944</v>
      </c>
      <c r="K375" s="40">
        <f>J375</f>
        <v>1944</v>
      </c>
      <c r="L375" s="40">
        <f>J375</f>
        <v>1944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194</v>
      </c>
      <c r="R375" s="142">
        <f>J375/$J$382</f>
        <v>0.16</v>
      </c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1944</v>
      </c>
      <c r="K376" s="40">
        <f t="shared" ref="K376:K381" si="15">J376</f>
        <v>1944</v>
      </c>
      <c r="L376" s="40">
        <f t="shared" ref="L376:L381" si="16">J376</f>
        <v>1944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194</v>
      </c>
      <c r="R376" s="142">
        <f t="shared" ref="R376:R380" si="18">J376/$J$382</f>
        <v>0.16</v>
      </c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2232</v>
      </c>
      <c r="K377" s="40">
        <f t="shared" si="15"/>
        <v>2232</v>
      </c>
      <c r="L377" s="40">
        <f t="shared" si="16"/>
        <v>2232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223</v>
      </c>
      <c r="R377" s="142">
        <f t="shared" si="18"/>
        <v>0.19</v>
      </c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1944</v>
      </c>
      <c r="K378" s="40">
        <f t="shared" si="15"/>
        <v>1944</v>
      </c>
      <c r="L378" s="40">
        <f t="shared" si="16"/>
        <v>1944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194</v>
      </c>
      <c r="R378" s="142">
        <f t="shared" si="18"/>
        <v>0.16</v>
      </c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1944</v>
      </c>
      <c r="K379" s="40">
        <f t="shared" si="15"/>
        <v>1944</v>
      </c>
      <c r="L379" s="40">
        <f t="shared" si="16"/>
        <v>1944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194</v>
      </c>
      <c r="R379" s="142">
        <f t="shared" si="18"/>
        <v>0.16</v>
      </c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1944</v>
      </c>
      <c r="K380" s="40">
        <f t="shared" si="15"/>
        <v>1944</v>
      </c>
      <c r="L380" s="40">
        <f t="shared" si="16"/>
        <v>1944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194</v>
      </c>
      <c r="R380" s="142">
        <f t="shared" si="18"/>
        <v>0.16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>
        <f t="shared" si="15"/>
        <v>0</v>
      </c>
      <c r="L381" s="40">
        <f t="shared" si="16"/>
        <v>0</v>
      </c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11952</v>
      </c>
      <c r="K382" s="43">
        <f>SUM(K375:K381)</f>
        <v>11952</v>
      </c>
      <c r="L382" s="43">
        <f>SUM(L375:L381)</f>
        <v>11952</v>
      </c>
      <c r="M382" s="1"/>
      <c r="N382" s="1"/>
      <c r="O382" s="1"/>
      <c r="P382" s="11">
        <v>10</v>
      </c>
      <c r="Q382" s="35">
        <f t="shared" si="17"/>
        <v>1195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324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324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324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325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ht="18.75" customHeight="1" x14ac:dyDescent="0.25">
      <c r="A432" s="194" t="s">
        <v>121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ht="18.75" customHeight="1" x14ac:dyDescent="0.25">
      <c r="A436" s="9" t="s">
        <v>80</v>
      </c>
      <c r="B436" s="162" t="s">
        <v>81</v>
      </c>
      <c r="C436" s="186"/>
      <c r="D436" s="163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62">
        <v>2</v>
      </c>
      <c r="C437" s="186"/>
      <c r="D437" s="163"/>
      <c r="E437" s="224">
        <v>3</v>
      </c>
      <c r="F437" s="225"/>
      <c r="G437" s="225"/>
      <c r="H437" s="225"/>
      <c r="I437" s="225"/>
      <c r="J437" s="225"/>
      <c r="K437" s="225"/>
      <c r="L437" s="226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2" t="s">
        <v>226</v>
      </c>
      <c r="C438" s="186"/>
      <c r="D438" s="163"/>
      <c r="E438" s="224" t="s">
        <v>84</v>
      </c>
      <c r="F438" s="225"/>
      <c r="G438" s="225"/>
      <c r="H438" s="225"/>
      <c r="I438" s="225"/>
      <c r="J438" s="225"/>
      <c r="K438" s="225"/>
      <c r="L438" s="226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2" t="s">
        <v>86</v>
      </c>
      <c r="C439" s="186"/>
      <c r="D439" s="163"/>
      <c r="E439" s="224" t="s">
        <v>84</v>
      </c>
      <c r="F439" s="225"/>
      <c r="G439" s="225"/>
      <c r="H439" s="225"/>
      <c r="I439" s="225"/>
      <c r="J439" s="225"/>
      <c r="K439" s="225"/>
      <c r="L439" s="226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64" t="s">
        <v>299</v>
      </c>
      <c r="K540" s="164" t="s">
        <v>300</v>
      </c>
      <c r="L540" s="164" t="s">
        <v>301</v>
      </c>
    </row>
    <row r="541" spans="10:12" x14ac:dyDescent="0.25">
      <c r="J541" s="164"/>
      <c r="K541" s="164"/>
      <c r="L541" s="165"/>
    </row>
    <row r="548" spans="10:15" x14ac:dyDescent="0.25">
      <c r="J548" s="164" t="s">
        <v>299</v>
      </c>
      <c r="K548" s="164" t="s">
        <v>300</v>
      </c>
      <c r="L548" s="164" t="s">
        <v>301</v>
      </c>
      <c r="M548" s="164" t="s">
        <v>299</v>
      </c>
      <c r="N548" s="164" t="s">
        <v>300</v>
      </c>
      <c r="O548" s="164" t="s">
        <v>301</v>
      </c>
    </row>
    <row r="549" spans="10:15" x14ac:dyDescent="0.25">
      <c r="J549" s="164"/>
      <c r="K549" s="164"/>
      <c r="L549" s="165"/>
      <c r="M549" s="164"/>
      <c r="N549" s="164"/>
      <c r="O549" s="165"/>
    </row>
  </sheetData>
  <mergeCells count="655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10" manualBreakCount="10">
    <brk id="37" max="16" man="1"/>
    <brk id="67" max="16" man="1"/>
    <brk id="102" max="16" man="1"/>
    <brk id="120" max="16" man="1"/>
    <brk id="162" max="16" man="1"/>
    <brk id="207" max="16" man="1"/>
    <brk id="346" max="16" man="1"/>
    <brk id="362" max="16" man="1"/>
    <brk id="379" max="16" man="1"/>
    <brk id="415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E519"/>
  <sheetViews>
    <sheetView view="pageBreakPreview" topLeftCell="A7" zoomScale="70" zoomScaleSheetLayoutView="70" workbookViewId="0">
      <selection activeCell="I378" sqref="I378"/>
    </sheetView>
  </sheetViews>
  <sheetFormatPr defaultRowHeight="18.75" x14ac:dyDescent="0.2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10.7109375" style="3" bestFit="1" customWidth="1"/>
    <col min="20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446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48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140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42.7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363</v>
      </c>
      <c r="K72" s="9">
        <f>J72</f>
        <v>363</v>
      </c>
      <c r="L72" s="9">
        <f>J72</f>
        <v>363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363</v>
      </c>
      <c r="K80" s="9">
        <f>SUM(K72:K79)</f>
        <v>363</v>
      </c>
      <c r="L80" s="9">
        <f>SUM(L72:L79)</f>
        <v>363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ht="54.75" customHeight="1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ht="54.75" customHeight="1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4.75" customHeight="1" x14ac:dyDescent="0.25">
      <c r="A94" s="187" t="s">
        <v>326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4.75" customHeight="1" x14ac:dyDescent="0.25">
      <c r="A95" s="187" t="s">
        <v>326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4.75" customHeight="1" x14ac:dyDescent="0.25">
      <c r="A96" s="187" t="s">
        <v>326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327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92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387</v>
      </c>
      <c r="K149" s="9">
        <f>SUM(K141:K148)</f>
        <v>387</v>
      </c>
      <c r="L149" s="9">
        <f>SUM(L141:L148)</f>
        <v>387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39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ht="20.25" customHeight="1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ht="24" customHeight="1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ht="24" customHeight="1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60" customHeight="1" x14ac:dyDescent="0.25">
      <c r="A163" s="187" t="s">
        <v>326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6.25" customHeight="1" x14ac:dyDescent="0.25">
      <c r="A164" s="187" t="s">
        <v>326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326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67.5" customHeight="1" x14ac:dyDescent="0.25">
      <c r="A166" s="187" t="s">
        <v>327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99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3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2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2" hidden="1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3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2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3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2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46</v>
      </c>
      <c r="K212" s="9">
        <f>J212</f>
        <v>46</v>
      </c>
      <c r="L212" s="9">
        <f>J212</f>
        <v>46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122.25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46</v>
      </c>
      <c r="K220" s="9">
        <f>SUM(K212:K219)</f>
        <v>46</v>
      </c>
      <c r="L220" s="9">
        <f>SUM(L212:L219)</f>
        <v>46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796</v>
      </c>
      <c r="K221" s="9">
        <f>K80+K149+K220</f>
        <v>796</v>
      </c>
      <c r="L221" s="9">
        <f>L80+L149+L220</f>
        <v>796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80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24" customHeight="1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ht="24" customHeight="1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60" customHeight="1" x14ac:dyDescent="0.25">
      <c r="A235" s="187" t="s">
        <v>326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6.25" customHeight="1" x14ac:dyDescent="0.25">
      <c r="A236" s="187" t="s">
        <v>326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326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7.5" customHeight="1" x14ac:dyDescent="0.25">
      <c r="A238" s="187" t="s">
        <v>327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410</v>
      </c>
      <c r="L346" s="164" t="s">
        <v>461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4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442</v>
      </c>
      <c r="B364" s="220" t="s">
        <v>29</v>
      </c>
      <c r="C364" s="262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54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462</v>
      </c>
      <c r="K372" s="164" t="s">
        <v>463</v>
      </c>
      <c r="L372" s="164" t="s">
        <v>456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77" si="11">J376</f>
        <v>0</v>
      </c>
      <c r="L376" s="40">
        <f t="shared" ref="L376:L377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3600</v>
      </c>
      <c r="K378" s="40">
        <f>J378</f>
        <v>3600</v>
      </c>
      <c r="L378" s="40">
        <f>J378</f>
        <v>3600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360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/>
      <c r="L379" s="40"/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5400</v>
      </c>
      <c r="K380" s="40">
        <f>J380</f>
        <v>5400</v>
      </c>
      <c r="L380" s="40">
        <f>J380</f>
        <v>5400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540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9000</v>
      </c>
      <c r="K382" s="43">
        <f>SUM(K375:K381)</f>
        <v>9000</v>
      </c>
      <c r="L382" s="43">
        <f>SUM(L375:L381)</f>
        <v>9000</v>
      </c>
      <c r="M382" s="1"/>
      <c r="N382" s="1"/>
      <c r="O382" s="1"/>
      <c r="P382" s="11">
        <v>10</v>
      </c>
      <c r="Q382" s="35">
        <f t="shared" si="13"/>
        <v>900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customHeight="1" x14ac:dyDescent="0.25">
      <c r="A396" s="187" t="s">
        <v>326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326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326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customHeight="1" x14ac:dyDescent="0.25">
      <c r="A399" s="187" t="s">
        <v>327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ht="31.5" customHeight="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462</v>
      </c>
      <c r="K408" s="164" t="s">
        <v>463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4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462</v>
      </c>
      <c r="K416" s="164" t="s">
        <v>463</v>
      </c>
      <c r="L416" s="164" t="s">
        <v>456</v>
      </c>
      <c r="M416" s="164" t="s">
        <v>462</v>
      </c>
      <c r="N416" s="164" t="s">
        <v>463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4"/>
      <c r="L417" s="165"/>
      <c r="M417" s="164"/>
      <c r="N417" s="164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114"/>
      <c r="K422" s="114"/>
      <c r="L422" s="114"/>
      <c r="M422" s="114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71"/>
      <c r="K427" s="271"/>
      <c r="L427" s="27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203"/>
      <c r="K435" s="203"/>
      <c r="L435" s="203"/>
      <c r="M435" s="203"/>
      <c r="N435" s="203"/>
      <c r="O435" s="203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270"/>
      <c r="K436" s="270"/>
      <c r="L436" s="270"/>
      <c r="M436" s="80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 x14ac:dyDescent="0.25">
      <c r="J510" s="164" t="s">
        <v>299</v>
      </c>
      <c r="K510" s="164" t="s">
        <v>300</v>
      </c>
      <c r="L510" s="164" t="s">
        <v>301</v>
      </c>
    </row>
    <row r="511" spans="10:12" x14ac:dyDescent="0.25">
      <c r="J511" s="164"/>
      <c r="K511" s="164"/>
      <c r="L511" s="165"/>
    </row>
    <row r="518" spans="10:15" x14ac:dyDescent="0.25">
      <c r="J518" s="164" t="s">
        <v>299</v>
      </c>
      <c r="K518" s="164" t="s">
        <v>300</v>
      </c>
      <c r="L518" s="164" t="s">
        <v>301</v>
      </c>
      <c r="M518" s="164" t="s">
        <v>299</v>
      </c>
      <c r="N518" s="164" t="s">
        <v>300</v>
      </c>
      <c r="O518" s="164" t="s">
        <v>301</v>
      </c>
    </row>
    <row r="519" spans="10:15" x14ac:dyDescent="0.25">
      <c r="J519" s="164"/>
      <c r="K519" s="164"/>
      <c r="L519" s="165"/>
      <c r="M519" s="164"/>
      <c r="N519" s="164"/>
      <c r="O519" s="165"/>
    </row>
  </sheetData>
  <mergeCells count="655"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A349:A351"/>
    <mergeCell ref="B349:B351"/>
    <mergeCell ref="C349:C351"/>
    <mergeCell ref="D349:D351"/>
    <mergeCell ref="E349:E351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A280:L280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J209:J210"/>
    <mergeCell ref="K209:K210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172:A174"/>
    <mergeCell ref="B172:D173"/>
    <mergeCell ref="E172:F173"/>
    <mergeCell ref="G172:I172"/>
    <mergeCell ref="N173:N174"/>
    <mergeCell ref="A207:J207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E137:F138"/>
    <mergeCell ref="G137:I137"/>
    <mergeCell ref="J137:L137"/>
    <mergeCell ref="H138:I138"/>
    <mergeCell ref="A159:K159"/>
    <mergeCell ref="A151:O151"/>
    <mergeCell ref="A152:K152"/>
    <mergeCell ref="A95:D95"/>
    <mergeCell ref="A96:D96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B137:D138"/>
    <mergeCell ref="A208:A210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A94:D9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</mergeCells>
  <pageMargins left="0.31496062992125984" right="0.31496062992125984" top="0.35433070866141736" bottom="0.35433070866141736" header="0.31496062992125984" footer="0.31496062992125984"/>
  <pageSetup paperSize="9" scale="36" fitToHeight="0" orientation="landscape" r:id="rId1"/>
  <rowBreaks count="3" manualBreakCount="3">
    <brk id="37" max="16" man="1"/>
    <brk id="366" max="16" man="1"/>
    <brk id="40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AE567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464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141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219</v>
      </c>
      <c r="K72" s="9">
        <f>J72</f>
        <v>219</v>
      </c>
      <c r="L72" s="9">
        <f>J72</f>
        <v>219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222</v>
      </c>
      <c r="K80" s="9">
        <f>SUM(K72:K79)</f>
        <v>222</v>
      </c>
      <c r="L80" s="9">
        <f>SUM(L72:L79)</f>
        <v>222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328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7.75" customHeight="1" x14ac:dyDescent="0.25">
      <c r="A95" s="187" t="s">
        <v>328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328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6.25" customHeight="1" x14ac:dyDescent="0.25">
      <c r="A97" s="187" t="s">
        <v>329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273" t="s">
        <v>179</v>
      </c>
      <c r="N99" s="158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273"/>
      <c r="N100" s="15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273"/>
      <c r="N101" s="160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272" t="s">
        <v>115</v>
      </c>
      <c r="B103" s="272"/>
      <c r="C103" s="272"/>
      <c r="D103" s="272"/>
      <c r="E103" s="272"/>
      <c r="F103" s="272"/>
      <c r="G103" s="272"/>
      <c r="H103" s="272"/>
      <c r="I103" s="272"/>
      <c r="J103" s="272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306</v>
      </c>
      <c r="K141" s="9">
        <f>J141</f>
        <v>306</v>
      </c>
      <c r="L141" s="9">
        <f>J141</f>
        <v>306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309</v>
      </c>
      <c r="K149" s="9">
        <f>SUM(K141:K148)</f>
        <v>309</v>
      </c>
      <c r="L149" s="9">
        <f>SUM(L141:L148)</f>
        <v>309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31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328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7.75" customHeight="1" x14ac:dyDescent="0.25">
      <c r="A164" s="187" t="s">
        <v>328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328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6.25" customHeight="1" x14ac:dyDescent="0.25">
      <c r="A166" s="187" t="s">
        <v>329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7.75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111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hidden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55</v>
      </c>
      <c r="K212" s="9">
        <f>J212</f>
        <v>55</v>
      </c>
      <c r="L212" s="9">
        <f>J212</f>
        <v>55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s="49" customFormat="1" ht="93.75" x14ac:dyDescent="0.25">
      <c r="A216" s="146" t="s">
        <v>231</v>
      </c>
      <c r="B216" s="145" t="s">
        <v>29</v>
      </c>
      <c r="C216" s="145" t="s">
        <v>29</v>
      </c>
      <c r="D216" s="145" t="s">
        <v>102</v>
      </c>
      <c r="E216" s="145" t="s">
        <v>98</v>
      </c>
      <c r="F216" s="145"/>
      <c r="G216" s="145" t="s">
        <v>31</v>
      </c>
      <c r="H216" s="145" t="s">
        <v>32</v>
      </c>
      <c r="I216" s="147" t="s">
        <v>120</v>
      </c>
      <c r="J216" s="145">
        <v>2</v>
      </c>
      <c r="K216" s="145">
        <f>J216</f>
        <v>2</v>
      </c>
      <c r="L216" s="145">
        <f>J216</f>
        <v>2</v>
      </c>
      <c r="M216" s="145" t="s">
        <v>21</v>
      </c>
      <c r="N216" s="145" t="s">
        <v>21</v>
      </c>
      <c r="O216" s="145" t="s">
        <v>21</v>
      </c>
      <c r="P216" s="51">
        <v>10</v>
      </c>
      <c r="Q216" s="52">
        <f t="shared" si="10"/>
        <v>0</v>
      </c>
      <c r="R216" s="49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57</v>
      </c>
      <c r="K220" s="9">
        <f>SUM(K212:K219)</f>
        <v>57</v>
      </c>
      <c r="L220" s="9">
        <f>SUM(L212:L219)</f>
        <v>57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588</v>
      </c>
      <c r="K221" s="9">
        <f>K80+K149+K220</f>
        <v>588</v>
      </c>
      <c r="L221" s="9">
        <f>L80+L149+L220</f>
        <v>588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59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183" t="s">
        <v>46</v>
      </c>
      <c r="B233" s="183"/>
      <c r="C233" s="183"/>
      <c r="D233" s="183"/>
      <c r="E233" s="183" t="s">
        <v>47</v>
      </c>
      <c r="F233" s="183"/>
      <c r="G233" s="183"/>
      <c r="H233" s="183" t="s">
        <v>48</v>
      </c>
      <c r="I233" s="183"/>
      <c r="J233" s="183"/>
      <c r="K233" s="183"/>
      <c r="L233" s="183"/>
      <c r="M233" s="6"/>
      <c r="N233" s="6"/>
      <c r="O233" s="6"/>
      <c r="P233" s="6"/>
    </row>
    <row r="234" spans="1:16" x14ac:dyDescent="0.25">
      <c r="A234" s="164">
        <v>1</v>
      </c>
      <c r="B234" s="164"/>
      <c r="C234" s="164"/>
      <c r="D234" s="164"/>
      <c r="E234" s="162">
        <v>2</v>
      </c>
      <c r="F234" s="186"/>
      <c r="G234" s="163"/>
      <c r="H234" s="183">
        <v>3</v>
      </c>
      <c r="I234" s="183"/>
      <c r="J234" s="183"/>
      <c r="K234" s="183"/>
      <c r="L234" s="183"/>
    </row>
    <row r="235" spans="1:16" ht="57.75" customHeight="1" x14ac:dyDescent="0.25">
      <c r="A235" s="187" t="s">
        <v>328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7.75" customHeight="1" x14ac:dyDescent="0.25">
      <c r="A236" s="187" t="s">
        <v>328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7.75" customHeight="1" x14ac:dyDescent="0.25">
      <c r="A237" s="187" t="s">
        <v>328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6.25" customHeight="1" x14ac:dyDescent="0.25">
      <c r="A238" s="187" t="s">
        <v>329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1" t="s">
        <v>94</v>
      </c>
      <c r="B240" s="191"/>
      <c r="C240" s="191"/>
      <c r="D240" s="191"/>
      <c r="E240" s="191"/>
      <c r="F240" s="191"/>
      <c r="G240" s="191"/>
      <c r="H240" s="191"/>
      <c r="I240" s="191"/>
      <c r="J240" s="191"/>
      <c r="K240" s="191"/>
      <c r="L240" s="191"/>
      <c r="M240" s="192" t="s">
        <v>179</v>
      </c>
      <c r="N240" s="183" t="s">
        <v>185</v>
      </c>
      <c r="O240" s="6"/>
      <c r="P240" s="6"/>
    </row>
    <row r="241" spans="1:17" ht="18.75" hidden="1" customHeight="1" x14ac:dyDescent="0.25">
      <c r="A241" s="190" t="s">
        <v>7</v>
      </c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3"/>
      <c r="N241" s="183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3"/>
      <c r="N242" s="183"/>
      <c r="O242" s="6"/>
      <c r="P242" s="6"/>
    </row>
    <row r="243" spans="1:17" hidden="1" x14ac:dyDescent="0.25">
      <c r="A243" s="190" t="s">
        <v>9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6"/>
      <c r="N243" s="5"/>
      <c r="O243" s="6"/>
      <c r="P243" s="6"/>
    </row>
    <row r="244" spans="1:17" hidden="1" x14ac:dyDescent="0.25">
      <c r="A244" s="190" t="s">
        <v>115</v>
      </c>
      <c r="B244" s="190"/>
      <c r="C244" s="190"/>
      <c r="D244" s="190"/>
      <c r="E244" s="190"/>
      <c r="F244" s="190"/>
      <c r="G244" s="190"/>
      <c r="H244" s="190"/>
      <c r="I244" s="190"/>
      <c r="J244" s="190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64" t="s">
        <v>10</v>
      </c>
      <c r="B245" s="164" t="s">
        <v>11</v>
      </c>
      <c r="C245" s="164"/>
      <c r="D245" s="164"/>
      <c r="E245" s="164" t="s">
        <v>12</v>
      </c>
      <c r="F245" s="164"/>
      <c r="G245" s="164" t="s">
        <v>13</v>
      </c>
      <c r="H245" s="164"/>
      <c r="I245" s="164"/>
      <c r="J245" s="164" t="s">
        <v>14</v>
      </c>
      <c r="K245" s="164"/>
      <c r="L245" s="164"/>
      <c r="M245" s="162" t="s">
        <v>164</v>
      </c>
      <c r="N245" s="163"/>
      <c r="O245" s="6"/>
      <c r="P245" s="6"/>
    </row>
    <row r="246" spans="1:17" ht="59.25" hidden="1" customHeight="1" x14ac:dyDescent="0.25">
      <c r="A246" s="165"/>
      <c r="B246" s="164"/>
      <c r="C246" s="164"/>
      <c r="D246" s="164"/>
      <c r="E246" s="164"/>
      <c r="F246" s="164"/>
      <c r="G246" s="164" t="s">
        <v>15</v>
      </c>
      <c r="H246" s="164" t="s">
        <v>16</v>
      </c>
      <c r="I246" s="164"/>
      <c r="J246" s="164" t="s">
        <v>207</v>
      </c>
      <c r="K246" s="164" t="s">
        <v>208</v>
      </c>
      <c r="L246" s="164" t="s">
        <v>209</v>
      </c>
      <c r="M246" s="183" t="s">
        <v>165</v>
      </c>
      <c r="N246" s="164" t="s">
        <v>166</v>
      </c>
      <c r="O246" s="6"/>
      <c r="P246" s="6"/>
    </row>
    <row r="247" spans="1:17" ht="75" hidden="1" customHeight="1" x14ac:dyDescent="0.25">
      <c r="A247" s="165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5"/>
      <c r="H247" s="9" t="s">
        <v>22</v>
      </c>
      <c r="I247" s="9" t="s">
        <v>23</v>
      </c>
      <c r="J247" s="164"/>
      <c r="K247" s="164"/>
      <c r="L247" s="165"/>
      <c r="M247" s="183"/>
      <c r="N247" s="164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6"/>
    </row>
    <row r="252" spans="1:17" hidden="1" x14ac:dyDescent="0.25">
      <c r="A252" s="190" t="s">
        <v>181</v>
      </c>
      <c r="B252" s="190"/>
      <c r="C252" s="190"/>
      <c r="D252" s="190"/>
      <c r="E252" s="190"/>
      <c r="F252" s="190"/>
      <c r="G252" s="190"/>
      <c r="H252" s="190"/>
      <c r="I252" s="190"/>
      <c r="J252" s="190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64" t="s">
        <v>10</v>
      </c>
      <c r="B253" s="164" t="s">
        <v>11</v>
      </c>
      <c r="C253" s="164"/>
      <c r="D253" s="164"/>
      <c r="E253" s="164" t="s">
        <v>12</v>
      </c>
      <c r="F253" s="164"/>
      <c r="G253" s="164" t="s">
        <v>24</v>
      </c>
      <c r="H253" s="164"/>
      <c r="I253" s="164"/>
      <c r="J253" s="164" t="s">
        <v>25</v>
      </c>
      <c r="K253" s="164"/>
      <c r="L253" s="164"/>
      <c r="M253" s="164" t="s">
        <v>26</v>
      </c>
      <c r="N253" s="164"/>
      <c r="O253" s="164"/>
      <c r="P253" s="162" t="s">
        <v>164</v>
      </c>
      <c r="Q253" s="163"/>
    </row>
    <row r="254" spans="1:17" ht="55.5" hidden="1" customHeight="1" x14ac:dyDescent="0.25">
      <c r="A254" s="165"/>
      <c r="B254" s="164"/>
      <c r="C254" s="164"/>
      <c r="D254" s="164"/>
      <c r="E254" s="164"/>
      <c r="F254" s="164"/>
      <c r="G254" s="164" t="s">
        <v>27</v>
      </c>
      <c r="H254" s="164" t="s">
        <v>16</v>
      </c>
      <c r="I254" s="164"/>
      <c r="J254" s="164" t="s">
        <v>207</v>
      </c>
      <c r="K254" s="164" t="s">
        <v>208</v>
      </c>
      <c r="L254" s="164" t="s">
        <v>209</v>
      </c>
      <c r="M254" s="164" t="s">
        <v>207</v>
      </c>
      <c r="N254" s="164" t="s">
        <v>208</v>
      </c>
      <c r="O254" s="164" t="s">
        <v>209</v>
      </c>
      <c r="P254" s="183" t="s">
        <v>165</v>
      </c>
      <c r="Q254" s="164" t="s">
        <v>166</v>
      </c>
    </row>
    <row r="255" spans="1:17" ht="93.75" hidden="1" customHeight="1" x14ac:dyDescent="0.25">
      <c r="A255" s="165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5"/>
      <c r="H255" s="9" t="s">
        <v>28</v>
      </c>
      <c r="I255" s="9" t="s">
        <v>23</v>
      </c>
      <c r="J255" s="164"/>
      <c r="K255" s="164"/>
      <c r="L255" s="165"/>
      <c r="M255" s="164"/>
      <c r="N255" s="164"/>
      <c r="O255" s="165"/>
      <c r="P255" s="183"/>
      <c r="Q255" s="164"/>
    </row>
    <row r="256" spans="1:17" ht="93.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93.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93.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93.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87.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6"/>
    </row>
    <row r="264" spans="1:17" hidden="1" x14ac:dyDescent="0.25">
      <c r="A264" s="190" t="s">
        <v>35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6"/>
    </row>
    <row r="265" spans="1:17" hidden="1" x14ac:dyDescent="0.25">
      <c r="A265" s="164" t="s">
        <v>36</v>
      </c>
      <c r="B265" s="164"/>
      <c r="C265" s="164"/>
      <c r="D265" s="164"/>
      <c r="E265" s="164"/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4" t="s">
        <v>22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64">
        <v>5</v>
      </c>
      <c r="F267" s="185"/>
      <c r="G267" s="185"/>
      <c r="H267" s="185"/>
      <c r="I267" s="185"/>
      <c r="J267" s="185"/>
      <c r="K267" s="185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4" t="s">
        <v>21</v>
      </c>
      <c r="F268" s="183"/>
      <c r="G268" s="183"/>
      <c r="H268" s="183"/>
      <c r="I268" s="183"/>
      <c r="J268" s="183"/>
      <c r="K268" s="183"/>
      <c r="L268" s="6"/>
      <c r="M268" s="6"/>
      <c r="N268" s="6"/>
      <c r="O268" s="6"/>
      <c r="P268" s="6"/>
    </row>
    <row r="269" spans="1:17" hidden="1" x14ac:dyDescent="0.25">
      <c r="A269" s="190" t="s">
        <v>41</v>
      </c>
      <c r="B269" s="190"/>
      <c r="C269" s="190"/>
      <c r="D269" s="190"/>
      <c r="E269" s="190"/>
      <c r="F269" s="190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17" t="s">
        <v>42</v>
      </c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15"/>
      <c r="M270" s="15"/>
      <c r="N270" s="15"/>
      <c r="O270" s="15"/>
      <c r="P270" s="6"/>
    </row>
    <row r="271" spans="1:17" ht="40.5" hidden="1" customHeight="1" x14ac:dyDescent="0.25">
      <c r="A271" s="218" t="s">
        <v>43</v>
      </c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15"/>
      <c r="M271" s="15"/>
      <c r="N271" s="15"/>
      <c r="O271" s="15"/>
      <c r="P271" s="6"/>
    </row>
    <row r="272" spans="1:17" ht="16.5" hidden="1" customHeight="1" x14ac:dyDescent="0.25">
      <c r="A272" s="219" t="s">
        <v>44</v>
      </c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15"/>
      <c r="M272" s="15"/>
      <c r="N272" s="15"/>
      <c r="O272" s="15"/>
      <c r="P272" s="6"/>
    </row>
    <row r="273" spans="1:16" hidden="1" x14ac:dyDescent="0.25">
      <c r="A273" s="190" t="s">
        <v>45</v>
      </c>
      <c r="B273" s="190"/>
      <c r="C273" s="190"/>
      <c r="D273" s="190"/>
      <c r="E273" s="190"/>
      <c r="F273" s="190"/>
      <c r="G273" s="190"/>
      <c r="H273" s="190"/>
      <c r="I273" s="190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64" t="s">
        <v>47</v>
      </c>
      <c r="C274" s="185"/>
      <c r="D274" s="185"/>
      <c r="E274" s="183" t="s">
        <v>48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64">
        <v>2</v>
      </c>
      <c r="C275" s="185"/>
      <c r="D275" s="185"/>
      <c r="E275" s="183">
        <v>3</v>
      </c>
      <c r="F275" s="183"/>
      <c r="G275" s="183"/>
      <c r="H275" s="183"/>
      <c r="I275" s="183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 t="s">
        <v>49</v>
      </c>
      <c r="B276" s="164" t="s">
        <v>50</v>
      </c>
      <c r="C276" s="185"/>
      <c r="D276" s="185"/>
      <c r="E276" s="164" t="s">
        <v>51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4"/>
      <c r="B277" s="164" t="s">
        <v>52</v>
      </c>
      <c r="C277" s="183"/>
      <c r="D277" s="183"/>
      <c r="E277" s="164" t="s">
        <v>53</v>
      </c>
      <c r="F277" s="164"/>
      <c r="G277" s="164"/>
      <c r="H277" s="164"/>
      <c r="I277" s="164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6" t="s">
        <v>108</v>
      </c>
      <c r="B278" s="164" t="s">
        <v>54</v>
      </c>
      <c r="C278" s="185"/>
      <c r="D278" s="185"/>
      <c r="E278" s="183" t="s">
        <v>55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7"/>
      <c r="B279" s="164" t="s">
        <v>56</v>
      </c>
      <c r="C279" s="183"/>
      <c r="D279" s="183"/>
      <c r="E279" s="183" t="s">
        <v>51</v>
      </c>
      <c r="F279" s="183"/>
      <c r="G279" s="183"/>
      <c r="H279" s="183"/>
      <c r="I279" s="183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idden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hidden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hidden="1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430</v>
      </c>
      <c r="K346" s="164" t="s">
        <v>406</v>
      </c>
      <c r="L346" s="164" t="s">
        <v>461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55"/>
      <c r="K347" s="155"/>
      <c r="L347" s="197"/>
      <c r="M347" s="183"/>
      <c r="N347" s="164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7" t="s">
        <v>422</v>
      </c>
      <c r="B364" s="220" t="s">
        <v>29</v>
      </c>
      <c r="C364" s="262" t="s">
        <v>440</v>
      </c>
      <c r="D364" s="211" t="s">
        <v>398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hidden="1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462</v>
      </c>
      <c r="K372" s="164" t="s">
        <v>463</v>
      </c>
      <c r="L372" s="164" t="s">
        <v>456</v>
      </c>
      <c r="M372" s="164" t="s">
        <v>430</v>
      </c>
      <c r="N372" s="164" t="s">
        <v>431</v>
      </c>
      <c r="O372" s="164" t="s">
        <v>432</v>
      </c>
      <c r="P372" s="155" t="s">
        <v>165</v>
      </c>
      <c r="Q372" s="164" t="s">
        <v>166</v>
      </c>
      <c r="R372" s="80"/>
    </row>
    <row r="373" spans="1:18" s="34" customFormat="1" ht="75" hidden="1" customHeight="1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4"/>
      <c r="O373" s="165"/>
      <c r="P373" s="157"/>
      <c r="Q373" s="164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hidden="1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hidden="1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hidden="1" customHeight="1" x14ac:dyDescent="0.25">
      <c r="A391" s="217" t="s">
        <v>385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15"/>
      <c r="M391" s="15"/>
      <c r="N391" s="15"/>
      <c r="O391" s="15"/>
      <c r="P391" s="6"/>
    </row>
    <row r="392" spans="1:17" ht="16.5" hidden="1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hidden="1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hidden="1" x14ac:dyDescent="0.25">
      <c r="A395" s="162">
        <v>1</v>
      </c>
      <c r="B395" s="186"/>
      <c r="C395" s="186"/>
      <c r="D395" s="163"/>
      <c r="E395" s="162">
        <v>2</v>
      </c>
      <c r="F395" s="186"/>
      <c r="G395" s="163"/>
      <c r="H395" s="224">
        <v>3</v>
      </c>
      <c r="I395" s="225"/>
      <c r="J395" s="225"/>
      <c r="K395" s="225"/>
      <c r="L395" s="226"/>
    </row>
    <row r="396" spans="1:17" ht="57.75" hidden="1" customHeight="1" x14ac:dyDescent="0.25">
      <c r="A396" s="187" t="s">
        <v>266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hidden="1" customHeight="1" x14ac:dyDescent="0.25">
      <c r="A397" s="187" t="s">
        <v>266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hidden="1" customHeight="1" x14ac:dyDescent="0.25">
      <c r="A398" s="187" t="s">
        <v>266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45" hidden="1" customHeight="1" x14ac:dyDescent="0.25">
      <c r="A399" s="187" t="s">
        <v>266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ht="27.75" customHeight="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64" t="s">
        <v>431</v>
      </c>
      <c r="K408" s="164" t="s">
        <v>432</v>
      </c>
      <c r="L408" s="164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64"/>
      <c r="K409" s="165"/>
      <c r="L409" s="165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64" t="s">
        <v>431</v>
      </c>
      <c r="K416" s="164" t="s">
        <v>432</v>
      </c>
      <c r="L416" s="164" t="s">
        <v>456</v>
      </c>
      <c r="M416" s="164" t="s">
        <v>431</v>
      </c>
      <c r="N416" s="164" t="s">
        <v>432</v>
      </c>
      <c r="O416" s="164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64"/>
      <c r="K417" s="165"/>
      <c r="L417" s="165"/>
      <c r="M417" s="164"/>
      <c r="N417" s="165"/>
      <c r="O417" s="165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203"/>
      <c r="K424" s="203"/>
      <c r="L424" s="203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274"/>
      <c r="K432" s="274"/>
      <c r="L432" s="274"/>
      <c r="M432" s="274"/>
      <c r="N432" s="274"/>
      <c r="O432" s="27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274"/>
      <c r="K433" s="274"/>
      <c r="L433" s="274"/>
      <c r="M433" s="27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64" t="s">
        <v>299</v>
      </c>
      <c r="K558" s="164" t="s">
        <v>300</v>
      </c>
      <c r="L558" s="164" t="s">
        <v>301</v>
      </c>
    </row>
    <row r="559" spans="10:12" x14ac:dyDescent="0.25">
      <c r="J559" s="164"/>
      <c r="K559" s="164"/>
      <c r="L559" s="165"/>
    </row>
    <row r="566" spans="10:15" x14ac:dyDescent="0.25">
      <c r="J566" s="164" t="s">
        <v>299</v>
      </c>
      <c r="K566" s="164" t="s">
        <v>300</v>
      </c>
      <c r="L566" s="164" t="s">
        <v>301</v>
      </c>
      <c r="M566" s="164" t="s">
        <v>299</v>
      </c>
      <c r="N566" s="164" t="s">
        <v>300</v>
      </c>
      <c r="O566" s="164" t="s">
        <v>301</v>
      </c>
    </row>
    <row r="567" spans="10:15" x14ac:dyDescent="0.25">
      <c r="J567" s="164"/>
      <c r="K567" s="164"/>
      <c r="L567" s="165"/>
      <c r="M567" s="164"/>
      <c r="N567" s="164"/>
      <c r="O567" s="165"/>
    </row>
  </sheetData>
  <mergeCells count="655"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A339:L339"/>
    <mergeCell ref="A340:L340"/>
    <mergeCell ref="A342:L342"/>
    <mergeCell ref="A343:J343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364:A366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24:O424"/>
    <mergeCell ref="A425:L425"/>
    <mergeCell ref="A430:L430"/>
    <mergeCell ref="A423:O423"/>
    <mergeCell ref="F419:F420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385:K385"/>
    <mergeCell ref="M408:M409"/>
    <mergeCell ref="N408:N409"/>
    <mergeCell ref="H408:I408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84:O384"/>
    <mergeCell ref="A371:A373"/>
    <mergeCell ref="B371:D372"/>
    <mergeCell ref="E371:F372"/>
    <mergeCell ref="G371:I371"/>
    <mergeCell ref="J371:L371"/>
    <mergeCell ref="M371:O371"/>
    <mergeCell ref="O372:O373"/>
    <mergeCell ref="J372:J373"/>
    <mergeCell ref="K372:K373"/>
    <mergeCell ref="L372:L373"/>
    <mergeCell ref="M372:M373"/>
    <mergeCell ref="N372:N373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E322:K322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76:A179"/>
    <mergeCell ref="B176:B179"/>
    <mergeCell ref="C176:C17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J408:J409"/>
    <mergeCell ref="K408:K409"/>
    <mergeCell ref="L408:L409"/>
    <mergeCell ref="B408:B409"/>
    <mergeCell ref="J407:L407"/>
    <mergeCell ref="A411:A412"/>
    <mergeCell ref="A398:D398"/>
    <mergeCell ref="E398:G398"/>
    <mergeCell ref="H398:L398"/>
    <mergeCell ref="C408:C409"/>
    <mergeCell ref="D408:D409"/>
    <mergeCell ref="E408:E409"/>
    <mergeCell ref="F408:F409"/>
    <mergeCell ref="G408:G409"/>
    <mergeCell ref="B411:B412"/>
    <mergeCell ref="C411:C412"/>
    <mergeCell ref="D411:D412"/>
    <mergeCell ref="E411:E412"/>
    <mergeCell ref="F411:F412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92:D92"/>
    <mergeCell ref="E92:G92"/>
    <mergeCell ref="H92:L92"/>
    <mergeCell ref="A161:D161"/>
    <mergeCell ref="E95:G95"/>
    <mergeCell ref="H95:L95"/>
    <mergeCell ref="A100:L100"/>
    <mergeCell ref="A102:L102"/>
    <mergeCell ref="A103:J103"/>
    <mergeCell ref="A66:O66"/>
    <mergeCell ref="A67:J67"/>
    <mergeCell ref="A68:A70"/>
    <mergeCell ref="B68:D69"/>
    <mergeCell ref="E68:F69"/>
    <mergeCell ref="G68:I68"/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2:AE551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465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0.7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45" customHeight="1" x14ac:dyDescent="0.25">
      <c r="A28" s="234" t="s">
        <v>142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381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3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3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3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3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247</v>
      </c>
      <c r="K72" s="9">
        <f>J72</f>
        <v>247</v>
      </c>
      <c r="L72" s="9">
        <f>J72</f>
        <v>247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251</v>
      </c>
      <c r="K80" s="9">
        <f>SUM(K72:K79)</f>
        <v>251</v>
      </c>
      <c r="L80" s="9">
        <f>SUM(L72:L79)</f>
        <v>251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25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8" t="s">
        <v>382</v>
      </c>
      <c r="B89" s="218"/>
      <c r="C89" s="218"/>
      <c r="D89" s="218"/>
      <c r="E89" s="218"/>
      <c r="F89" s="218"/>
      <c r="G89" s="218"/>
      <c r="H89" s="218"/>
      <c r="I89" s="218"/>
      <c r="J89" s="218"/>
      <c r="K89" s="218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183" t="s">
        <v>46</v>
      </c>
      <c r="B92" s="183"/>
      <c r="C92" s="183"/>
      <c r="D92" s="183"/>
      <c r="E92" s="183" t="s">
        <v>47</v>
      </c>
      <c r="F92" s="183"/>
      <c r="G92" s="183"/>
      <c r="H92" s="183" t="s">
        <v>48</v>
      </c>
      <c r="I92" s="183"/>
      <c r="J92" s="183"/>
      <c r="K92" s="183"/>
      <c r="L92" s="183"/>
      <c r="M92" s="6"/>
      <c r="N92" s="6"/>
      <c r="O92" s="6"/>
      <c r="P92" s="6"/>
    </row>
    <row r="93" spans="1:17" x14ac:dyDescent="0.25">
      <c r="A93" s="164">
        <v>1</v>
      </c>
      <c r="B93" s="164"/>
      <c r="C93" s="164"/>
      <c r="D93" s="164"/>
      <c r="E93" s="162">
        <v>2</v>
      </c>
      <c r="F93" s="186"/>
      <c r="G93" s="163"/>
      <c r="H93" s="183">
        <v>3</v>
      </c>
      <c r="I93" s="183"/>
      <c r="J93" s="183"/>
      <c r="K93" s="183"/>
      <c r="L93" s="183"/>
    </row>
    <row r="94" spans="1:17" ht="57.75" customHeight="1" x14ac:dyDescent="0.25">
      <c r="A94" s="187" t="s">
        <v>330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63.75" customHeight="1" x14ac:dyDescent="0.25">
      <c r="A95" s="187" t="s">
        <v>330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7.75" customHeight="1" x14ac:dyDescent="0.25">
      <c r="A96" s="187" t="s">
        <v>330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7.75" customHeight="1" x14ac:dyDescent="0.25">
      <c r="A97" s="187" t="s">
        <v>331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381</v>
      </c>
      <c r="K141" s="9">
        <f>J141</f>
        <v>381</v>
      </c>
      <c r="L141" s="9">
        <f>J141</f>
        <v>381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383</v>
      </c>
      <c r="K149" s="9">
        <f>SUM(K141:K148)</f>
        <v>383</v>
      </c>
      <c r="L149" s="9">
        <f>SUM(L141:L148)</f>
        <v>383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38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8" t="s">
        <v>383</v>
      </c>
      <c r="B158" s="218"/>
      <c r="C158" s="218"/>
      <c r="D158" s="218"/>
      <c r="E158" s="218"/>
      <c r="F158" s="218"/>
      <c r="G158" s="218"/>
      <c r="H158" s="218"/>
      <c r="I158" s="218"/>
      <c r="J158" s="218"/>
      <c r="K158" s="218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183" t="s">
        <v>46</v>
      </c>
      <c r="B161" s="183"/>
      <c r="C161" s="183"/>
      <c r="D161" s="183"/>
      <c r="E161" s="183" t="s">
        <v>47</v>
      </c>
      <c r="F161" s="183"/>
      <c r="G161" s="183"/>
      <c r="H161" s="183" t="s">
        <v>48</v>
      </c>
      <c r="I161" s="183"/>
      <c r="J161" s="183"/>
      <c r="K161" s="183"/>
      <c r="L161" s="183"/>
      <c r="M161" s="6"/>
      <c r="N161" s="6"/>
      <c r="O161" s="6"/>
      <c r="P161" s="6"/>
    </row>
    <row r="162" spans="1:16" x14ac:dyDescent="0.25">
      <c r="A162" s="164">
        <v>1</v>
      </c>
      <c r="B162" s="164"/>
      <c r="C162" s="164"/>
      <c r="D162" s="164"/>
      <c r="E162" s="162">
        <v>2</v>
      </c>
      <c r="F162" s="186"/>
      <c r="G162" s="163"/>
      <c r="H162" s="183">
        <v>3</v>
      </c>
      <c r="I162" s="183"/>
      <c r="J162" s="183"/>
      <c r="K162" s="183"/>
      <c r="L162" s="183"/>
    </row>
    <row r="163" spans="1:16" ht="57.75" customHeight="1" x14ac:dyDescent="0.25">
      <c r="A163" s="187" t="s">
        <v>330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63.75" customHeight="1" x14ac:dyDescent="0.25">
      <c r="A164" s="187" t="s">
        <v>330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7.75" customHeight="1" x14ac:dyDescent="0.25">
      <c r="A165" s="187" t="s">
        <v>330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57.75" customHeight="1" x14ac:dyDescent="0.25">
      <c r="A166" s="187" t="s">
        <v>331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23.25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36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7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47.25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47.25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7.75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47.25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7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47.25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94</v>
      </c>
      <c r="K212" s="9">
        <f>J212</f>
        <v>94</v>
      </c>
      <c r="L212" s="9">
        <f>J212</f>
        <v>94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8.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4</v>
      </c>
      <c r="K217" s="9">
        <f>J217</f>
        <v>4</v>
      </c>
      <c r="L217" s="9">
        <f>J217</f>
        <v>4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99</v>
      </c>
      <c r="K220" s="9">
        <f>SUM(K212:K219)</f>
        <v>99</v>
      </c>
      <c r="L220" s="9">
        <f>SUM(L212:L219)</f>
        <v>99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733</v>
      </c>
      <c r="K221" s="9">
        <f>K80+K149+K220</f>
        <v>733</v>
      </c>
      <c r="L221" s="9">
        <f>L80+L149+L220</f>
        <v>733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8" t="s">
        <v>384</v>
      </c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ht="16.5" customHeight="1" x14ac:dyDescent="0.25">
      <c r="A233" s="219" t="s">
        <v>44</v>
      </c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15"/>
      <c r="M233" s="15"/>
      <c r="N233" s="15"/>
      <c r="O233" s="15"/>
      <c r="P233" s="6"/>
    </row>
    <row r="234" spans="1:16" x14ac:dyDescent="0.25">
      <c r="A234" s="190" t="s">
        <v>45</v>
      </c>
      <c r="B234" s="190"/>
      <c r="C234" s="190"/>
      <c r="D234" s="190"/>
      <c r="E234" s="190"/>
      <c r="F234" s="190"/>
      <c r="G234" s="190"/>
      <c r="H234" s="190"/>
      <c r="I234" s="190"/>
      <c r="J234" s="6"/>
      <c r="K234" s="6"/>
      <c r="L234" s="6"/>
      <c r="M234" s="6"/>
      <c r="N234" s="6"/>
      <c r="O234" s="6"/>
      <c r="P234" s="6"/>
    </row>
    <row r="235" spans="1:16" x14ac:dyDescent="0.25">
      <c r="A235" s="183" t="s">
        <v>46</v>
      </c>
      <c r="B235" s="183"/>
      <c r="C235" s="183"/>
      <c r="D235" s="183"/>
      <c r="E235" s="183" t="s">
        <v>47</v>
      </c>
      <c r="F235" s="183"/>
      <c r="G235" s="183"/>
      <c r="H235" s="183" t="s">
        <v>48</v>
      </c>
      <c r="I235" s="183"/>
      <c r="J235" s="183"/>
      <c r="K235" s="183"/>
      <c r="L235" s="183"/>
      <c r="M235" s="6"/>
      <c r="N235" s="6"/>
      <c r="O235" s="6"/>
      <c r="P235" s="6"/>
    </row>
    <row r="236" spans="1:16" x14ac:dyDescent="0.25">
      <c r="A236" s="164">
        <v>1</v>
      </c>
      <c r="B236" s="164"/>
      <c r="C236" s="164"/>
      <c r="D236" s="164"/>
      <c r="E236" s="162">
        <v>2</v>
      </c>
      <c r="F236" s="186"/>
      <c r="G236" s="163"/>
      <c r="H236" s="183">
        <v>3</v>
      </c>
      <c r="I236" s="183"/>
      <c r="J236" s="183"/>
      <c r="K236" s="183"/>
      <c r="L236" s="183"/>
    </row>
    <row r="237" spans="1:16" ht="57.75" customHeight="1" x14ac:dyDescent="0.25">
      <c r="A237" s="187" t="s">
        <v>330</v>
      </c>
      <c r="B237" s="188"/>
      <c r="C237" s="188"/>
      <c r="D237" s="189"/>
      <c r="E237" s="162" t="s">
        <v>50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63.75" customHeight="1" x14ac:dyDescent="0.25">
      <c r="A238" s="187" t="s">
        <v>330</v>
      </c>
      <c r="B238" s="188"/>
      <c r="C238" s="188"/>
      <c r="D238" s="189"/>
      <c r="E238" s="162" t="s">
        <v>52</v>
      </c>
      <c r="F238" s="186"/>
      <c r="G238" s="163"/>
      <c r="H238" s="162" t="s">
        <v>53</v>
      </c>
      <c r="I238" s="186"/>
      <c r="J238" s="186"/>
      <c r="K238" s="186"/>
      <c r="L238" s="163"/>
    </row>
    <row r="239" spans="1:16" ht="57.75" customHeight="1" x14ac:dyDescent="0.25">
      <c r="A239" s="187" t="s">
        <v>330</v>
      </c>
      <c r="B239" s="188"/>
      <c r="C239" s="188"/>
      <c r="D239" s="189"/>
      <c r="E239" s="162" t="s">
        <v>56</v>
      </c>
      <c r="F239" s="186"/>
      <c r="G239" s="163"/>
      <c r="H239" s="162" t="s">
        <v>51</v>
      </c>
      <c r="I239" s="186"/>
      <c r="J239" s="186"/>
      <c r="K239" s="186"/>
      <c r="L239" s="163"/>
      <c r="M239" s="192"/>
      <c r="N239" s="202"/>
    </row>
    <row r="240" spans="1:16" ht="57.75" customHeight="1" x14ac:dyDescent="0.25">
      <c r="A240" s="187" t="s">
        <v>331</v>
      </c>
      <c r="B240" s="188"/>
      <c r="C240" s="188"/>
      <c r="D240" s="189"/>
      <c r="E240" s="162" t="s">
        <v>54</v>
      </c>
      <c r="F240" s="186"/>
      <c r="G240" s="163"/>
      <c r="H240" s="224" t="s">
        <v>167</v>
      </c>
      <c r="I240" s="225"/>
      <c r="J240" s="225"/>
      <c r="K240" s="225"/>
      <c r="L240" s="226"/>
      <c r="M240" s="193"/>
      <c r="N240" s="202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202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112.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402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135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15" t="s">
        <v>94</v>
      </c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6"/>
      <c r="N339" s="6"/>
      <c r="O339" s="6"/>
      <c r="P339" s="6"/>
    </row>
    <row r="340" spans="1:18" s="34" customFormat="1" ht="30" customHeight="1" x14ac:dyDescent="0.25">
      <c r="A340" s="203" t="s">
        <v>222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192" t="s">
        <v>179</v>
      </c>
      <c r="N340" s="216" t="s">
        <v>242</v>
      </c>
      <c r="O340" s="80"/>
      <c r="P340" s="80"/>
      <c r="Q340" s="80"/>
      <c r="R340" s="80"/>
    </row>
    <row r="341" spans="1:18" s="34" customFormat="1" ht="27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3"/>
      <c r="N341" s="216"/>
      <c r="O341" s="80"/>
      <c r="P341" s="80"/>
      <c r="Q341" s="80"/>
      <c r="R341" s="80"/>
    </row>
    <row r="342" spans="1:18" s="34" customFormat="1" x14ac:dyDescent="0.25">
      <c r="A342" s="203" t="s">
        <v>9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193"/>
      <c r="N342" s="216"/>
      <c r="O342" s="80"/>
      <c r="P342" s="80"/>
      <c r="Q342" s="80"/>
      <c r="R342" s="80"/>
    </row>
    <row r="343" spans="1:18" s="34" customFormat="1" x14ac:dyDescent="0.25">
      <c r="A343" s="203" t="s">
        <v>223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3" t="s">
        <v>116</v>
      </c>
      <c r="B344" s="203"/>
      <c r="C344" s="203"/>
      <c r="D344" s="203"/>
      <c r="E344" s="203"/>
      <c r="F344" s="203"/>
      <c r="G344" s="203"/>
      <c r="H344" s="203"/>
      <c r="I344" s="203"/>
      <c r="J344" s="203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5.25" customHeight="1" x14ac:dyDescent="0.25">
      <c r="A345" s="199" t="s">
        <v>10</v>
      </c>
      <c r="B345" s="199" t="s">
        <v>11</v>
      </c>
      <c r="C345" s="199"/>
      <c r="D345" s="199"/>
      <c r="E345" s="199" t="s">
        <v>12</v>
      </c>
      <c r="F345" s="199"/>
      <c r="G345" s="199" t="s">
        <v>13</v>
      </c>
      <c r="H345" s="199"/>
      <c r="I345" s="199"/>
      <c r="J345" s="199" t="s">
        <v>14</v>
      </c>
      <c r="K345" s="199"/>
      <c r="L345" s="199"/>
      <c r="M345" s="162" t="s">
        <v>164</v>
      </c>
      <c r="N345" s="163"/>
      <c r="O345" s="80"/>
      <c r="P345" s="80"/>
      <c r="Q345" s="80"/>
      <c r="R345" s="80"/>
    </row>
    <row r="346" spans="1:18" s="34" customFormat="1" ht="18.75" customHeight="1" x14ac:dyDescent="0.25">
      <c r="A346" s="200"/>
      <c r="B346" s="199"/>
      <c r="C346" s="199"/>
      <c r="D346" s="199"/>
      <c r="E346" s="199"/>
      <c r="F346" s="199"/>
      <c r="G346" s="199" t="s">
        <v>15</v>
      </c>
      <c r="H346" s="199" t="s">
        <v>16</v>
      </c>
      <c r="I346" s="199"/>
      <c r="J346" s="164" t="s">
        <v>431</v>
      </c>
      <c r="K346" s="164" t="s">
        <v>432</v>
      </c>
      <c r="L346" s="164" t="s">
        <v>456</v>
      </c>
      <c r="M346" s="183" t="s">
        <v>165</v>
      </c>
      <c r="N346" s="164" t="s">
        <v>166</v>
      </c>
      <c r="O346" s="80"/>
      <c r="P346" s="80"/>
      <c r="Q346" s="80"/>
      <c r="R346" s="80"/>
    </row>
    <row r="347" spans="1:18" s="34" customFormat="1" ht="75" x14ac:dyDescent="0.25">
      <c r="A347" s="223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0"/>
      <c r="H347" s="82" t="s">
        <v>22</v>
      </c>
      <c r="I347" s="82" t="s">
        <v>23</v>
      </c>
      <c r="J347" s="164"/>
      <c r="K347" s="165"/>
      <c r="L347" s="165"/>
      <c r="M347" s="183"/>
      <c r="N347" s="164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8"/>
      <c r="B350" s="260"/>
      <c r="C350" s="260"/>
      <c r="D350" s="260"/>
      <c r="E350" s="260"/>
      <c r="F350" s="211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93.75" hidden="1" x14ac:dyDescent="0.25">
      <c r="A351" s="259"/>
      <c r="B351" s="261"/>
      <c r="C351" s="261"/>
      <c r="D351" s="260"/>
      <c r="E351" s="260"/>
      <c r="F351" s="22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7" t="s">
        <v>424</v>
      </c>
      <c r="B352" s="220" t="s">
        <v>29</v>
      </c>
      <c r="C352" s="262" t="s">
        <v>440</v>
      </c>
      <c r="D352" s="211" t="s">
        <v>216</v>
      </c>
      <c r="E352" s="211" t="s">
        <v>98</v>
      </c>
      <c r="F352" s="211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8"/>
      <c r="B353" s="260"/>
      <c r="C353" s="263"/>
      <c r="D353" s="211"/>
      <c r="E353" s="211"/>
      <c r="F353" s="211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93.75" x14ac:dyDescent="0.25">
      <c r="A354" s="259"/>
      <c r="B354" s="261"/>
      <c r="C354" s="264"/>
      <c r="D354" s="211"/>
      <c r="E354" s="211"/>
      <c r="F354" s="211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7" t="s">
        <v>419</v>
      </c>
      <c r="B355" s="220" t="s">
        <v>29</v>
      </c>
      <c r="C355" s="262" t="s">
        <v>440</v>
      </c>
      <c r="D355" s="211" t="s">
        <v>217</v>
      </c>
      <c r="E355" s="211" t="s">
        <v>98</v>
      </c>
      <c r="F355" s="211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8"/>
      <c r="B356" s="260"/>
      <c r="C356" s="263"/>
      <c r="D356" s="211"/>
      <c r="E356" s="211"/>
      <c r="F356" s="211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93.75" x14ac:dyDescent="0.25">
      <c r="A357" s="259"/>
      <c r="B357" s="261"/>
      <c r="C357" s="264"/>
      <c r="D357" s="211"/>
      <c r="E357" s="211"/>
      <c r="F357" s="211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7" t="s">
        <v>420</v>
      </c>
      <c r="B358" s="220" t="s">
        <v>29</v>
      </c>
      <c r="C358" s="262" t="s">
        <v>440</v>
      </c>
      <c r="D358" s="211" t="s">
        <v>218</v>
      </c>
      <c r="E358" s="211" t="s">
        <v>98</v>
      </c>
      <c r="F358" s="211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8"/>
      <c r="B359" s="260"/>
      <c r="C359" s="263"/>
      <c r="D359" s="211"/>
      <c r="E359" s="211"/>
      <c r="F359" s="211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93.75" x14ac:dyDescent="0.25">
      <c r="A360" s="259"/>
      <c r="B360" s="261"/>
      <c r="C360" s="264"/>
      <c r="D360" s="211"/>
      <c r="E360" s="211"/>
      <c r="F360" s="211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7" t="s">
        <v>421</v>
      </c>
      <c r="B361" s="220" t="s">
        <v>29</v>
      </c>
      <c r="C361" s="262" t="s">
        <v>440</v>
      </c>
      <c r="D361" s="211" t="s">
        <v>219</v>
      </c>
      <c r="E361" s="211" t="s">
        <v>98</v>
      </c>
      <c r="F361" s="211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8"/>
      <c r="B362" s="260"/>
      <c r="C362" s="263"/>
      <c r="D362" s="211"/>
      <c r="E362" s="211"/>
      <c r="F362" s="211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93.75" hidden="1" x14ac:dyDescent="0.25">
      <c r="A363" s="259"/>
      <c r="B363" s="261"/>
      <c r="C363" s="264"/>
      <c r="D363" s="211"/>
      <c r="E363" s="211"/>
      <c r="F363" s="211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7" t="s">
        <v>442</v>
      </c>
      <c r="B364" s="220" t="s">
        <v>29</v>
      </c>
      <c r="C364" s="262" t="s">
        <v>440</v>
      </c>
      <c r="D364" s="211" t="s">
        <v>441</v>
      </c>
      <c r="E364" s="211" t="s">
        <v>98</v>
      </c>
      <c r="F364" s="211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8"/>
      <c r="B365" s="260"/>
      <c r="C365" s="263"/>
      <c r="D365" s="211"/>
      <c r="E365" s="211"/>
      <c r="F365" s="211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93.75" x14ac:dyDescent="0.25">
      <c r="A366" s="259"/>
      <c r="B366" s="261"/>
      <c r="C366" s="264"/>
      <c r="D366" s="211"/>
      <c r="E366" s="211"/>
      <c r="F366" s="211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3" t="s">
        <v>116</v>
      </c>
      <c r="B369" s="203"/>
      <c r="C369" s="203"/>
      <c r="D369" s="203"/>
      <c r="E369" s="203"/>
      <c r="F369" s="203"/>
      <c r="G369" s="203"/>
      <c r="H369" s="203"/>
      <c r="I369" s="203"/>
      <c r="J369" s="203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9" t="s">
        <v>10</v>
      </c>
      <c r="B371" s="199" t="s">
        <v>11</v>
      </c>
      <c r="C371" s="199"/>
      <c r="D371" s="199"/>
      <c r="E371" s="199" t="s">
        <v>12</v>
      </c>
      <c r="F371" s="199"/>
      <c r="G371" s="199" t="s">
        <v>24</v>
      </c>
      <c r="H371" s="199"/>
      <c r="I371" s="199"/>
      <c r="J371" s="199" t="s">
        <v>25</v>
      </c>
      <c r="K371" s="199"/>
      <c r="L371" s="199"/>
      <c r="M371" s="199" t="s">
        <v>26</v>
      </c>
      <c r="N371" s="199"/>
      <c r="O371" s="199"/>
      <c r="P371" s="162" t="s">
        <v>198</v>
      </c>
      <c r="Q371" s="163"/>
      <c r="R371" s="80"/>
    </row>
    <row r="372" spans="1:18" s="34" customFormat="1" ht="18.75" customHeight="1" x14ac:dyDescent="0.25">
      <c r="A372" s="200"/>
      <c r="B372" s="199"/>
      <c r="C372" s="199"/>
      <c r="D372" s="199"/>
      <c r="E372" s="199"/>
      <c r="F372" s="199"/>
      <c r="G372" s="199" t="s">
        <v>60</v>
      </c>
      <c r="H372" s="199" t="s">
        <v>16</v>
      </c>
      <c r="I372" s="199"/>
      <c r="J372" s="164" t="s">
        <v>462</v>
      </c>
      <c r="K372" s="164" t="s">
        <v>463</v>
      </c>
      <c r="L372" s="164" t="s">
        <v>456</v>
      </c>
      <c r="M372" s="164" t="s">
        <v>431</v>
      </c>
      <c r="N372" s="164" t="s">
        <v>432</v>
      </c>
      <c r="O372" s="164" t="s">
        <v>456</v>
      </c>
      <c r="P372" s="155" t="s">
        <v>165</v>
      </c>
      <c r="Q372" s="164" t="s">
        <v>166</v>
      </c>
      <c r="R372" s="80"/>
    </row>
    <row r="373" spans="1:18" s="34" customFormat="1" ht="75" x14ac:dyDescent="0.25">
      <c r="A373" s="20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0"/>
      <c r="H373" s="82" t="s">
        <v>28</v>
      </c>
      <c r="I373" s="82" t="s">
        <v>23</v>
      </c>
      <c r="J373" s="164"/>
      <c r="K373" s="164"/>
      <c r="L373" s="165"/>
      <c r="M373" s="164"/>
      <c r="N373" s="165"/>
      <c r="O373" s="165"/>
      <c r="P373" s="157"/>
      <c r="Q373" s="164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142">
        <f>J375/J382</f>
        <v>0</v>
      </c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3240</v>
      </c>
      <c r="K376" s="40">
        <f t="shared" ref="K376:K380" si="15">J376</f>
        <v>3240</v>
      </c>
      <c r="L376" s="40">
        <f t="shared" ref="L376:L380" si="16">J376</f>
        <v>3240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324</v>
      </c>
      <c r="R376" s="142">
        <f>J376/J382</f>
        <v>0.25</v>
      </c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3240</v>
      </c>
      <c r="K377" s="40">
        <f t="shared" si="15"/>
        <v>3240</v>
      </c>
      <c r="L377" s="40">
        <f t="shared" si="16"/>
        <v>3240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324</v>
      </c>
      <c r="R377" s="142">
        <f>J377/J382</f>
        <v>0.25</v>
      </c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si="15"/>
        <v>3240</v>
      </c>
      <c r="L378" s="40">
        <f t="shared" si="16"/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324</v>
      </c>
      <c r="R378" s="142">
        <f>J378/J382</f>
        <v>0.25</v>
      </c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142">
        <f>J379/J382</f>
        <v>0</v>
      </c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443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3240</v>
      </c>
      <c r="K380" s="40">
        <f t="shared" si="15"/>
        <v>3240</v>
      </c>
      <c r="L380" s="40">
        <f t="shared" si="16"/>
        <v>3240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324</v>
      </c>
      <c r="R380" s="142">
        <f>J380/J382</f>
        <v>0.25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12960</v>
      </c>
      <c r="K382" s="43">
        <f>SUM(K375:K381)</f>
        <v>12960</v>
      </c>
      <c r="L382" s="43">
        <f>SUM(L375:L381)</f>
        <v>12960</v>
      </c>
      <c r="M382" s="1"/>
      <c r="N382" s="1"/>
      <c r="O382" s="1"/>
      <c r="P382" s="11">
        <v>10</v>
      </c>
      <c r="Q382" s="35">
        <f t="shared" si="17"/>
        <v>1296</v>
      </c>
      <c r="R382" s="34">
        <f>SUM(R375:R381)</f>
        <v>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0" t="s">
        <v>35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6"/>
    </row>
    <row r="385" spans="1:17" x14ac:dyDescent="0.25">
      <c r="A385" s="164" t="s">
        <v>36</v>
      </c>
      <c r="B385" s="164"/>
      <c r="C385" s="164"/>
      <c r="D385" s="164"/>
      <c r="E385" s="164"/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4" t="s">
        <v>22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4">
        <v>5</v>
      </c>
      <c r="F387" s="185"/>
      <c r="G387" s="185"/>
      <c r="H387" s="185"/>
      <c r="I387" s="185"/>
      <c r="J387" s="185"/>
      <c r="K387" s="185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4" t="s">
        <v>21</v>
      </c>
      <c r="F388" s="183"/>
      <c r="G388" s="183"/>
      <c r="H388" s="183"/>
      <c r="I388" s="183"/>
      <c r="J388" s="183"/>
      <c r="K388" s="183"/>
      <c r="L388" s="6"/>
      <c r="M388" s="6"/>
      <c r="N388" s="6"/>
      <c r="O388" s="6"/>
      <c r="P388" s="6"/>
    </row>
    <row r="389" spans="1:17" x14ac:dyDescent="0.25">
      <c r="A389" s="190" t="s">
        <v>41</v>
      </c>
      <c r="B389" s="190"/>
      <c r="C389" s="190"/>
      <c r="D389" s="190"/>
      <c r="E389" s="190"/>
      <c r="F389" s="190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17" t="s">
        <v>42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7" ht="153.75" customHeight="1" x14ac:dyDescent="0.25">
      <c r="A391" s="218" t="s">
        <v>385</v>
      </c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15"/>
      <c r="M391" s="15"/>
      <c r="N391" s="15"/>
      <c r="O391" s="15"/>
      <c r="P391" s="6"/>
    </row>
    <row r="392" spans="1:17" ht="16.5" customHeight="1" x14ac:dyDescent="0.25">
      <c r="A392" s="219" t="s">
        <v>44</v>
      </c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15"/>
      <c r="M392" s="15"/>
      <c r="N392" s="15"/>
      <c r="O392" s="15"/>
      <c r="P392" s="6"/>
    </row>
    <row r="393" spans="1:17" x14ac:dyDescent="0.25">
      <c r="A393" s="190" t="s">
        <v>45</v>
      </c>
      <c r="B393" s="190"/>
      <c r="C393" s="190"/>
      <c r="D393" s="190"/>
      <c r="E393" s="190"/>
      <c r="F393" s="190"/>
      <c r="G393" s="190"/>
      <c r="H393" s="190"/>
      <c r="I393" s="190"/>
      <c r="J393" s="6"/>
      <c r="K393" s="6"/>
      <c r="L393" s="6"/>
      <c r="M393" s="6"/>
      <c r="N393" s="6"/>
      <c r="O393" s="6"/>
      <c r="P393" s="6"/>
    </row>
    <row r="394" spans="1:17" x14ac:dyDescent="0.25">
      <c r="A394" s="183" t="s">
        <v>46</v>
      </c>
      <c r="B394" s="183"/>
      <c r="C394" s="183"/>
      <c r="D394" s="183"/>
      <c r="E394" s="183" t="s">
        <v>47</v>
      </c>
      <c r="F394" s="183"/>
      <c r="G394" s="183"/>
      <c r="H394" s="183" t="s">
        <v>48</v>
      </c>
      <c r="I394" s="183"/>
      <c r="J394" s="183"/>
      <c r="K394" s="183"/>
      <c r="L394" s="183"/>
      <c r="M394" s="6"/>
      <c r="N394" s="6"/>
      <c r="O394" s="6"/>
      <c r="P394" s="6"/>
    </row>
    <row r="395" spans="1:17" x14ac:dyDescent="0.25">
      <c r="A395" s="164">
        <v>1</v>
      </c>
      <c r="B395" s="164"/>
      <c r="C395" s="164"/>
      <c r="D395" s="164"/>
      <c r="E395" s="162">
        <v>2</v>
      </c>
      <c r="F395" s="186"/>
      <c r="G395" s="163"/>
      <c r="H395" s="183">
        <v>3</v>
      </c>
      <c r="I395" s="183"/>
      <c r="J395" s="183"/>
      <c r="K395" s="183"/>
      <c r="L395" s="183"/>
    </row>
    <row r="396" spans="1:17" ht="57.75" customHeight="1" x14ac:dyDescent="0.25">
      <c r="A396" s="187" t="s">
        <v>330</v>
      </c>
      <c r="B396" s="188"/>
      <c r="C396" s="188"/>
      <c r="D396" s="189"/>
      <c r="E396" s="162" t="s">
        <v>50</v>
      </c>
      <c r="F396" s="186"/>
      <c r="G396" s="163"/>
      <c r="H396" s="162" t="s">
        <v>51</v>
      </c>
      <c r="I396" s="186"/>
      <c r="J396" s="186"/>
      <c r="K396" s="186"/>
      <c r="L396" s="163"/>
    </row>
    <row r="397" spans="1:17" ht="63.75" customHeight="1" x14ac:dyDescent="0.25">
      <c r="A397" s="187" t="s">
        <v>330</v>
      </c>
      <c r="B397" s="188"/>
      <c r="C397" s="188"/>
      <c r="D397" s="189"/>
      <c r="E397" s="162" t="s">
        <v>52</v>
      </c>
      <c r="F397" s="186"/>
      <c r="G397" s="163"/>
      <c r="H397" s="162" t="s">
        <v>53</v>
      </c>
      <c r="I397" s="186"/>
      <c r="J397" s="186"/>
      <c r="K397" s="186"/>
      <c r="L397" s="163"/>
    </row>
    <row r="398" spans="1:17" ht="57.75" customHeight="1" x14ac:dyDescent="0.25">
      <c r="A398" s="187" t="s">
        <v>330</v>
      </c>
      <c r="B398" s="188"/>
      <c r="C398" s="188"/>
      <c r="D398" s="189"/>
      <c r="E398" s="162" t="s">
        <v>56</v>
      </c>
      <c r="F398" s="186"/>
      <c r="G398" s="163"/>
      <c r="H398" s="162" t="s">
        <v>51</v>
      </c>
      <c r="I398" s="186"/>
      <c r="J398" s="186"/>
      <c r="K398" s="186"/>
      <c r="L398" s="163"/>
    </row>
    <row r="399" spans="1:17" ht="57.75" customHeight="1" x14ac:dyDescent="0.25">
      <c r="A399" s="187" t="s">
        <v>331</v>
      </c>
      <c r="B399" s="188"/>
      <c r="C399" s="188"/>
      <c r="D399" s="189"/>
      <c r="E399" s="162" t="s">
        <v>54</v>
      </c>
      <c r="F399" s="186"/>
      <c r="G399" s="163"/>
      <c r="H399" s="224" t="s">
        <v>167</v>
      </c>
      <c r="I399" s="225"/>
      <c r="J399" s="225"/>
      <c r="K399" s="225"/>
      <c r="L399" s="226"/>
    </row>
    <row r="400" spans="1:17" s="34" customFormat="1" x14ac:dyDescent="0.25">
      <c r="A400" s="191" t="s">
        <v>379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1" t="s">
        <v>257</v>
      </c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2" t="s">
        <v>179</v>
      </c>
      <c r="N402" s="183" t="s">
        <v>21</v>
      </c>
      <c r="O402" s="6"/>
      <c r="P402" s="6"/>
    </row>
    <row r="403" spans="1:31" x14ac:dyDescent="0.25">
      <c r="A403" s="190" t="s">
        <v>258</v>
      </c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3"/>
      <c r="N403" s="183"/>
      <c r="O403" s="6"/>
      <c r="P403" s="6"/>
    </row>
    <row r="404" spans="1:31" ht="26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3"/>
      <c r="N404" s="183"/>
      <c r="O404" s="6"/>
      <c r="P404" s="6"/>
    </row>
    <row r="405" spans="1:31" x14ac:dyDescent="0.25">
      <c r="A405" s="190" t="s">
        <v>255</v>
      </c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6"/>
      <c r="N405" s="5"/>
      <c r="O405" s="6"/>
      <c r="P405" s="6"/>
    </row>
    <row r="406" spans="1:31" x14ac:dyDescent="0.25">
      <c r="A406" s="190" t="s">
        <v>256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2" t="s">
        <v>250</v>
      </c>
      <c r="B407" s="172" t="s">
        <v>244</v>
      </c>
      <c r="C407" s="172"/>
      <c r="D407" s="172"/>
      <c r="E407" s="172" t="s">
        <v>245</v>
      </c>
      <c r="F407" s="172"/>
      <c r="G407" s="172" t="s">
        <v>246</v>
      </c>
      <c r="H407" s="172"/>
      <c r="I407" s="172"/>
      <c r="J407" s="172" t="s">
        <v>247</v>
      </c>
      <c r="K407" s="172"/>
      <c r="L407" s="172"/>
      <c r="M407" s="172" t="s">
        <v>251</v>
      </c>
      <c r="N407" s="172"/>
      <c r="O407" s="5"/>
      <c r="P407" s="91"/>
    </row>
    <row r="408" spans="1:31" s="34" customFormat="1" ht="87.75" customHeight="1" x14ac:dyDescent="0.25">
      <c r="A408" s="172"/>
      <c r="B408" s="221" t="s">
        <v>253</v>
      </c>
      <c r="C408" s="221" t="s">
        <v>253</v>
      </c>
      <c r="D408" s="221" t="s">
        <v>253</v>
      </c>
      <c r="E408" s="221" t="s">
        <v>253</v>
      </c>
      <c r="F408" s="221" t="s">
        <v>253</v>
      </c>
      <c r="G408" s="172" t="s">
        <v>252</v>
      </c>
      <c r="H408" s="172" t="s">
        <v>248</v>
      </c>
      <c r="I408" s="172"/>
      <c r="J408" s="155" t="s">
        <v>462</v>
      </c>
      <c r="K408" s="155" t="s">
        <v>463</v>
      </c>
      <c r="L408" s="155" t="s">
        <v>456</v>
      </c>
      <c r="M408" s="172" t="s">
        <v>165</v>
      </c>
      <c r="N408" s="172" t="s">
        <v>166</v>
      </c>
      <c r="O408" s="5"/>
      <c r="P408" s="91"/>
    </row>
    <row r="409" spans="1:31" s="34" customFormat="1" ht="58.5" customHeight="1" x14ac:dyDescent="0.25">
      <c r="A409" s="172"/>
      <c r="B409" s="222"/>
      <c r="C409" s="222"/>
      <c r="D409" s="222"/>
      <c r="E409" s="222"/>
      <c r="F409" s="222"/>
      <c r="G409" s="172"/>
      <c r="H409" s="92" t="s">
        <v>22</v>
      </c>
      <c r="I409" s="93" t="s">
        <v>254</v>
      </c>
      <c r="J409" s="157"/>
      <c r="K409" s="157"/>
      <c r="L409" s="157"/>
      <c r="M409" s="172"/>
      <c r="N409" s="172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2" t="s">
        <v>21</v>
      </c>
      <c r="B411" s="172" t="s">
        <v>21</v>
      </c>
      <c r="C411" s="172" t="s">
        <v>21</v>
      </c>
      <c r="D411" s="172" t="s">
        <v>21</v>
      </c>
      <c r="E411" s="172" t="s">
        <v>21</v>
      </c>
      <c r="F411" s="172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2"/>
      <c r="B412" s="172"/>
      <c r="C412" s="172"/>
      <c r="D412" s="172"/>
      <c r="E412" s="172"/>
      <c r="F412" s="172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0" t="s">
        <v>408</v>
      </c>
      <c r="B414" s="190"/>
      <c r="C414" s="190"/>
      <c r="D414" s="190"/>
      <c r="E414" s="190"/>
      <c r="F414" s="190"/>
      <c r="G414" s="190"/>
      <c r="H414" s="190"/>
      <c r="I414" s="190"/>
      <c r="J414" s="190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2" t="s">
        <v>250</v>
      </c>
      <c r="B415" s="172" t="s">
        <v>244</v>
      </c>
      <c r="C415" s="172"/>
      <c r="D415" s="172"/>
      <c r="E415" s="172" t="s">
        <v>245</v>
      </c>
      <c r="F415" s="172"/>
      <c r="G415" s="172" t="s">
        <v>249</v>
      </c>
      <c r="H415" s="172"/>
      <c r="I415" s="172"/>
      <c r="J415" s="178" t="s">
        <v>400</v>
      </c>
      <c r="K415" s="179"/>
      <c r="L415" s="180"/>
      <c r="M415" s="173" t="s">
        <v>260</v>
      </c>
      <c r="N415" s="174"/>
      <c r="O415" s="175"/>
      <c r="P415" s="172" t="s">
        <v>401</v>
      </c>
      <c r="Q415" s="172"/>
    </row>
    <row r="416" spans="1:31" s="41" customFormat="1" ht="57.75" customHeight="1" x14ac:dyDescent="0.25">
      <c r="A416" s="182"/>
      <c r="B416" s="176" t="s">
        <v>253</v>
      </c>
      <c r="C416" s="176" t="s">
        <v>253</v>
      </c>
      <c r="D416" s="176" t="s">
        <v>253</v>
      </c>
      <c r="E416" s="176" t="s">
        <v>253</v>
      </c>
      <c r="F416" s="176" t="s">
        <v>253</v>
      </c>
      <c r="G416" s="176" t="s">
        <v>252</v>
      </c>
      <c r="H416" s="253" t="s">
        <v>248</v>
      </c>
      <c r="I416" s="253"/>
      <c r="J416" s="155" t="s">
        <v>462</v>
      </c>
      <c r="K416" s="155" t="s">
        <v>463</v>
      </c>
      <c r="L416" s="155" t="s">
        <v>456</v>
      </c>
      <c r="M416" s="155" t="s">
        <v>462</v>
      </c>
      <c r="N416" s="155" t="s">
        <v>463</v>
      </c>
      <c r="O416" s="155" t="s">
        <v>456</v>
      </c>
      <c r="P416" s="172" t="s">
        <v>165</v>
      </c>
      <c r="Q416" s="18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2"/>
      <c r="B417" s="177"/>
      <c r="C417" s="177"/>
      <c r="D417" s="177"/>
      <c r="E417" s="177"/>
      <c r="F417" s="177"/>
      <c r="G417" s="177"/>
      <c r="H417" s="77" t="s">
        <v>22</v>
      </c>
      <c r="I417" s="72" t="s">
        <v>254</v>
      </c>
      <c r="J417" s="157"/>
      <c r="K417" s="157"/>
      <c r="L417" s="157"/>
      <c r="M417" s="157"/>
      <c r="N417" s="157"/>
      <c r="O417" s="157"/>
      <c r="P417" s="172"/>
      <c r="Q417" s="18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84" t="s">
        <v>21</v>
      </c>
      <c r="B419" s="184" t="s">
        <v>21</v>
      </c>
      <c r="C419" s="184" t="s">
        <v>21</v>
      </c>
      <c r="D419" s="176" t="s">
        <v>21</v>
      </c>
      <c r="E419" s="176" t="s">
        <v>21</v>
      </c>
      <c r="F419" s="18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/>
      <c r="B420" s="184"/>
      <c r="C420" s="184"/>
      <c r="D420" s="177"/>
      <c r="E420" s="177"/>
      <c r="F420" s="18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1" t="s">
        <v>243</v>
      </c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6"/>
    </row>
    <row r="424" spans="1:31" x14ac:dyDescent="0.25">
      <c r="A424" s="190" t="s">
        <v>70</v>
      </c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6"/>
    </row>
    <row r="425" spans="1:31" x14ac:dyDescent="0.25">
      <c r="A425" s="201" t="s">
        <v>71</v>
      </c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6"/>
      <c r="N425" s="6"/>
      <c r="O425" s="6"/>
      <c r="P425" s="6"/>
    </row>
    <row r="426" spans="1:31" x14ac:dyDescent="0.25">
      <c r="A426" s="201" t="s">
        <v>72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ht="16.5" customHeight="1" x14ac:dyDescent="0.25">
      <c r="A427" s="201" t="s">
        <v>73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x14ac:dyDescent="0.25">
      <c r="A428" s="201" t="s">
        <v>74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75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76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77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194" t="s">
        <v>78</v>
      </c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6"/>
    </row>
    <row r="433" spans="1:16" ht="60.75" customHeight="1" x14ac:dyDescent="0.25">
      <c r="A433" s="194" t="s">
        <v>121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</row>
    <row r="434" spans="1:16" ht="60.75" customHeight="1" x14ac:dyDescent="0.25">
      <c r="A434" s="194" t="s">
        <v>122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x14ac:dyDescent="0.25">
      <c r="A435" s="190" t="s">
        <v>79</v>
      </c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6"/>
    </row>
    <row r="436" spans="1:16" x14ac:dyDescent="0.25">
      <c r="A436" s="9" t="s">
        <v>80</v>
      </c>
      <c r="B436" s="164" t="s">
        <v>81</v>
      </c>
      <c r="C436" s="185"/>
      <c r="D436" s="185"/>
      <c r="E436" s="165" t="s">
        <v>82</v>
      </c>
      <c r="F436" s="185"/>
      <c r="G436" s="185"/>
      <c r="H436" s="185"/>
      <c r="I436" s="185"/>
      <c r="J436" s="185"/>
      <c r="K436" s="185"/>
      <c r="L436" s="185"/>
      <c r="M436" s="6"/>
      <c r="N436" s="6"/>
      <c r="O436" s="6"/>
      <c r="P436" s="6"/>
    </row>
    <row r="437" spans="1:16" x14ac:dyDescent="0.25">
      <c r="A437" s="9">
        <v>1</v>
      </c>
      <c r="B437" s="164">
        <v>2</v>
      </c>
      <c r="C437" s="185"/>
      <c r="D437" s="185"/>
      <c r="E437" s="183">
        <v>3</v>
      </c>
      <c r="F437" s="183"/>
      <c r="G437" s="183"/>
      <c r="H437" s="183"/>
      <c r="I437" s="183"/>
      <c r="J437" s="183"/>
      <c r="K437" s="185"/>
      <c r="L437" s="185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4" t="s">
        <v>226</v>
      </c>
      <c r="C438" s="185"/>
      <c r="D438" s="185"/>
      <c r="E438" s="183" t="s">
        <v>84</v>
      </c>
      <c r="F438" s="183"/>
      <c r="G438" s="183"/>
      <c r="H438" s="183"/>
      <c r="I438" s="183"/>
      <c r="J438" s="183"/>
      <c r="K438" s="183"/>
      <c r="L438" s="183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4" t="s">
        <v>86</v>
      </c>
      <c r="C439" s="165"/>
      <c r="D439" s="16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4" t="s">
        <v>197</v>
      </c>
      <c r="C440" s="185"/>
      <c r="D440" s="18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x14ac:dyDescent="0.25">
      <c r="A441" s="190" t="s">
        <v>88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6"/>
    </row>
    <row r="442" spans="1:16" x14ac:dyDescent="0.25">
      <c r="A442" s="190" t="s">
        <v>89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90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168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45" spans="1:16" ht="21" customHeight="1" x14ac:dyDescent="0.25">
      <c r="A445" s="194" t="s">
        <v>91</v>
      </c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6"/>
    </row>
    <row r="446" spans="1:16" ht="62.25" customHeight="1" x14ac:dyDescent="0.25">
      <c r="A446" s="194" t="s">
        <v>92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x14ac:dyDescent="0.25">
      <c r="A447" s="190" t="s">
        <v>93</v>
      </c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64" t="s">
        <v>299</v>
      </c>
      <c r="K542" s="164" t="s">
        <v>300</v>
      </c>
      <c r="L542" s="164" t="s">
        <v>301</v>
      </c>
    </row>
    <row r="543" spans="10:12" x14ac:dyDescent="0.25">
      <c r="J543" s="164"/>
      <c r="K543" s="164"/>
      <c r="L543" s="165"/>
    </row>
    <row r="550" spans="10:15" x14ac:dyDescent="0.25">
      <c r="J550" s="164" t="s">
        <v>299</v>
      </c>
      <c r="K550" s="164" t="s">
        <v>300</v>
      </c>
      <c r="L550" s="164" t="s">
        <v>301</v>
      </c>
      <c r="M550" s="164" t="s">
        <v>299</v>
      </c>
      <c r="N550" s="164" t="s">
        <v>300</v>
      </c>
      <c r="O550" s="164" t="s">
        <v>301</v>
      </c>
    </row>
    <row r="551" spans="10:15" x14ac:dyDescent="0.25">
      <c r="J551" s="164"/>
      <c r="K551" s="164"/>
      <c r="L551" s="165"/>
      <c r="M551" s="164"/>
      <c r="N551" s="164"/>
      <c r="O551" s="165"/>
    </row>
  </sheetData>
  <mergeCells count="655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207" max="16" man="1"/>
    <brk id="240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AE550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0" t="s">
        <v>178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33"/>
      <c r="Q2" s="33"/>
      <c r="R2" s="33"/>
    </row>
    <row r="3" spans="1:18" s="34" customFormat="1" ht="153.75" customHeight="1" x14ac:dyDescent="0.25">
      <c r="A3" s="255" t="s">
        <v>459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33"/>
      <c r="Q3" s="33"/>
      <c r="R3" s="33"/>
    </row>
    <row r="8" spans="1:18" x14ac:dyDescent="0.25">
      <c r="L8" s="3" t="s">
        <v>466</v>
      </c>
    </row>
    <row r="9" spans="1:18" x14ac:dyDescent="0.25">
      <c r="L9" s="3" t="s">
        <v>491</v>
      </c>
    </row>
    <row r="10" spans="1:18" ht="35.25" customHeight="1" x14ac:dyDescent="0.25">
      <c r="A10" s="235" t="s">
        <v>426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</row>
    <row r="11" spans="1:18" ht="34.5" customHeight="1" x14ac:dyDescent="0.25">
      <c r="A11" s="238" t="s">
        <v>452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</row>
    <row r="12" spans="1:18" ht="21" thickBot="1" x14ac:dyDescent="0.3">
      <c r="A12" s="4"/>
      <c r="B12" s="5"/>
      <c r="C12" s="5"/>
      <c r="D12" s="5"/>
      <c r="E12" s="256" t="s">
        <v>460</v>
      </c>
      <c r="F12" s="256"/>
      <c r="G12" s="256"/>
      <c r="H12" s="256"/>
      <c r="I12" s="5"/>
      <c r="J12" s="5"/>
      <c r="K12" s="5"/>
      <c r="L12" s="5"/>
      <c r="M12" s="5"/>
      <c r="N12" s="240" t="s">
        <v>0</v>
      </c>
      <c r="O12" s="241"/>
    </row>
    <row r="13" spans="1:18" ht="18.75" customHeight="1" x14ac:dyDescent="0.2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29" t="s">
        <v>2</v>
      </c>
      <c r="L13" s="229"/>
      <c r="M13" s="243"/>
      <c r="N13" s="244" t="s">
        <v>3</v>
      </c>
      <c r="O13" s="245"/>
    </row>
    <row r="14" spans="1:18" ht="18.7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29" t="s">
        <v>160</v>
      </c>
      <c r="L14" s="229"/>
      <c r="M14" s="243"/>
      <c r="N14" s="248" t="s">
        <v>454</v>
      </c>
      <c r="O14" s="249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29" t="s">
        <v>161</v>
      </c>
      <c r="L15" s="229"/>
      <c r="M15" s="243"/>
      <c r="N15" s="248" t="s">
        <v>455</v>
      </c>
      <c r="O15" s="249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0" t="s">
        <v>163</v>
      </c>
      <c r="M17" s="250"/>
      <c r="N17" s="248" t="s">
        <v>123</v>
      </c>
      <c r="O17" s="249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0" t="s">
        <v>163</v>
      </c>
      <c r="M18" s="250"/>
      <c r="N18" s="248" t="s">
        <v>124</v>
      </c>
      <c r="O18" s="249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0" t="s">
        <v>163</v>
      </c>
      <c r="M19" s="250"/>
      <c r="N19" s="248" t="s">
        <v>125</v>
      </c>
      <c r="O19" s="249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0" t="s">
        <v>163</v>
      </c>
      <c r="M20" s="250"/>
      <c r="N20" s="251" t="s">
        <v>416</v>
      </c>
      <c r="O20" s="252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2"/>
      <c r="O26" s="202"/>
      <c r="P26" s="6"/>
    </row>
    <row r="27" spans="1:18" ht="22.5" customHeight="1" x14ac:dyDescent="0.25">
      <c r="A27" s="232" t="s">
        <v>1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29"/>
      <c r="L27" s="229"/>
      <c r="M27" s="229"/>
      <c r="N27" s="230"/>
      <c r="O27" s="230"/>
      <c r="P27" s="6"/>
    </row>
    <row r="28" spans="1:18" ht="34.5" customHeight="1" x14ac:dyDescent="0.25">
      <c r="A28" s="234" t="s">
        <v>143</v>
      </c>
      <c r="B28" s="234"/>
      <c r="C28" s="234"/>
      <c r="D28" s="234"/>
      <c r="E28" s="234"/>
      <c r="F28" s="234"/>
      <c r="G28" s="234"/>
      <c r="H28" s="234"/>
      <c r="I28" s="234"/>
      <c r="J28" s="234"/>
      <c r="K28" s="229"/>
      <c r="L28" s="229"/>
      <c r="M28" s="229"/>
      <c r="N28" s="230"/>
      <c r="O28" s="230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29"/>
      <c r="L29" s="229"/>
      <c r="M29" s="229"/>
      <c r="N29" s="230"/>
      <c r="O29" s="230"/>
      <c r="P29" s="6"/>
    </row>
    <row r="30" spans="1:18" ht="30" customHeight="1" x14ac:dyDescent="0.25">
      <c r="A30" s="232" t="s">
        <v>4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29"/>
      <c r="L30" s="229"/>
      <c r="M30" s="229"/>
      <c r="N30" s="230"/>
      <c r="O30" s="230"/>
      <c r="P30" s="6"/>
    </row>
    <row r="31" spans="1:18" ht="28.5" customHeight="1" x14ac:dyDescent="0.25">
      <c r="A31" s="233" t="s">
        <v>225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29"/>
      <c r="L31" s="229"/>
      <c r="M31" s="229"/>
      <c r="N31" s="230"/>
      <c r="O31" s="230"/>
      <c r="P31" s="6"/>
    </row>
    <row r="32" spans="1:18" x14ac:dyDescent="0.25">
      <c r="A32" s="231" t="s">
        <v>380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29"/>
      <c r="L32" s="229"/>
      <c r="M32" s="229"/>
      <c r="N32" s="230"/>
      <c r="O32" s="230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29"/>
      <c r="L33" s="229"/>
      <c r="M33" s="229"/>
      <c r="N33" s="230"/>
      <c r="O33" s="230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29"/>
      <c r="L34" s="229"/>
      <c r="M34" s="229"/>
      <c r="N34" s="230"/>
      <c r="O34" s="230"/>
      <c r="P34" s="6"/>
    </row>
    <row r="35" spans="1:16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6"/>
      <c r="L35" s="6"/>
      <c r="M35" s="6"/>
      <c r="N35" s="6"/>
      <c r="O35" s="6"/>
      <c r="P35" s="6"/>
    </row>
    <row r="36" spans="1:16" x14ac:dyDescent="0.2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6"/>
      <c r="L36" s="6"/>
      <c r="M36" s="6"/>
      <c r="N36" s="6"/>
      <c r="O36" s="6"/>
      <c r="P36" s="6"/>
    </row>
    <row r="37" spans="1:16" x14ac:dyDescent="0.25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6"/>
      <c r="L37" s="6"/>
      <c r="M37" s="6"/>
      <c r="N37" s="6"/>
      <c r="O37" s="6"/>
      <c r="P37" s="6"/>
    </row>
    <row r="38" spans="1:16" x14ac:dyDescent="0.25">
      <c r="A38" s="191" t="s">
        <v>5</v>
      </c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6"/>
    </row>
    <row r="39" spans="1:16" ht="42" customHeight="1" x14ac:dyDescent="0.25">
      <c r="A39" s="191" t="s">
        <v>6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2" t="s">
        <v>179</v>
      </c>
      <c r="N39" s="183" t="s">
        <v>169</v>
      </c>
      <c r="O39" s="6"/>
      <c r="P39" s="6"/>
    </row>
    <row r="40" spans="1:16" x14ac:dyDescent="0.25">
      <c r="A40" s="190" t="s">
        <v>96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3"/>
      <c r="N40" s="183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3"/>
      <c r="N41" s="183"/>
      <c r="O41" s="6"/>
      <c r="P41" s="6"/>
    </row>
    <row r="42" spans="1:16" x14ac:dyDescent="0.25">
      <c r="A42" s="190" t="s">
        <v>9</v>
      </c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6"/>
      <c r="N42" s="5"/>
      <c r="O42" s="6"/>
      <c r="P42" s="6"/>
    </row>
    <row r="43" spans="1:16" x14ac:dyDescent="0.25">
      <c r="A43" s="190" t="s">
        <v>115</v>
      </c>
      <c r="B43" s="190"/>
      <c r="C43" s="190"/>
      <c r="D43" s="190"/>
      <c r="E43" s="190"/>
      <c r="F43" s="190"/>
      <c r="G43" s="190"/>
      <c r="H43" s="190"/>
      <c r="I43" s="190"/>
      <c r="J43" s="190"/>
      <c r="K43" s="6"/>
      <c r="L43" s="6"/>
      <c r="M43" s="6"/>
      <c r="N43" s="5"/>
      <c r="O43" s="6"/>
      <c r="P43" s="6"/>
    </row>
    <row r="44" spans="1:16" ht="102" customHeight="1" x14ac:dyDescent="0.25">
      <c r="A44" s="164" t="s">
        <v>10</v>
      </c>
      <c r="B44" s="164" t="s">
        <v>11</v>
      </c>
      <c r="C44" s="164"/>
      <c r="D44" s="164"/>
      <c r="E44" s="164" t="s">
        <v>12</v>
      </c>
      <c r="F44" s="164"/>
      <c r="G44" s="164" t="s">
        <v>13</v>
      </c>
      <c r="H44" s="164"/>
      <c r="I44" s="164"/>
      <c r="J44" s="164" t="s">
        <v>14</v>
      </c>
      <c r="K44" s="164"/>
      <c r="L44" s="164"/>
      <c r="M44" s="162" t="s">
        <v>164</v>
      </c>
      <c r="N44" s="163"/>
      <c r="O44" s="6"/>
      <c r="P44" s="6"/>
    </row>
    <row r="45" spans="1:16" ht="59.25" customHeight="1" x14ac:dyDescent="0.25">
      <c r="A45" s="165"/>
      <c r="B45" s="164"/>
      <c r="C45" s="164"/>
      <c r="D45" s="164"/>
      <c r="E45" s="164"/>
      <c r="F45" s="164"/>
      <c r="G45" s="164" t="s">
        <v>15</v>
      </c>
      <c r="H45" s="164" t="s">
        <v>16</v>
      </c>
      <c r="I45" s="164"/>
      <c r="J45" s="164" t="s">
        <v>431</v>
      </c>
      <c r="K45" s="164" t="s">
        <v>432</v>
      </c>
      <c r="L45" s="164" t="s">
        <v>456</v>
      </c>
      <c r="M45" s="164" t="s">
        <v>165</v>
      </c>
      <c r="N45" s="164" t="s">
        <v>166</v>
      </c>
      <c r="O45" s="6"/>
      <c r="P45" s="6"/>
    </row>
    <row r="46" spans="1:16" ht="75" x14ac:dyDescent="0.25">
      <c r="A46" s="165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5"/>
      <c r="H46" s="9" t="s">
        <v>22</v>
      </c>
      <c r="I46" s="9" t="s">
        <v>23</v>
      </c>
      <c r="J46" s="164"/>
      <c r="K46" s="164"/>
      <c r="L46" s="165"/>
      <c r="M46" s="164"/>
      <c r="N46" s="164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6" t="s">
        <v>170</v>
      </c>
      <c r="B48" s="155" t="s">
        <v>29</v>
      </c>
      <c r="C48" s="155" t="s">
        <v>29</v>
      </c>
      <c r="D48" s="155" t="s">
        <v>29</v>
      </c>
      <c r="E48" s="155" t="s">
        <v>98</v>
      </c>
      <c r="F48" s="158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67"/>
      <c r="B49" s="156"/>
      <c r="C49" s="156"/>
      <c r="D49" s="156"/>
      <c r="E49" s="156"/>
      <c r="F49" s="159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7"/>
      <c r="B50" s="156"/>
      <c r="C50" s="156"/>
      <c r="D50" s="156"/>
      <c r="E50" s="156"/>
      <c r="F50" s="159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8"/>
      <c r="B51" s="157"/>
      <c r="C51" s="157"/>
      <c r="D51" s="157"/>
      <c r="E51" s="157"/>
      <c r="F51" s="160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69" t="s">
        <v>227</v>
      </c>
      <c r="B52" s="155" t="s">
        <v>97</v>
      </c>
      <c r="C52" s="155" t="s">
        <v>33</v>
      </c>
      <c r="D52" s="155" t="s">
        <v>29</v>
      </c>
      <c r="E52" s="155" t="s">
        <v>98</v>
      </c>
      <c r="F52" s="158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customHeight="1" x14ac:dyDescent="0.25">
      <c r="A53" s="170"/>
      <c r="B53" s="156"/>
      <c r="C53" s="156"/>
      <c r="D53" s="156"/>
      <c r="E53" s="156"/>
      <c r="F53" s="159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0"/>
      <c r="B54" s="156"/>
      <c r="C54" s="156"/>
      <c r="D54" s="156"/>
      <c r="E54" s="156"/>
      <c r="F54" s="159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1"/>
      <c r="B55" s="157"/>
      <c r="C55" s="157"/>
      <c r="D55" s="157"/>
      <c r="E55" s="157"/>
      <c r="F55" s="160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1" t="s">
        <v>312</v>
      </c>
      <c r="B56" s="155" t="s">
        <v>29</v>
      </c>
      <c r="C56" s="155" t="s">
        <v>29</v>
      </c>
      <c r="D56" s="155" t="s">
        <v>102</v>
      </c>
      <c r="E56" s="155" t="s">
        <v>98</v>
      </c>
      <c r="F56" s="158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3"/>
      <c r="B57" s="156"/>
      <c r="C57" s="156"/>
      <c r="D57" s="156"/>
      <c r="E57" s="156"/>
      <c r="F57" s="159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3"/>
      <c r="B58" s="156"/>
      <c r="C58" s="156"/>
      <c r="D58" s="156"/>
      <c r="E58" s="156"/>
      <c r="F58" s="159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54"/>
      <c r="B59" s="157"/>
      <c r="C59" s="157"/>
      <c r="D59" s="157"/>
      <c r="E59" s="157"/>
      <c r="F59" s="160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2" t="s">
        <v>210</v>
      </c>
      <c r="B60" s="155" t="s">
        <v>29</v>
      </c>
      <c r="C60" s="155" t="s">
        <v>33</v>
      </c>
      <c r="D60" s="155" t="s">
        <v>29</v>
      </c>
      <c r="E60" s="155" t="s">
        <v>98</v>
      </c>
      <c r="F60" s="158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customHeight="1" x14ac:dyDescent="0.25">
      <c r="A61" s="153"/>
      <c r="B61" s="156"/>
      <c r="C61" s="156"/>
      <c r="D61" s="156"/>
      <c r="E61" s="156"/>
      <c r="F61" s="159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3"/>
      <c r="B62" s="156"/>
      <c r="C62" s="156"/>
      <c r="D62" s="156"/>
      <c r="E62" s="156"/>
      <c r="F62" s="159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54"/>
      <c r="B63" s="157"/>
      <c r="C63" s="157"/>
      <c r="D63" s="157"/>
      <c r="E63" s="157"/>
      <c r="F63" s="160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94"/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6"/>
    </row>
    <row r="67" spans="1:18" x14ac:dyDescent="0.25">
      <c r="A67" s="190" t="s">
        <v>116</v>
      </c>
      <c r="B67" s="190"/>
      <c r="C67" s="190"/>
      <c r="D67" s="190"/>
      <c r="E67" s="190"/>
      <c r="F67" s="190"/>
      <c r="G67" s="190"/>
      <c r="H67" s="190"/>
      <c r="I67" s="190"/>
      <c r="J67" s="190"/>
      <c r="K67" s="6"/>
      <c r="L67" s="6"/>
      <c r="M67" s="6"/>
      <c r="N67" s="6"/>
      <c r="O67" s="6"/>
      <c r="P67" s="6"/>
    </row>
    <row r="68" spans="1:18" ht="94.5" customHeight="1" x14ac:dyDescent="0.25">
      <c r="A68" s="164" t="s">
        <v>10</v>
      </c>
      <c r="B68" s="164" t="s">
        <v>11</v>
      </c>
      <c r="C68" s="164"/>
      <c r="D68" s="164"/>
      <c r="E68" s="164" t="s">
        <v>12</v>
      </c>
      <c r="F68" s="164"/>
      <c r="G68" s="164" t="s">
        <v>24</v>
      </c>
      <c r="H68" s="164"/>
      <c r="I68" s="164"/>
      <c r="J68" s="164" t="s">
        <v>25</v>
      </c>
      <c r="K68" s="164"/>
      <c r="L68" s="164"/>
      <c r="M68" s="164" t="s">
        <v>26</v>
      </c>
      <c r="N68" s="164"/>
      <c r="O68" s="164"/>
      <c r="P68" s="162" t="s">
        <v>198</v>
      </c>
      <c r="Q68" s="163"/>
    </row>
    <row r="69" spans="1:18" ht="55.5" customHeight="1" x14ac:dyDescent="0.25">
      <c r="A69" s="165"/>
      <c r="B69" s="164"/>
      <c r="C69" s="164"/>
      <c r="D69" s="164"/>
      <c r="E69" s="164"/>
      <c r="F69" s="164"/>
      <c r="G69" s="164" t="s">
        <v>60</v>
      </c>
      <c r="H69" s="164" t="s">
        <v>16</v>
      </c>
      <c r="I69" s="164"/>
      <c r="J69" s="164" t="s">
        <v>431</v>
      </c>
      <c r="K69" s="164" t="s">
        <v>432</v>
      </c>
      <c r="L69" s="164" t="s">
        <v>456</v>
      </c>
      <c r="M69" s="164" t="s">
        <v>431</v>
      </c>
      <c r="N69" s="164" t="s">
        <v>432</v>
      </c>
      <c r="O69" s="164" t="s">
        <v>456</v>
      </c>
      <c r="P69" s="164" t="s">
        <v>165</v>
      </c>
      <c r="Q69" s="164" t="s">
        <v>166</v>
      </c>
    </row>
    <row r="70" spans="1:18" ht="75" x14ac:dyDescent="0.25">
      <c r="A70" s="165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5"/>
      <c r="H70" s="9" t="s">
        <v>28</v>
      </c>
      <c r="I70" s="9" t="s">
        <v>23</v>
      </c>
      <c r="J70" s="164"/>
      <c r="K70" s="164"/>
      <c r="L70" s="165"/>
      <c r="M70" s="164"/>
      <c r="N70" s="164"/>
      <c r="O70" s="165"/>
      <c r="P70" s="164"/>
      <c r="Q70" s="164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393</v>
      </c>
      <c r="K72" s="9">
        <f>J72</f>
        <v>393</v>
      </c>
      <c r="L72" s="9">
        <f>J72</f>
        <v>393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394</v>
      </c>
      <c r="K80" s="9">
        <f>SUM(K72:K79)</f>
        <v>394</v>
      </c>
      <c r="L80" s="9">
        <f>SUM(L72:L79)</f>
        <v>394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39</v>
      </c>
    </row>
    <row r="81" spans="1:17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31"/>
      <c r="Q81" s="32"/>
    </row>
    <row r="82" spans="1:17" x14ac:dyDescent="0.25">
      <c r="A82" s="190" t="s">
        <v>35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31"/>
      <c r="Q82" s="32"/>
    </row>
    <row r="83" spans="1:17" x14ac:dyDescent="0.25">
      <c r="A83" s="164" t="s">
        <v>36</v>
      </c>
      <c r="B83" s="164"/>
      <c r="C83" s="164"/>
      <c r="D83" s="164"/>
      <c r="E83" s="164"/>
      <c r="F83" s="185"/>
      <c r="G83" s="185"/>
      <c r="H83" s="185"/>
      <c r="I83" s="185"/>
      <c r="J83" s="185"/>
      <c r="K83" s="185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64" t="s">
        <v>22</v>
      </c>
      <c r="F84" s="185"/>
      <c r="G84" s="185"/>
      <c r="H84" s="185"/>
      <c r="I84" s="185"/>
      <c r="J84" s="185"/>
      <c r="K84" s="185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64">
        <v>5</v>
      </c>
      <c r="F85" s="185"/>
      <c r="G85" s="185"/>
      <c r="H85" s="185"/>
      <c r="I85" s="185"/>
      <c r="J85" s="185"/>
      <c r="K85" s="185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64" t="s">
        <v>21</v>
      </c>
      <c r="F86" s="183"/>
      <c r="G86" s="183"/>
      <c r="H86" s="183"/>
      <c r="I86" s="183"/>
      <c r="J86" s="183"/>
      <c r="K86" s="183"/>
      <c r="L86" s="6"/>
      <c r="M86" s="6"/>
      <c r="N86" s="6"/>
      <c r="O86" s="6"/>
      <c r="P86" s="6"/>
    </row>
    <row r="87" spans="1:17" x14ac:dyDescent="0.25">
      <c r="A87" s="190" t="s">
        <v>41</v>
      </c>
      <c r="B87" s="190"/>
      <c r="C87" s="190"/>
      <c r="D87" s="190"/>
      <c r="E87" s="190"/>
      <c r="F87" s="190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17" t="s">
        <v>42</v>
      </c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15"/>
      <c r="M88" s="15"/>
      <c r="N88" s="15"/>
      <c r="O88" s="15"/>
      <c r="P88" s="6"/>
    </row>
    <row r="89" spans="1:17" ht="190.5" customHeight="1" x14ac:dyDescent="0.25">
      <c r="A89" s="217" t="s">
        <v>382</v>
      </c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15"/>
      <c r="M89" s="15"/>
      <c r="N89" s="15"/>
      <c r="O89" s="15"/>
      <c r="P89" s="6"/>
    </row>
    <row r="90" spans="1:17" ht="16.5" customHeight="1" x14ac:dyDescent="0.25">
      <c r="A90" s="219" t="s">
        <v>44</v>
      </c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15"/>
      <c r="M90" s="15"/>
      <c r="N90" s="15"/>
      <c r="O90" s="15"/>
      <c r="P90" s="6"/>
    </row>
    <row r="91" spans="1:17" x14ac:dyDescent="0.25">
      <c r="A91" s="190" t="s">
        <v>45</v>
      </c>
      <c r="B91" s="190"/>
      <c r="C91" s="190"/>
      <c r="D91" s="190"/>
      <c r="E91" s="190"/>
      <c r="F91" s="190"/>
      <c r="G91" s="190"/>
      <c r="H91" s="190"/>
      <c r="I91" s="190"/>
      <c r="J91" s="6"/>
      <c r="K91" s="6"/>
      <c r="L91" s="6"/>
      <c r="M91" s="6"/>
      <c r="N91" s="6"/>
      <c r="O91" s="6"/>
      <c r="P91" s="6"/>
    </row>
    <row r="92" spans="1:17" x14ac:dyDescent="0.25">
      <c r="A92" s="224" t="s">
        <v>46</v>
      </c>
      <c r="B92" s="225"/>
      <c r="C92" s="225"/>
      <c r="D92" s="226"/>
      <c r="E92" s="224" t="s">
        <v>47</v>
      </c>
      <c r="F92" s="225"/>
      <c r="G92" s="226"/>
      <c r="H92" s="224" t="s">
        <v>48</v>
      </c>
      <c r="I92" s="225"/>
      <c r="J92" s="225"/>
      <c r="K92" s="225"/>
      <c r="L92" s="226"/>
      <c r="M92" s="6"/>
      <c r="N92" s="6"/>
      <c r="O92" s="6"/>
      <c r="P92" s="6"/>
    </row>
    <row r="93" spans="1:17" x14ac:dyDescent="0.25">
      <c r="A93" s="162">
        <v>1</v>
      </c>
      <c r="B93" s="186"/>
      <c r="C93" s="186"/>
      <c r="D93" s="163"/>
      <c r="E93" s="162">
        <v>2</v>
      </c>
      <c r="F93" s="186"/>
      <c r="G93" s="163"/>
      <c r="H93" s="224">
        <v>3</v>
      </c>
      <c r="I93" s="225"/>
      <c r="J93" s="225"/>
      <c r="K93" s="225"/>
      <c r="L93" s="226"/>
    </row>
    <row r="94" spans="1:17" ht="51.75" customHeight="1" x14ac:dyDescent="0.25">
      <c r="A94" s="187" t="s">
        <v>332</v>
      </c>
      <c r="B94" s="188"/>
      <c r="C94" s="188"/>
      <c r="D94" s="189"/>
      <c r="E94" s="162" t="s">
        <v>50</v>
      </c>
      <c r="F94" s="186"/>
      <c r="G94" s="163"/>
      <c r="H94" s="162" t="s">
        <v>51</v>
      </c>
      <c r="I94" s="186"/>
      <c r="J94" s="186"/>
      <c r="K94" s="186"/>
      <c r="L94" s="163"/>
    </row>
    <row r="95" spans="1:17" ht="54" customHeight="1" x14ac:dyDescent="0.25">
      <c r="A95" s="187" t="s">
        <v>332</v>
      </c>
      <c r="B95" s="188"/>
      <c r="C95" s="188"/>
      <c r="D95" s="189"/>
      <c r="E95" s="162" t="s">
        <v>52</v>
      </c>
      <c r="F95" s="186"/>
      <c r="G95" s="163"/>
      <c r="H95" s="162" t="s">
        <v>53</v>
      </c>
      <c r="I95" s="186"/>
      <c r="J95" s="186"/>
      <c r="K95" s="186"/>
      <c r="L95" s="163"/>
    </row>
    <row r="96" spans="1:17" ht="59.25" customHeight="1" x14ac:dyDescent="0.25">
      <c r="A96" s="187" t="s">
        <v>332</v>
      </c>
      <c r="B96" s="188"/>
      <c r="C96" s="188"/>
      <c r="D96" s="189"/>
      <c r="E96" s="162" t="s">
        <v>56</v>
      </c>
      <c r="F96" s="186"/>
      <c r="G96" s="163"/>
      <c r="H96" s="162" t="s">
        <v>51</v>
      </c>
      <c r="I96" s="186"/>
      <c r="J96" s="186"/>
      <c r="K96" s="186"/>
      <c r="L96" s="163"/>
    </row>
    <row r="97" spans="1:16" ht="54.75" customHeight="1" x14ac:dyDescent="0.25">
      <c r="A97" s="187" t="s">
        <v>333</v>
      </c>
      <c r="B97" s="188"/>
      <c r="C97" s="188"/>
      <c r="D97" s="189"/>
      <c r="E97" s="162" t="s">
        <v>54</v>
      </c>
      <c r="F97" s="186"/>
      <c r="G97" s="163"/>
      <c r="H97" s="224" t="s">
        <v>167</v>
      </c>
      <c r="I97" s="225"/>
      <c r="J97" s="225"/>
      <c r="K97" s="225"/>
      <c r="L97" s="22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1" t="s">
        <v>57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2" t="s">
        <v>179</v>
      </c>
      <c r="N99" s="183" t="s">
        <v>171</v>
      </c>
      <c r="O99" s="6"/>
      <c r="P99" s="6"/>
    </row>
    <row r="100" spans="1:16" x14ac:dyDescent="0.25">
      <c r="A100" s="190" t="s">
        <v>103</v>
      </c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3"/>
      <c r="N100" s="18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3"/>
      <c r="N101" s="183"/>
      <c r="O101" s="6"/>
      <c r="P101" s="6"/>
    </row>
    <row r="102" spans="1:16" x14ac:dyDescent="0.25">
      <c r="A102" s="190" t="s">
        <v>9</v>
      </c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6"/>
      <c r="N102" s="5"/>
      <c r="O102" s="6"/>
      <c r="P102" s="6"/>
    </row>
    <row r="103" spans="1:16" x14ac:dyDescent="0.25">
      <c r="A103" s="190" t="s">
        <v>115</v>
      </c>
      <c r="B103" s="190"/>
      <c r="C103" s="190"/>
      <c r="D103" s="190"/>
      <c r="E103" s="190"/>
      <c r="F103" s="190"/>
      <c r="G103" s="190"/>
      <c r="H103" s="190"/>
      <c r="I103" s="190"/>
      <c r="J103" s="190"/>
      <c r="K103" s="6"/>
      <c r="L103" s="6"/>
      <c r="M103" s="6"/>
      <c r="N103" s="5"/>
      <c r="O103" s="6"/>
      <c r="P103" s="6"/>
    </row>
    <row r="104" spans="1:16" ht="83.25" customHeight="1" x14ac:dyDescent="0.25">
      <c r="A104" s="164" t="s">
        <v>10</v>
      </c>
      <c r="B104" s="164" t="s">
        <v>11</v>
      </c>
      <c r="C104" s="164"/>
      <c r="D104" s="164"/>
      <c r="E104" s="164" t="s">
        <v>12</v>
      </c>
      <c r="F104" s="164"/>
      <c r="G104" s="164" t="s">
        <v>13</v>
      </c>
      <c r="H104" s="164"/>
      <c r="I104" s="164"/>
      <c r="J104" s="164" t="s">
        <v>14</v>
      </c>
      <c r="K104" s="164"/>
      <c r="L104" s="164"/>
      <c r="M104" s="162" t="s">
        <v>164</v>
      </c>
      <c r="N104" s="163"/>
      <c r="O104" s="6"/>
      <c r="P104" s="6"/>
    </row>
    <row r="105" spans="1:16" ht="59.25" customHeight="1" x14ac:dyDescent="0.25">
      <c r="A105" s="165"/>
      <c r="B105" s="164"/>
      <c r="C105" s="164"/>
      <c r="D105" s="164"/>
      <c r="E105" s="164"/>
      <c r="F105" s="164"/>
      <c r="G105" s="164" t="s">
        <v>15</v>
      </c>
      <c r="H105" s="164" t="s">
        <v>16</v>
      </c>
      <c r="I105" s="164"/>
      <c r="J105" s="164" t="s">
        <v>431</v>
      </c>
      <c r="K105" s="164" t="s">
        <v>432</v>
      </c>
      <c r="L105" s="164" t="s">
        <v>456</v>
      </c>
      <c r="M105" s="164" t="s">
        <v>165</v>
      </c>
      <c r="N105" s="164" t="s">
        <v>166</v>
      </c>
      <c r="O105" s="6"/>
      <c r="P105" s="6"/>
    </row>
    <row r="106" spans="1:16" ht="75" x14ac:dyDescent="0.25">
      <c r="A106" s="165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5"/>
      <c r="H106" s="9" t="s">
        <v>22</v>
      </c>
      <c r="I106" s="9" t="s">
        <v>23</v>
      </c>
      <c r="J106" s="164"/>
      <c r="K106" s="164"/>
      <c r="L106" s="165"/>
      <c r="M106" s="164"/>
      <c r="N106" s="164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1" t="s">
        <v>173</v>
      </c>
      <c r="B108" s="155" t="s">
        <v>29</v>
      </c>
      <c r="C108" s="155" t="s">
        <v>29</v>
      </c>
      <c r="D108" s="155" t="s">
        <v>29</v>
      </c>
      <c r="E108" s="155" t="s">
        <v>98</v>
      </c>
      <c r="F108" s="158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3"/>
      <c r="B109" s="156"/>
      <c r="C109" s="156"/>
      <c r="D109" s="156"/>
      <c r="E109" s="156"/>
      <c r="F109" s="159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3"/>
      <c r="B110" s="156"/>
      <c r="C110" s="156"/>
      <c r="D110" s="156"/>
      <c r="E110" s="156"/>
      <c r="F110" s="159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54"/>
      <c r="B111" s="157"/>
      <c r="C111" s="157"/>
      <c r="D111" s="157"/>
      <c r="E111" s="157"/>
      <c r="F111" s="160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54" t="s">
        <v>182</v>
      </c>
      <c r="B112" s="155" t="s">
        <v>97</v>
      </c>
      <c r="C112" s="155" t="s">
        <v>33</v>
      </c>
      <c r="D112" s="155" t="s">
        <v>29</v>
      </c>
      <c r="E112" s="155" t="s">
        <v>98</v>
      </c>
      <c r="F112" s="158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67"/>
      <c r="B113" s="156"/>
      <c r="C113" s="156"/>
      <c r="D113" s="156"/>
      <c r="E113" s="156"/>
      <c r="F113" s="159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67"/>
      <c r="B114" s="156"/>
      <c r="C114" s="156"/>
      <c r="D114" s="156"/>
      <c r="E114" s="156"/>
      <c r="F114" s="159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68"/>
      <c r="B115" s="157"/>
      <c r="C115" s="157"/>
      <c r="D115" s="157"/>
      <c r="E115" s="157"/>
      <c r="F115" s="160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2" t="s">
        <v>313</v>
      </c>
      <c r="B116" s="155" t="s">
        <v>29</v>
      </c>
      <c r="C116" s="155" t="s">
        <v>29</v>
      </c>
      <c r="D116" s="155" t="s">
        <v>102</v>
      </c>
      <c r="E116" s="155" t="s">
        <v>98</v>
      </c>
      <c r="F116" s="158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3"/>
      <c r="B117" s="156"/>
      <c r="C117" s="156"/>
      <c r="D117" s="156"/>
      <c r="E117" s="156"/>
      <c r="F117" s="159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3"/>
      <c r="B118" s="156"/>
      <c r="C118" s="156"/>
      <c r="D118" s="156"/>
      <c r="E118" s="156"/>
      <c r="F118" s="159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54"/>
      <c r="B119" s="157"/>
      <c r="C119" s="157"/>
      <c r="D119" s="157"/>
      <c r="E119" s="157"/>
      <c r="F119" s="160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2" t="s">
        <v>228</v>
      </c>
      <c r="B120" s="155" t="s">
        <v>29</v>
      </c>
      <c r="C120" s="155" t="s">
        <v>33</v>
      </c>
      <c r="D120" s="155" t="s">
        <v>29</v>
      </c>
      <c r="E120" s="155" t="s">
        <v>98</v>
      </c>
      <c r="F120" s="158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3"/>
      <c r="B121" s="156"/>
      <c r="C121" s="156"/>
      <c r="D121" s="156"/>
      <c r="E121" s="156"/>
      <c r="F121" s="159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3"/>
      <c r="B122" s="156"/>
      <c r="C122" s="156"/>
      <c r="D122" s="156"/>
      <c r="E122" s="156"/>
      <c r="F122" s="159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54"/>
      <c r="B123" s="157"/>
      <c r="C123" s="157"/>
      <c r="D123" s="157"/>
      <c r="E123" s="157"/>
      <c r="F123" s="160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2" t="s">
        <v>314</v>
      </c>
      <c r="B124" s="155" t="s">
        <v>29</v>
      </c>
      <c r="C124" s="155" t="s">
        <v>29</v>
      </c>
      <c r="D124" s="155" t="s">
        <v>29</v>
      </c>
      <c r="E124" s="155" t="s">
        <v>100</v>
      </c>
      <c r="F124" s="158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3"/>
      <c r="B125" s="156"/>
      <c r="C125" s="156"/>
      <c r="D125" s="156"/>
      <c r="E125" s="156"/>
      <c r="F125" s="159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3"/>
      <c r="B126" s="156"/>
      <c r="C126" s="156"/>
      <c r="D126" s="156"/>
      <c r="E126" s="156"/>
      <c r="F126" s="159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54"/>
      <c r="B127" s="157"/>
      <c r="C127" s="157"/>
      <c r="D127" s="157"/>
      <c r="E127" s="157"/>
      <c r="F127" s="160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6"/>
    </row>
    <row r="136" spans="1:18" x14ac:dyDescent="0.25">
      <c r="A136" s="190" t="s">
        <v>116</v>
      </c>
      <c r="B136" s="190"/>
      <c r="C136" s="190"/>
      <c r="D136" s="190"/>
      <c r="E136" s="190"/>
      <c r="F136" s="190"/>
      <c r="G136" s="190"/>
      <c r="H136" s="190"/>
      <c r="I136" s="190"/>
      <c r="J136" s="190"/>
      <c r="K136" s="6"/>
      <c r="L136" s="6"/>
      <c r="M136" s="6"/>
      <c r="N136" s="6"/>
      <c r="O136" s="6"/>
      <c r="P136" s="6"/>
    </row>
    <row r="137" spans="1:18" ht="94.5" customHeight="1" x14ac:dyDescent="0.25">
      <c r="A137" s="164" t="s">
        <v>10</v>
      </c>
      <c r="B137" s="164" t="s">
        <v>11</v>
      </c>
      <c r="C137" s="164"/>
      <c r="D137" s="164"/>
      <c r="E137" s="164" t="s">
        <v>12</v>
      </c>
      <c r="F137" s="164"/>
      <c r="G137" s="164" t="s">
        <v>24</v>
      </c>
      <c r="H137" s="164"/>
      <c r="I137" s="164"/>
      <c r="J137" s="164" t="s">
        <v>25</v>
      </c>
      <c r="K137" s="164"/>
      <c r="L137" s="164"/>
      <c r="M137" s="164" t="s">
        <v>26</v>
      </c>
      <c r="N137" s="164"/>
      <c r="O137" s="164"/>
      <c r="P137" s="162" t="s">
        <v>198</v>
      </c>
      <c r="Q137" s="163"/>
    </row>
    <row r="138" spans="1:18" ht="55.5" customHeight="1" x14ac:dyDescent="0.25">
      <c r="A138" s="165"/>
      <c r="B138" s="164"/>
      <c r="C138" s="164"/>
      <c r="D138" s="164"/>
      <c r="E138" s="164"/>
      <c r="F138" s="164"/>
      <c r="G138" s="164" t="s">
        <v>27</v>
      </c>
      <c r="H138" s="164" t="s">
        <v>16</v>
      </c>
      <c r="I138" s="164"/>
      <c r="J138" s="164" t="s">
        <v>431</v>
      </c>
      <c r="K138" s="164" t="s">
        <v>432</v>
      </c>
      <c r="L138" s="164" t="s">
        <v>456</v>
      </c>
      <c r="M138" s="164" t="s">
        <v>431</v>
      </c>
      <c r="N138" s="164" t="s">
        <v>432</v>
      </c>
      <c r="O138" s="164" t="s">
        <v>456</v>
      </c>
      <c r="P138" s="164" t="s">
        <v>165</v>
      </c>
      <c r="Q138" s="164" t="s">
        <v>166</v>
      </c>
    </row>
    <row r="139" spans="1:18" ht="75" x14ac:dyDescent="0.25">
      <c r="A139" s="165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5"/>
      <c r="H139" s="9" t="s">
        <v>28</v>
      </c>
      <c r="I139" s="9" t="s">
        <v>23</v>
      </c>
      <c r="J139" s="164"/>
      <c r="K139" s="164"/>
      <c r="L139" s="165"/>
      <c r="M139" s="164"/>
      <c r="N139" s="164"/>
      <c r="O139" s="165"/>
      <c r="P139" s="164"/>
      <c r="Q139" s="164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432</v>
      </c>
      <c r="K141" s="9">
        <f>J141</f>
        <v>432</v>
      </c>
      <c r="L141" s="9">
        <f>J141</f>
        <v>432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3"/>
        <v>4</v>
      </c>
      <c r="L145" s="9">
        <f t="shared" si="4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436</v>
      </c>
      <c r="K149" s="9">
        <f>SUM(K141:K148)</f>
        <v>436</v>
      </c>
      <c r="L149" s="9">
        <f>SUM(L141:L148)</f>
        <v>436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x14ac:dyDescent="0.25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6"/>
    </row>
    <row r="151" spans="1:18" x14ac:dyDescent="0.25">
      <c r="A151" s="190" t="s">
        <v>35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6"/>
    </row>
    <row r="152" spans="1:18" x14ac:dyDescent="0.25">
      <c r="A152" s="164" t="s">
        <v>36</v>
      </c>
      <c r="B152" s="164"/>
      <c r="C152" s="164"/>
      <c r="D152" s="164"/>
      <c r="E152" s="164"/>
      <c r="F152" s="185"/>
      <c r="G152" s="185"/>
      <c r="H152" s="185"/>
      <c r="I152" s="185"/>
      <c r="J152" s="185"/>
      <c r="K152" s="185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64" t="s">
        <v>22</v>
      </c>
      <c r="F153" s="185"/>
      <c r="G153" s="185"/>
      <c r="H153" s="185"/>
      <c r="I153" s="185"/>
      <c r="J153" s="185"/>
      <c r="K153" s="185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64">
        <v>5</v>
      </c>
      <c r="F154" s="185"/>
      <c r="G154" s="185"/>
      <c r="H154" s="185"/>
      <c r="I154" s="185"/>
      <c r="J154" s="185"/>
      <c r="K154" s="185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64" t="s">
        <v>21</v>
      </c>
      <c r="F155" s="183"/>
      <c r="G155" s="183"/>
      <c r="H155" s="183"/>
      <c r="I155" s="183"/>
      <c r="J155" s="183"/>
      <c r="K155" s="183"/>
      <c r="L155" s="6"/>
      <c r="M155" s="6"/>
      <c r="N155" s="6"/>
      <c r="O155" s="6"/>
      <c r="P155" s="6"/>
    </row>
    <row r="156" spans="1:18" x14ac:dyDescent="0.25">
      <c r="A156" s="190" t="s">
        <v>41</v>
      </c>
      <c r="B156" s="190"/>
      <c r="C156" s="190"/>
      <c r="D156" s="190"/>
      <c r="E156" s="190"/>
      <c r="F156" s="190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17" t="s">
        <v>386</v>
      </c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15"/>
      <c r="M157" s="15"/>
      <c r="N157" s="15"/>
      <c r="O157" s="15"/>
      <c r="P157" s="6"/>
    </row>
    <row r="158" spans="1:18" ht="192" customHeight="1" x14ac:dyDescent="0.25">
      <c r="A158" s="217" t="s">
        <v>383</v>
      </c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15"/>
      <c r="M158" s="15"/>
      <c r="N158" s="15"/>
      <c r="O158" s="15"/>
      <c r="P158" s="6"/>
    </row>
    <row r="159" spans="1:18" ht="16.5" customHeight="1" x14ac:dyDescent="0.25">
      <c r="A159" s="219" t="s">
        <v>44</v>
      </c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15"/>
      <c r="M159" s="15"/>
      <c r="N159" s="15"/>
      <c r="O159" s="15"/>
      <c r="P159" s="6"/>
    </row>
    <row r="160" spans="1:18" x14ac:dyDescent="0.25">
      <c r="A160" s="190" t="s">
        <v>45</v>
      </c>
      <c r="B160" s="190"/>
      <c r="C160" s="190"/>
      <c r="D160" s="190"/>
      <c r="E160" s="190"/>
      <c r="F160" s="190"/>
      <c r="G160" s="190"/>
      <c r="H160" s="190"/>
      <c r="I160" s="190"/>
      <c r="J160" s="6"/>
      <c r="K160" s="6"/>
      <c r="L160" s="6"/>
      <c r="M160" s="6"/>
      <c r="N160" s="6"/>
      <c r="O160" s="6"/>
      <c r="P160" s="6"/>
    </row>
    <row r="161" spans="1:16" x14ac:dyDescent="0.25">
      <c r="A161" s="224" t="s">
        <v>46</v>
      </c>
      <c r="B161" s="225"/>
      <c r="C161" s="225"/>
      <c r="D161" s="226"/>
      <c r="E161" s="224" t="s">
        <v>47</v>
      </c>
      <c r="F161" s="225"/>
      <c r="G161" s="226"/>
      <c r="H161" s="224" t="s">
        <v>48</v>
      </c>
      <c r="I161" s="225"/>
      <c r="J161" s="225"/>
      <c r="K161" s="225"/>
      <c r="L161" s="226"/>
      <c r="M161" s="6"/>
      <c r="N161" s="6"/>
      <c r="O161" s="6"/>
      <c r="P161" s="6"/>
    </row>
    <row r="162" spans="1:16" x14ac:dyDescent="0.25">
      <c r="A162" s="162">
        <v>1</v>
      </c>
      <c r="B162" s="186"/>
      <c r="C162" s="186"/>
      <c r="D162" s="163"/>
      <c r="E162" s="162">
        <v>2</v>
      </c>
      <c r="F162" s="186"/>
      <c r="G162" s="163"/>
      <c r="H162" s="224">
        <v>3</v>
      </c>
      <c r="I162" s="225"/>
      <c r="J162" s="225"/>
      <c r="K162" s="225"/>
      <c r="L162" s="226"/>
    </row>
    <row r="163" spans="1:16" ht="63.75" customHeight="1" x14ac:dyDescent="0.25">
      <c r="A163" s="187" t="s">
        <v>332</v>
      </c>
      <c r="B163" s="188"/>
      <c r="C163" s="188"/>
      <c r="D163" s="189"/>
      <c r="E163" s="162" t="s">
        <v>50</v>
      </c>
      <c r="F163" s="186"/>
      <c r="G163" s="163"/>
      <c r="H163" s="162" t="s">
        <v>51</v>
      </c>
      <c r="I163" s="186"/>
      <c r="J163" s="186"/>
      <c r="K163" s="186"/>
      <c r="L163" s="163"/>
    </row>
    <row r="164" spans="1:16" ht="54.75" customHeight="1" x14ac:dyDescent="0.25">
      <c r="A164" s="187" t="s">
        <v>332</v>
      </c>
      <c r="B164" s="188"/>
      <c r="C164" s="188"/>
      <c r="D164" s="189"/>
      <c r="E164" s="162" t="s">
        <v>52</v>
      </c>
      <c r="F164" s="186"/>
      <c r="G164" s="163"/>
      <c r="H164" s="162" t="s">
        <v>53</v>
      </c>
      <c r="I164" s="186"/>
      <c r="J164" s="186"/>
      <c r="K164" s="186"/>
      <c r="L164" s="163"/>
    </row>
    <row r="165" spans="1:16" ht="59.25" customHeight="1" x14ac:dyDescent="0.25">
      <c r="A165" s="187" t="s">
        <v>332</v>
      </c>
      <c r="B165" s="188"/>
      <c r="C165" s="188"/>
      <c r="D165" s="189"/>
      <c r="E165" s="162" t="s">
        <v>56</v>
      </c>
      <c r="F165" s="186"/>
      <c r="G165" s="163"/>
      <c r="H165" s="162" t="s">
        <v>51</v>
      </c>
      <c r="I165" s="186"/>
      <c r="J165" s="186"/>
      <c r="K165" s="186"/>
      <c r="L165" s="163"/>
    </row>
    <row r="166" spans="1:16" ht="39.75" customHeight="1" x14ac:dyDescent="0.25">
      <c r="A166" s="187" t="s">
        <v>333</v>
      </c>
      <c r="B166" s="188"/>
      <c r="C166" s="188"/>
      <c r="D166" s="189"/>
      <c r="E166" s="162" t="s">
        <v>54</v>
      </c>
      <c r="F166" s="186"/>
      <c r="G166" s="163"/>
      <c r="H166" s="224" t="s">
        <v>167</v>
      </c>
      <c r="I166" s="225"/>
      <c r="J166" s="225"/>
      <c r="K166" s="225"/>
      <c r="L166" s="226"/>
    </row>
    <row r="167" spans="1:16" ht="42" customHeight="1" x14ac:dyDescent="0.25">
      <c r="A167" s="191" t="s">
        <v>105</v>
      </c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  <c r="L167" s="191"/>
      <c r="M167" s="192" t="s">
        <v>179</v>
      </c>
      <c r="N167" s="183" t="s">
        <v>174</v>
      </c>
      <c r="O167" s="6"/>
      <c r="P167" s="6"/>
    </row>
    <row r="168" spans="1:16" x14ac:dyDescent="0.25">
      <c r="A168" s="190" t="s">
        <v>104</v>
      </c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3"/>
      <c r="N168" s="183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3"/>
      <c r="N169" s="183"/>
      <c r="O169" s="6"/>
      <c r="P169" s="6"/>
    </row>
    <row r="170" spans="1:16" x14ac:dyDescent="0.25">
      <c r="A170" s="190" t="s">
        <v>9</v>
      </c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6"/>
      <c r="N170" s="5"/>
      <c r="O170" s="6"/>
      <c r="P170" s="6"/>
    </row>
    <row r="171" spans="1:16" ht="30" customHeight="1" x14ac:dyDescent="0.25">
      <c r="A171" s="190" t="s">
        <v>115</v>
      </c>
      <c r="B171" s="190"/>
      <c r="C171" s="190"/>
      <c r="D171" s="190"/>
      <c r="E171" s="190"/>
      <c r="F171" s="190"/>
      <c r="G171" s="190"/>
      <c r="H171" s="190"/>
      <c r="I171" s="190"/>
      <c r="J171" s="190"/>
      <c r="K171" s="6"/>
      <c r="L171" s="6"/>
      <c r="M171" s="6"/>
      <c r="N171" s="5"/>
      <c r="O171" s="6"/>
      <c r="P171" s="6"/>
    </row>
    <row r="172" spans="1:16" ht="78.75" customHeight="1" x14ac:dyDescent="0.25">
      <c r="A172" s="164" t="s">
        <v>10</v>
      </c>
      <c r="B172" s="164" t="s">
        <v>11</v>
      </c>
      <c r="C172" s="164"/>
      <c r="D172" s="164"/>
      <c r="E172" s="164" t="s">
        <v>12</v>
      </c>
      <c r="F172" s="164"/>
      <c r="G172" s="164" t="s">
        <v>13</v>
      </c>
      <c r="H172" s="164"/>
      <c r="I172" s="164"/>
      <c r="J172" s="164" t="s">
        <v>14</v>
      </c>
      <c r="K172" s="164"/>
      <c r="L172" s="164"/>
      <c r="M172" s="162" t="s">
        <v>164</v>
      </c>
      <c r="N172" s="163"/>
      <c r="O172" s="6"/>
      <c r="P172" s="6"/>
    </row>
    <row r="173" spans="1:16" ht="59.25" customHeight="1" x14ac:dyDescent="0.25">
      <c r="A173" s="165"/>
      <c r="B173" s="164"/>
      <c r="C173" s="164"/>
      <c r="D173" s="164"/>
      <c r="E173" s="164"/>
      <c r="F173" s="164"/>
      <c r="G173" s="164" t="s">
        <v>15</v>
      </c>
      <c r="H173" s="164" t="s">
        <v>16</v>
      </c>
      <c r="I173" s="164"/>
      <c r="J173" s="164" t="s">
        <v>431</v>
      </c>
      <c r="K173" s="164" t="s">
        <v>432</v>
      </c>
      <c r="L173" s="164" t="s">
        <v>456</v>
      </c>
      <c r="M173" s="164" t="s">
        <v>165</v>
      </c>
      <c r="N173" s="164" t="s">
        <v>166</v>
      </c>
      <c r="O173" s="6"/>
      <c r="P173" s="6"/>
    </row>
    <row r="174" spans="1:16" ht="75" x14ac:dyDescent="0.25">
      <c r="A174" s="165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5"/>
      <c r="H174" s="9" t="s">
        <v>22</v>
      </c>
      <c r="I174" s="9" t="s">
        <v>23</v>
      </c>
      <c r="J174" s="164"/>
      <c r="K174" s="165"/>
      <c r="L174" s="165"/>
      <c r="M174" s="164"/>
      <c r="N174" s="164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.75" customHeight="1" x14ac:dyDescent="0.25">
      <c r="A176" s="161" t="s">
        <v>176</v>
      </c>
      <c r="B176" s="155" t="s">
        <v>29</v>
      </c>
      <c r="C176" s="155" t="s">
        <v>29</v>
      </c>
      <c r="D176" s="155" t="s">
        <v>29</v>
      </c>
      <c r="E176" s="155" t="s">
        <v>98</v>
      </c>
      <c r="F176" s="158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0" customHeight="1" x14ac:dyDescent="0.25">
      <c r="A177" s="153"/>
      <c r="B177" s="156"/>
      <c r="C177" s="156"/>
      <c r="D177" s="156"/>
      <c r="E177" s="156"/>
      <c r="F177" s="159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3.25" customHeight="1" x14ac:dyDescent="0.25">
      <c r="A178" s="153"/>
      <c r="B178" s="156"/>
      <c r="C178" s="156"/>
      <c r="D178" s="156"/>
      <c r="E178" s="156"/>
      <c r="F178" s="159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54"/>
      <c r="B179" s="157"/>
      <c r="C179" s="157"/>
      <c r="D179" s="157"/>
      <c r="E179" s="157"/>
      <c r="F179" s="160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60.75" customHeight="1" x14ac:dyDescent="0.25">
      <c r="A180" s="152" t="s">
        <v>231</v>
      </c>
      <c r="B180" s="155" t="s">
        <v>29</v>
      </c>
      <c r="C180" s="155" t="s">
        <v>29</v>
      </c>
      <c r="D180" s="155" t="s">
        <v>102</v>
      </c>
      <c r="E180" s="155" t="s">
        <v>98</v>
      </c>
      <c r="F180" s="158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0" customHeight="1" x14ac:dyDescent="0.25">
      <c r="A181" s="153"/>
      <c r="B181" s="156"/>
      <c r="C181" s="156"/>
      <c r="D181" s="156"/>
      <c r="E181" s="156"/>
      <c r="F181" s="159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3.25" customHeight="1" x14ac:dyDescent="0.25">
      <c r="A182" s="153"/>
      <c r="B182" s="156"/>
      <c r="C182" s="156"/>
      <c r="D182" s="156"/>
      <c r="E182" s="156"/>
      <c r="F182" s="159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54"/>
      <c r="B183" s="157"/>
      <c r="C183" s="157"/>
      <c r="D183" s="157"/>
      <c r="E183" s="157"/>
      <c r="F183" s="160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.75" hidden="1" customHeight="1" x14ac:dyDescent="0.25">
      <c r="A184" s="152" t="s">
        <v>232</v>
      </c>
      <c r="B184" s="155" t="s">
        <v>29</v>
      </c>
      <c r="C184" s="155" t="s">
        <v>33</v>
      </c>
      <c r="D184" s="155" t="s">
        <v>29</v>
      </c>
      <c r="E184" s="155" t="s">
        <v>98</v>
      </c>
      <c r="F184" s="158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0" hidden="1" customHeight="1" x14ac:dyDescent="0.25">
      <c r="A185" s="153"/>
      <c r="B185" s="156"/>
      <c r="C185" s="156"/>
      <c r="D185" s="156"/>
      <c r="E185" s="156"/>
      <c r="F185" s="159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3.25" hidden="1" customHeight="1" x14ac:dyDescent="0.25">
      <c r="A186" s="153"/>
      <c r="B186" s="156"/>
      <c r="C186" s="156"/>
      <c r="D186" s="156"/>
      <c r="E186" s="156"/>
      <c r="F186" s="159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93.75" hidden="1" customHeight="1" x14ac:dyDescent="0.25">
      <c r="A187" s="154"/>
      <c r="B187" s="157"/>
      <c r="C187" s="157"/>
      <c r="D187" s="157"/>
      <c r="E187" s="157"/>
      <c r="F187" s="160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.75" hidden="1" customHeight="1" x14ac:dyDescent="0.25">
      <c r="A188" s="152" t="s">
        <v>184</v>
      </c>
      <c r="B188" s="155" t="s">
        <v>29</v>
      </c>
      <c r="C188" s="155" t="s">
        <v>29</v>
      </c>
      <c r="D188" s="155" t="s">
        <v>29</v>
      </c>
      <c r="E188" s="155" t="s">
        <v>100</v>
      </c>
      <c r="F188" s="158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0" hidden="1" customHeight="1" x14ac:dyDescent="0.25">
      <c r="A189" s="153"/>
      <c r="B189" s="156"/>
      <c r="C189" s="156"/>
      <c r="D189" s="156"/>
      <c r="E189" s="156"/>
      <c r="F189" s="159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3.25" hidden="1" customHeight="1" x14ac:dyDescent="0.25">
      <c r="A190" s="153"/>
      <c r="B190" s="156"/>
      <c r="C190" s="156"/>
      <c r="D190" s="156"/>
      <c r="E190" s="156"/>
      <c r="F190" s="159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83.25" hidden="1" customHeight="1" x14ac:dyDescent="0.25">
      <c r="A191" s="154"/>
      <c r="B191" s="157"/>
      <c r="C191" s="157"/>
      <c r="D191" s="157"/>
      <c r="E191" s="157"/>
      <c r="F191" s="160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idden="1" x14ac:dyDescent="0.25">
      <c r="A192" s="137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idden="1" x14ac:dyDescent="0.25">
      <c r="A193" s="137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idden="1" x14ac:dyDescent="0.25">
      <c r="A194" s="137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idden="1" x14ac:dyDescent="0.25">
      <c r="A195" s="137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idden="1" x14ac:dyDescent="0.25">
      <c r="A196" s="137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idden="1" x14ac:dyDescent="0.25">
      <c r="A197" s="137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idden="1" x14ac:dyDescent="0.25">
      <c r="A198" s="137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idden="1" x14ac:dyDescent="0.25">
      <c r="A199" s="137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idden="1" x14ac:dyDescent="0.25">
      <c r="A200" s="137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idden="1" x14ac:dyDescent="0.25">
      <c r="A201" s="137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idden="1" x14ac:dyDescent="0.25">
      <c r="A202" s="137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idden="1" x14ac:dyDescent="0.25">
      <c r="A203" s="137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idden="1" x14ac:dyDescent="0.25">
      <c r="A204" s="137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2" hidden="1" customHeight="1" x14ac:dyDescent="0.25">
      <c r="A205" s="20"/>
      <c r="B205" s="20"/>
      <c r="C205" s="20"/>
      <c r="D205" s="20"/>
      <c r="E205" s="20"/>
      <c r="F20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42" hidden="1" customHeight="1" x14ac:dyDescent="0.25">
      <c r="A206" s="20"/>
      <c r="B206" s="20"/>
      <c r="C206" s="20"/>
      <c r="D206" s="20"/>
      <c r="E206" s="20"/>
      <c r="F206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0" t="s">
        <v>116</v>
      </c>
      <c r="B207" s="190"/>
      <c r="C207" s="190"/>
      <c r="D207" s="190"/>
      <c r="E207" s="190"/>
      <c r="F207" s="190"/>
      <c r="G207" s="190"/>
      <c r="H207" s="190"/>
      <c r="I207" s="190"/>
      <c r="J207" s="190"/>
      <c r="K207" s="6"/>
      <c r="L207" s="6"/>
      <c r="M207" s="6"/>
      <c r="N207" s="6"/>
      <c r="O207" s="6"/>
      <c r="P207" s="6"/>
    </row>
    <row r="208" spans="1:17" ht="94.5" customHeight="1" x14ac:dyDescent="0.25">
      <c r="A208" s="164" t="s">
        <v>10</v>
      </c>
      <c r="B208" s="164" t="s">
        <v>11</v>
      </c>
      <c r="C208" s="164"/>
      <c r="D208" s="164"/>
      <c r="E208" s="164" t="s">
        <v>12</v>
      </c>
      <c r="F208" s="164"/>
      <c r="G208" s="164" t="s">
        <v>24</v>
      </c>
      <c r="H208" s="164"/>
      <c r="I208" s="164"/>
      <c r="J208" s="164" t="s">
        <v>25</v>
      </c>
      <c r="K208" s="164"/>
      <c r="L208" s="164"/>
      <c r="M208" s="164" t="s">
        <v>26</v>
      </c>
      <c r="N208" s="164"/>
      <c r="O208" s="164"/>
      <c r="P208" s="162" t="s">
        <v>198</v>
      </c>
      <c r="Q208" s="163"/>
    </row>
    <row r="209" spans="1:18" ht="55.5" customHeight="1" x14ac:dyDescent="0.25">
      <c r="A209" s="165"/>
      <c r="B209" s="164"/>
      <c r="C209" s="164"/>
      <c r="D209" s="164"/>
      <c r="E209" s="164"/>
      <c r="F209" s="164"/>
      <c r="G209" s="164" t="s">
        <v>27</v>
      </c>
      <c r="H209" s="164" t="s">
        <v>16</v>
      </c>
      <c r="I209" s="164"/>
      <c r="J209" s="164" t="s">
        <v>431</v>
      </c>
      <c r="K209" s="164" t="s">
        <v>432</v>
      </c>
      <c r="L209" s="164" t="s">
        <v>456</v>
      </c>
      <c r="M209" s="164" t="s">
        <v>431</v>
      </c>
      <c r="N209" s="164" t="s">
        <v>432</v>
      </c>
      <c r="O209" s="164" t="s">
        <v>456</v>
      </c>
      <c r="P209" s="164" t="s">
        <v>165</v>
      </c>
      <c r="Q209" s="164" t="s">
        <v>166</v>
      </c>
    </row>
    <row r="210" spans="1:18" ht="75" x14ac:dyDescent="0.25">
      <c r="A210" s="165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5"/>
      <c r="H210" s="9" t="s">
        <v>28</v>
      </c>
      <c r="I210" s="9" t="s">
        <v>23</v>
      </c>
      <c r="J210" s="164"/>
      <c r="K210" s="165"/>
      <c r="L210" s="165"/>
      <c r="M210" s="164"/>
      <c r="N210" s="165"/>
      <c r="O210" s="165"/>
      <c r="P210" s="164"/>
      <c r="Q210" s="164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7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97</v>
      </c>
      <c r="K220" s="9">
        <f>SUM(K212:K219)</f>
        <v>97</v>
      </c>
      <c r="L220" s="9">
        <f>SUM(L212:L219)</f>
        <v>97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927</v>
      </c>
      <c r="K221" s="9">
        <f>K80+K149+K220</f>
        <v>927</v>
      </c>
      <c r="L221" s="9">
        <f>L80+L149+L220</f>
        <v>927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93</v>
      </c>
    </row>
    <row r="222" spans="1:18" x14ac:dyDescent="0.25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6"/>
    </row>
    <row r="223" spans="1:18" x14ac:dyDescent="0.25">
      <c r="A223" s="190" t="s">
        <v>35</v>
      </c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6"/>
    </row>
    <row r="224" spans="1:18" x14ac:dyDescent="0.25">
      <c r="A224" s="164" t="s">
        <v>36</v>
      </c>
      <c r="B224" s="164"/>
      <c r="C224" s="164"/>
      <c r="D224" s="164"/>
      <c r="E224" s="164"/>
      <c r="F224" s="185"/>
      <c r="G224" s="185"/>
      <c r="H224" s="185"/>
      <c r="I224" s="185"/>
      <c r="J224" s="185"/>
      <c r="K224" s="185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4" t="s">
        <v>22</v>
      </c>
      <c r="F225" s="185"/>
      <c r="G225" s="185"/>
      <c r="H225" s="185"/>
      <c r="I225" s="185"/>
      <c r="J225" s="185"/>
      <c r="K225" s="185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4">
        <v>5</v>
      </c>
      <c r="F226" s="185"/>
      <c r="G226" s="185"/>
      <c r="H226" s="185"/>
      <c r="I226" s="185"/>
      <c r="J226" s="185"/>
      <c r="K226" s="185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4" t="s">
        <v>21</v>
      </c>
      <c r="F227" s="183"/>
      <c r="G227" s="183"/>
      <c r="H227" s="183"/>
      <c r="I227" s="183"/>
      <c r="J227" s="183"/>
      <c r="K227" s="183"/>
      <c r="L227" s="6"/>
      <c r="M227" s="6"/>
      <c r="N227" s="6"/>
      <c r="O227" s="6"/>
      <c r="P227" s="6"/>
    </row>
    <row r="228" spans="1:16" x14ac:dyDescent="0.25">
      <c r="A228" s="190" t="s">
        <v>41</v>
      </c>
      <c r="B228" s="190"/>
      <c r="C228" s="190"/>
      <c r="D228" s="190"/>
      <c r="E228" s="190"/>
      <c r="F228" s="190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17" t="s">
        <v>42</v>
      </c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15"/>
      <c r="M229" s="15"/>
      <c r="N229" s="15"/>
      <c r="O229" s="15"/>
      <c r="P229" s="6"/>
    </row>
    <row r="230" spans="1:16" ht="191.25" customHeight="1" x14ac:dyDescent="0.25">
      <c r="A230" s="217" t="s">
        <v>384</v>
      </c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15"/>
      <c r="M230" s="15"/>
      <c r="N230" s="15"/>
      <c r="O230" s="15"/>
      <c r="P230" s="6"/>
    </row>
    <row r="231" spans="1:16" ht="16.5" customHeight="1" x14ac:dyDescent="0.25">
      <c r="A231" s="219" t="s">
        <v>44</v>
      </c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15"/>
      <c r="M231" s="15"/>
      <c r="N231" s="15"/>
      <c r="O231" s="15"/>
      <c r="P231" s="6"/>
    </row>
    <row r="232" spans="1:16" x14ac:dyDescent="0.25">
      <c r="A232" s="190" t="s">
        <v>45</v>
      </c>
      <c r="B232" s="190"/>
      <c r="C232" s="190"/>
      <c r="D232" s="190"/>
      <c r="E232" s="190"/>
      <c r="F232" s="190"/>
      <c r="G232" s="190"/>
      <c r="H232" s="190"/>
      <c r="I232" s="190"/>
      <c r="J232" s="6"/>
      <c r="K232" s="6"/>
      <c r="L232" s="6"/>
      <c r="M232" s="6"/>
      <c r="N232" s="6"/>
      <c r="O232" s="6"/>
      <c r="P232" s="6"/>
    </row>
    <row r="233" spans="1:16" x14ac:dyDescent="0.25">
      <c r="A233" s="224" t="s">
        <v>46</v>
      </c>
      <c r="B233" s="225"/>
      <c r="C233" s="225"/>
      <c r="D233" s="226"/>
      <c r="E233" s="224" t="s">
        <v>47</v>
      </c>
      <c r="F233" s="225"/>
      <c r="G233" s="226"/>
      <c r="H233" s="224" t="s">
        <v>48</v>
      </c>
      <c r="I233" s="225"/>
      <c r="J233" s="225"/>
      <c r="K233" s="225"/>
      <c r="L233" s="226"/>
      <c r="M233" s="6"/>
      <c r="N233" s="6"/>
      <c r="O233" s="6"/>
      <c r="P233" s="6"/>
    </row>
    <row r="234" spans="1:16" x14ac:dyDescent="0.25">
      <c r="A234" s="162">
        <v>1</v>
      </c>
      <c r="B234" s="186"/>
      <c r="C234" s="186"/>
      <c r="D234" s="163"/>
      <c r="E234" s="162">
        <v>2</v>
      </c>
      <c r="F234" s="186"/>
      <c r="G234" s="163"/>
      <c r="H234" s="224">
        <v>3</v>
      </c>
      <c r="I234" s="225"/>
      <c r="J234" s="225"/>
      <c r="K234" s="225"/>
      <c r="L234" s="226"/>
    </row>
    <row r="235" spans="1:16" ht="63.75" customHeight="1" x14ac:dyDescent="0.25">
      <c r="A235" s="187" t="s">
        <v>332</v>
      </c>
      <c r="B235" s="188"/>
      <c r="C235" s="188"/>
      <c r="D235" s="189"/>
      <c r="E235" s="162" t="s">
        <v>50</v>
      </c>
      <c r="F235" s="186"/>
      <c r="G235" s="163"/>
      <c r="H235" s="162" t="s">
        <v>51</v>
      </c>
      <c r="I235" s="186"/>
      <c r="J235" s="186"/>
      <c r="K235" s="186"/>
      <c r="L235" s="163"/>
    </row>
    <row r="236" spans="1:16" ht="54.75" customHeight="1" x14ac:dyDescent="0.25">
      <c r="A236" s="187" t="s">
        <v>332</v>
      </c>
      <c r="B236" s="188"/>
      <c r="C236" s="188"/>
      <c r="D236" s="189"/>
      <c r="E236" s="162" t="s">
        <v>52</v>
      </c>
      <c r="F236" s="186"/>
      <c r="G236" s="163"/>
      <c r="H236" s="162" t="s">
        <v>53</v>
      </c>
      <c r="I236" s="186"/>
      <c r="J236" s="186"/>
      <c r="K236" s="186"/>
      <c r="L236" s="163"/>
    </row>
    <row r="237" spans="1:16" ht="59.25" customHeight="1" x14ac:dyDescent="0.25">
      <c r="A237" s="187" t="s">
        <v>332</v>
      </c>
      <c r="B237" s="188"/>
      <c r="C237" s="188"/>
      <c r="D237" s="189"/>
      <c r="E237" s="162" t="s">
        <v>56</v>
      </c>
      <c r="F237" s="186"/>
      <c r="G237" s="163"/>
      <c r="H237" s="162" t="s">
        <v>51</v>
      </c>
      <c r="I237" s="186"/>
      <c r="J237" s="186"/>
      <c r="K237" s="186"/>
      <c r="L237" s="163"/>
    </row>
    <row r="238" spans="1:16" ht="57" customHeight="1" x14ac:dyDescent="0.25">
      <c r="A238" s="187" t="s">
        <v>334</v>
      </c>
      <c r="B238" s="188"/>
      <c r="C238" s="188"/>
      <c r="D238" s="189"/>
      <c r="E238" s="162" t="s">
        <v>54</v>
      </c>
      <c r="F238" s="186"/>
      <c r="G238" s="163"/>
      <c r="H238" s="224" t="s">
        <v>167</v>
      </c>
      <c r="I238" s="225"/>
      <c r="J238" s="225"/>
      <c r="K238" s="225"/>
      <c r="L238" s="226"/>
    </row>
    <row r="239" spans="1:16" ht="42" hidden="1" customHeight="1" x14ac:dyDescent="0.25">
      <c r="A239" s="191" t="s">
        <v>94</v>
      </c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2" t="s">
        <v>179</v>
      </c>
      <c r="N239" s="183" t="s">
        <v>185</v>
      </c>
      <c r="O239" s="6"/>
      <c r="P239" s="6"/>
    </row>
    <row r="240" spans="1:16" ht="18.75" hidden="1" customHeight="1" x14ac:dyDescent="0.25">
      <c r="A240" s="190" t="s">
        <v>7</v>
      </c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3"/>
      <c r="N240" s="183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3"/>
      <c r="N241" s="183"/>
      <c r="O241" s="6"/>
      <c r="P241" s="6"/>
    </row>
    <row r="242" spans="1:17" hidden="1" x14ac:dyDescent="0.25">
      <c r="A242" s="190" t="s">
        <v>9</v>
      </c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6"/>
      <c r="N242" s="5"/>
      <c r="O242" s="6"/>
      <c r="P242" s="6"/>
    </row>
    <row r="243" spans="1:17" hidden="1" x14ac:dyDescent="0.25">
      <c r="A243" s="190" t="s">
        <v>115</v>
      </c>
      <c r="B243" s="190"/>
      <c r="C243" s="190"/>
      <c r="D243" s="190"/>
      <c r="E243" s="190"/>
      <c r="F243" s="190"/>
      <c r="G243" s="190"/>
      <c r="H243" s="190"/>
      <c r="I243" s="190"/>
      <c r="J243" s="190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64" t="s">
        <v>10</v>
      </c>
      <c r="B244" s="164" t="s">
        <v>11</v>
      </c>
      <c r="C244" s="164"/>
      <c r="D244" s="164"/>
      <c r="E244" s="164" t="s">
        <v>12</v>
      </c>
      <c r="F244" s="164"/>
      <c r="G244" s="164" t="s">
        <v>13</v>
      </c>
      <c r="H244" s="164"/>
      <c r="I244" s="164"/>
      <c r="J244" s="164" t="s">
        <v>14</v>
      </c>
      <c r="K244" s="164"/>
      <c r="L244" s="164"/>
      <c r="M244" s="162" t="s">
        <v>164</v>
      </c>
      <c r="N244" s="163"/>
      <c r="O244" s="6"/>
      <c r="P244" s="6"/>
    </row>
    <row r="245" spans="1:17" ht="59.25" hidden="1" customHeight="1" x14ac:dyDescent="0.25">
      <c r="A245" s="165"/>
      <c r="B245" s="164"/>
      <c r="C245" s="164"/>
      <c r="D245" s="164"/>
      <c r="E245" s="164"/>
      <c r="F245" s="164"/>
      <c r="G245" s="164" t="s">
        <v>15</v>
      </c>
      <c r="H245" s="164" t="s">
        <v>16</v>
      </c>
      <c r="I245" s="164"/>
      <c r="J245" s="164" t="s">
        <v>207</v>
      </c>
      <c r="K245" s="164" t="s">
        <v>208</v>
      </c>
      <c r="L245" s="164" t="s">
        <v>209</v>
      </c>
      <c r="M245" s="183" t="s">
        <v>165</v>
      </c>
      <c r="N245" s="164" t="s">
        <v>166</v>
      </c>
      <c r="O245" s="6"/>
      <c r="P245" s="6"/>
    </row>
    <row r="246" spans="1:17" ht="75" hidden="1" customHeight="1" x14ac:dyDescent="0.25">
      <c r="A246" s="165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5"/>
      <c r="H246" s="9" t="s">
        <v>22</v>
      </c>
      <c r="I246" s="9" t="s">
        <v>23</v>
      </c>
      <c r="J246" s="164"/>
      <c r="K246" s="164"/>
      <c r="L246" s="165"/>
      <c r="M246" s="183"/>
      <c r="N246" s="164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6"/>
    </row>
    <row r="251" spans="1:17" hidden="1" x14ac:dyDescent="0.25">
      <c r="A251" s="190" t="s">
        <v>181</v>
      </c>
      <c r="B251" s="190"/>
      <c r="C251" s="190"/>
      <c r="D251" s="190"/>
      <c r="E251" s="190"/>
      <c r="F251" s="190"/>
      <c r="G251" s="190"/>
      <c r="H251" s="190"/>
      <c r="I251" s="190"/>
      <c r="J251" s="190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64" t="s">
        <v>10</v>
      </c>
      <c r="B252" s="164" t="s">
        <v>11</v>
      </c>
      <c r="C252" s="164"/>
      <c r="D252" s="164"/>
      <c r="E252" s="164" t="s">
        <v>12</v>
      </c>
      <c r="F252" s="164"/>
      <c r="G252" s="164" t="s">
        <v>24</v>
      </c>
      <c r="H252" s="164"/>
      <c r="I252" s="164"/>
      <c r="J252" s="164" t="s">
        <v>25</v>
      </c>
      <c r="K252" s="164"/>
      <c r="L252" s="164"/>
      <c r="M252" s="164" t="s">
        <v>26</v>
      </c>
      <c r="N252" s="164"/>
      <c r="O252" s="164"/>
      <c r="P252" s="162" t="s">
        <v>164</v>
      </c>
      <c r="Q252" s="163"/>
    </row>
    <row r="253" spans="1:17" ht="55.5" hidden="1" customHeight="1" x14ac:dyDescent="0.25">
      <c r="A253" s="165"/>
      <c r="B253" s="164"/>
      <c r="C253" s="164"/>
      <c r="D253" s="164"/>
      <c r="E253" s="164"/>
      <c r="F253" s="164"/>
      <c r="G253" s="164" t="s">
        <v>27</v>
      </c>
      <c r="H253" s="164" t="s">
        <v>16</v>
      </c>
      <c r="I253" s="164"/>
      <c r="J253" s="164" t="s">
        <v>207</v>
      </c>
      <c r="K253" s="164" t="s">
        <v>208</v>
      </c>
      <c r="L253" s="164" t="s">
        <v>209</v>
      </c>
      <c r="M253" s="164" t="s">
        <v>207</v>
      </c>
      <c r="N253" s="164" t="s">
        <v>208</v>
      </c>
      <c r="O253" s="164" t="s">
        <v>209</v>
      </c>
      <c r="P253" s="183" t="s">
        <v>165</v>
      </c>
      <c r="Q253" s="164" t="s">
        <v>166</v>
      </c>
    </row>
    <row r="254" spans="1:17" ht="75" hidden="1" customHeight="1" x14ac:dyDescent="0.25">
      <c r="A254" s="165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5"/>
      <c r="H254" s="9" t="s">
        <v>28</v>
      </c>
      <c r="I254" s="9" t="s">
        <v>23</v>
      </c>
      <c r="J254" s="164"/>
      <c r="K254" s="164"/>
      <c r="L254" s="165"/>
      <c r="M254" s="164"/>
      <c r="N254" s="164"/>
      <c r="O254" s="165"/>
      <c r="P254" s="183"/>
      <c r="Q254" s="164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6"/>
    </row>
    <row r="263" spans="1:17" hidden="1" x14ac:dyDescent="0.25">
      <c r="A263" s="190" t="s">
        <v>35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6"/>
    </row>
    <row r="264" spans="1:17" hidden="1" x14ac:dyDescent="0.25">
      <c r="A264" s="164" t="s">
        <v>36</v>
      </c>
      <c r="B264" s="164"/>
      <c r="C264" s="164"/>
      <c r="D264" s="164"/>
      <c r="E264" s="164"/>
      <c r="F264" s="185"/>
      <c r="G264" s="185"/>
      <c r="H264" s="185"/>
      <c r="I264" s="185"/>
      <c r="J264" s="185"/>
      <c r="K264" s="185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64" t="s">
        <v>22</v>
      </c>
      <c r="F265" s="185"/>
      <c r="G265" s="185"/>
      <c r="H265" s="185"/>
      <c r="I265" s="185"/>
      <c r="J265" s="185"/>
      <c r="K265" s="185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64">
        <v>5</v>
      </c>
      <c r="F266" s="185"/>
      <c r="G266" s="185"/>
      <c r="H266" s="185"/>
      <c r="I266" s="185"/>
      <c r="J266" s="185"/>
      <c r="K266" s="185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64" t="s">
        <v>21</v>
      </c>
      <c r="F267" s="183"/>
      <c r="G267" s="183"/>
      <c r="H267" s="183"/>
      <c r="I267" s="183"/>
      <c r="J267" s="183"/>
      <c r="K267" s="183"/>
      <c r="L267" s="6"/>
      <c r="M267" s="6"/>
      <c r="N267" s="6"/>
      <c r="O267" s="6"/>
      <c r="P267" s="6"/>
    </row>
    <row r="268" spans="1:17" hidden="1" x14ac:dyDescent="0.25">
      <c r="A268" s="190" t="s">
        <v>41</v>
      </c>
      <c r="B268" s="190"/>
      <c r="C268" s="190"/>
      <c r="D268" s="190"/>
      <c r="E268" s="190"/>
      <c r="F268" s="190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17" t="s">
        <v>42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15"/>
      <c r="M269" s="15"/>
      <c r="N269" s="15"/>
      <c r="O269" s="15"/>
      <c r="P269" s="6"/>
    </row>
    <row r="270" spans="1:17" ht="40.5" hidden="1" customHeight="1" x14ac:dyDescent="0.25">
      <c r="A270" s="218" t="s">
        <v>43</v>
      </c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15"/>
      <c r="M270" s="15"/>
      <c r="N270" s="15"/>
      <c r="O270" s="15"/>
      <c r="P270" s="6"/>
    </row>
    <row r="271" spans="1:17" ht="16.5" hidden="1" customHeight="1" x14ac:dyDescent="0.25">
      <c r="A271" s="219" t="s">
        <v>44</v>
      </c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15"/>
      <c r="M271" s="15"/>
      <c r="N271" s="15"/>
      <c r="O271" s="15"/>
      <c r="P271" s="6"/>
    </row>
    <row r="272" spans="1:17" hidden="1" x14ac:dyDescent="0.25">
      <c r="A272" s="190" t="s">
        <v>45</v>
      </c>
      <c r="B272" s="190"/>
      <c r="C272" s="190"/>
      <c r="D272" s="190"/>
      <c r="E272" s="190"/>
      <c r="F272" s="190"/>
      <c r="G272" s="190"/>
      <c r="H272" s="190"/>
      <c r="I272" s="190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64" t="s">
        <v>47</v>
      </c>
      <c r="C273" s="185"/>
      <c r="D273" s="185"/>
      <c r="E273" s="183" t="s">
        <v>48</v>
      </c>
      <c r="F273" s="183"/>
      <c r="G273" s="183"/>
      <c r="H273" s="183"/>
      <c r="I273" s="183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64">
        <v>2</v>
      </c>
      <c r="C274" s="185"/>
      <c r="D274" s="185"/>
      <c r="E274" s="183">
        <v>3</v>
      </c>
      <c r="F274" s="183"/>
      <c r="G274" s="183"/>
      <c r="H274" s="183"/>
      <c r="I274" s="183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64" t="s">
        <v>49</v>
      </c>
      <c r="B275" s="164" t="s">
        <v>50</v>
      </c>
      <c r="C275" s="185"/>
      <c r="D275" s="185"/>
      <c r="E275" s="164" t="s">
        <v>51</v>
      </c>
      <c r="F275" s="164"/>
      <c r="G275" s="164"/>
      <c r="H275" s="164"/>
      <c r="I275" s="164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64"/>
      <c r="B276" s="164" t="s">
        <v>52</v>
      </c>
      <c r="C276" s="183"/>
      <c r="D276" s="183"/>
      <c r="E276" s="164" t="s">
        <v>53</v>
      </c>
      <c r="F276" s="164"/>
      <c r="G276" s="164"/>
      <c r="H276" s="164"/>
      <c r="I276" s="164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 t="s">
        <v>108</v>
      </c>
      <c r="B277" s="164" t="s">
        <v>54</v>
      </c>
      <c r="C277" s="185"/>
      <c r="D277" s="185"/>
      <c r="E277" s="183" t="s">
        <v>55</v>
      </c>
      <c r="F277" s="183"/>
      <c r="G277" s="183"/>
      <c r="H277" s="183"/>
      <c r="I277" s="183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7"/>
      <c r="B278" s="164" t="s">
        <v>56</v>
      </c>
      <c r="C278" s="183"/>
      <c r="D278" s="183"/>
      <c r="E278" s="183" t="s">
        <v>51</v>
      </c>
      <c r="F278" s="183"/>
      <c r="G278" s="183"/>
      <c r="H278" s="183"/>
      <c r="I278" s="183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1" t="s">
        <v>95</v>
      </c>
      <c r="B280" s="191"/>
      <c r="C280" s="191"/>
      <c r="D280" s="191"/>
      <c r="E280" s="191"/>
      <c r="F280" s="191"/>
      <c r="G280" s="191"/>
      <c r="H280" s="191"/>
      <c r="I280" s="191"/>
      <c r="J280" s="191"/>
      <c r="K280" s="191"/>
      <c r="L280" s="191"/>
      <c r="M280" s="192" t="s">
        <v>179</v>
      </c>
      <c r="N280" s="183" t="s">
        <v>186</v>
      </c>
      <c r="O280" s="6"/>
      <c r="P280" s="6"/>
    </row>
    <row r="281" spans="1:16" ht="18" hidden="1" customHeight="1" x14ac:dyDescent="0.25">
      <c r="A281" s="190" t="s">
        <v>58</v>
      </c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3"/>
      <c r="N281" s="183"/>
      <c r="O281" s="6"/>
    </row>
    <row r="282" spans="1:16" hidden="1" x14ac:dyDescent="0.25">
      <c r="A282" s="190" t="s">
        <v>8</v>
      </c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3"/>
      <c r="N282" s="183"/>
      <c r="O282" s="6"/>
    </row>
    <row r="283" spans="1:16" hidden="1" x14ac:dyDescent="0.25">
      <c r="A283" s="190" t="s">
        <v>9</v>
      </c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6"/>
      <c r="N283" s="5"/>
      <c r="O283" s="6"/>
    </row>
    <row r="284" spans="1:16" hidden="1" x14ac:dyDescent="0.25">
      <c r="A284" s="190" t="s">
        <v>224</v>
      </c>
      <c r="B284" s="190"/>
      <c r="C284" s="190"/>
      <c r="D284" s="190"/>
      <c r="E284" s="190"/>
      <c r="F284" s="190"/>
      <c r="G284" s="190"/>
      <c r="H284" s="190"/>
      <c r="I284" s="190"/>
      <c r="J284" s="190"/>
      <c r="K284" s="6"/>
      <c r="L284" s="6"/>
      <c r="M284" s="6"/>
      <c r="N284" s="5"/>
      <c r="O284" s="6"/>
    </row>
    <row r="285" spans="1:16" ht="47.25" hidden="1" customHeight="1" x14ac:dyDescent="0.25">
      <c r="A285" s="164" t="s">
        <v>10</v>
      </c>
      <c r="B285" s="164" t="s">
        <v>11</v>
      </c>
      <c r="C285" s="164"/>
      <c r="D285" s="164"/>
      <c r="E285" s="164" t="s">
        <v>12</v>
      </c>
      <c r="F285" s="164"/>
      <c r="G285" s="164" t="s">
        <v>13</v>
      </c>
      <c r="H285" s="164"/>
      <c r="I285" s="164"/>
      <c r="J285" s="164" t="s">
        <v>14</v>
      </c>
      <c r="K285" s="164"/>
      <c r="L285" s="164"/>
      <c r="M285" s="162" t="s">
        <v>164</v>
      </c>
      <c r="N285" s="163"/>
      <c r="O285" s="6"/>
      <c r="P285" s="6"/>
    </row>
    <row r="286" spans="1:16" ht="59.25" hidden="1" customHeight="1" x14ac:dyDescent="0.25">
      <c r="A286" s="165"/>
      <c r="B286" s="164"/>
      <c r="C286" s="164"/>
      <c r="D286" s="164"/>
      <c r="E286" s="164"/>
      <c r="F286" s="164"/>
      <c r="G286" s="164" t="s">
        <v>15</v>
      </c>
      <c r="H286" s="164" t="s">
        <v>16</v>
      </c>
      <c r="I286" s="164"/>
      <c r="J286" s="164" t="s">
        <v>207</v>
      </c>
      <c r="K286" s="164" t="s">
        <v>208</v>
      </c>
      <c r="L286" s="164" t="s">
        <v>209</v>
      </c>
      <c r="M286" s="183" t="s">
        <v>165</v>
      </c>
      <c r="N286" s="164" t="s">
        <v>166</v>
      </c>
      <c r="O286" s="6"/>
      <c r="P286" s="6"/>
    </row>
    <row r="287" spans="1:16" ht="56.25" hidden="1" customHeight="1" x14ac:dyDescent="0.25">
      <c r="A287" s="165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5"/>
      <c r="H287" s="9" t="s">
        <v>22</v>
      </c>
      <c r="I287" s="9" t="s">
        <v>23</v>
      </c>
      <c r="J287" s="164"/>
      <c r="K287" s="164"/>
      <c r="L287" s="165"/>
      <c r="M287" s="183"/>
      <c r="N287" s="164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6"/>
    </row>
    <row r="292" spans="1:17" hidden="1" x14ac:dyDescent="0.25">
      <c r="A292" s="190" t="s">
        <v>181</v>
      </c>
      <c r="B292" s="190"/>
      <c r="C292" s="190"/>
      <c r="D292" s="190"/>
      <c r="E292" s="190"/>
      <c r="F292" s="190"/>
      <c r="G292" s="190"/>
      <c r="H292" s="190"/>
      <c r="I292" s="190"/>
      <c r="J292" s="190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64" t="s">
        <v>10</v>
      </c>
      <c r="B293" s="164" t="s">
        <v>11</v>
      </c>
      <c r="C293" s="164"/>
      <c r="D293" s="164"/>
      <c r="E293" s="164" t="s">
        <v>12</v>
      </c>
      <c r="F293" s="164"/>
      <c r="G293" s="164" t="s">
        <v>24</v>
      </c>
      <c r="H293" s="164"/>
      <c r="I293" s="164"/>
      <c r="J293" s="164" t="s">
        <v>25</v>
      </c>
      <c r="K293" s="164"/>
      <c r="L293" s="164"/>
      <c r="M293" s="164" t="s">
        <v>26</v>
      </c>
      <c r="N293" s="164"/>
      <c r="O293" s="164"/>
      <c r="P293" s="162" t="s">
        <v>164</v>
      </c>
      <c r="Q293" s="163"/>
    </row>
    <row r="294" spans="1:17" ht="63" hidden="1" customHeight="1" x14ac:dyDescent="0.25">
      <c r="A294" s="165"/>
      <c r="B294" s="164"/>
      <c r="C294" s="164"/>
      <c r="D294" s="164"/>
      <c r="E294" s="164"/>
      <c r="F294" s="164"/>
      <c r="G294" s="164" t="s">
        <v>60</v>
      </c>
      <c r="H294" s="164" t="s">
        <v>16</v>
      </c>
      <c r="I294" s="164"/>
      <c r="J294" s="164" t="s">
        <v>207</v>
      </c>
      <c r="K294" s="164" t="s">
        <v>208</v>
      </c>
      <c r="L294" s="164" t="s">
        <v>209</v>
      </c>
      <c r="M294" s="164" t="s">
        <v>207</v>
      </c>
      <c r="N294" s="164" t="s">
        <v>208</v>
      </c>
      <c r="O294" s="164" t="s">
        <v>209</v>
      </c>
      <c r="P294" s="164" t="s">
        <v>165</v>
      </c>
      <c r="Q294" s="164" t="s">
        <v>166</v>
      </c>
    </row>
    <row r="295" spans="1:17" ht="52.5" hidden="1" customHeight="1" x14ac:dyDescent="0.25">
      <c r="A295" s="165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5"/>
      <c r="H295" s="9" t="s">
        <v>28</v>
      </c>
      <c r="I295" s="9" t="s">
        <v>23</v>
      </c>
      <c r="J295" s="164"/>
      <c r="K295" s="164"/>
      <c r="L295" s="165"/>
      <c r="M295" s="164"/>
      <c r="N295" s="164"/>
      <c r="O295" s="165"/>
      <c r="P295" s="164"/>
      <c r="Q295" s="164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64" t="s">
        <v>36</v>
      </c>
      <c r="B321" s="164"/>
      <c r="C321" s="164"/>
      <c r="D321" s="164"/>
      <c r="E321" s="164"/>
      <c r="F321" s="185"/>
      <c r="G321" s="185"/>
      <c r="H321" s="185"/>
      <c r="I321" s="185"/>
      <c r="J321" s="185"/>
      <c r="K321" s="185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64" t="s">
        <v>22</v>
      </c>
      <c r="F322" s="185"/>
      <c r="G322" s="185"/>
      <c r="H322" s="185"/>
      <c r="I322" s="185"/>
      <c r="J322" s="185"/>
      <c r="K322" s="185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64">
        <v>5</v>
      </c>
      <c r="F323" s="185"/>
      <c r="G323" s="185"/>
      <c r="H323" s="185"/>
      <c r="I323" s="185"/>
      <c r="J323" s="185"/>
      <c r="K323" s="185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64" t="s">
        <v>134</v>
      </c>
      <c r="F324" s="183"/>
      <c r="G324" s="183"/>
      <c r="H324" s="183"/>
      <c r="I324" s="183"/>
      <c r="J324" s="183"/>
      <c r="K324" s="183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2" t="s">
        <v>402</v>
      </c>
      <c r="F325" s="186"/>
      <c r="G325" s="186"/>
      <c r="H325" s="186"/>
      <c r="I325" s="186"/>
      <c r="J325" s="186"/>
      <c r="K325" s="163"/>
      <c r="L325" s="6"/>
      <c r="M325" s="6"/>
      <c r="N325" s="6"/>
      <c r="O325" s="6"/>
    </row>
    <row r="326" spans="1:16" hidden="1" x14ac:dyDescent="0.25">
      <c r="A326" s="190" t="s">
        <v>41</v>
      </c>
      <c r="B326" s="190"/>
      <c r="C326" s="190"/>
      <c r="D326" s="190"/>
      <c r="E326" s="190"/>
      <c r="F326" s="190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17" t="s">
        <v>42</v>
      </c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15"/>
      <c r="M327" s="15"/>
      <c r="N327" s="15"/>
      <c r="O327" s="15"/>
      <c r="P327" s="6"/>
    </row>
    <row r="328" spans="1:16" ht="40.5" hidden="1" customHeight="1" x14ac:dyDescent="0.25">
      <c r="A328" s="218" t="s">
        <v>43</v>
      </c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  <c r="L328" s="15"/>
      <c r="M328" s="15"/>
      <c r="N328" s="15"/>
      <c r="O328" s="15"/>
      <c r="P328" s="6"/>
    </row>
    <row r="329" spans="1:16" ht="17.25" hidden="1" customHeight="1" x14ac:dyDescent="0.25">
      <c r="A329" s="219" t="s">
        <v>44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15"/>
      <c r="M329" s="15"/>
      <c r="N329" s="15"/>
      <c r="O329" s="15"/>
      <c r="P329" s="6"/>
    </row>
    <row r="330" spans="1:16" hidden="1" x14ac:dyDescent="0.25">
      <c r="A330" s="190" t="s">
        <v>45</v>
      </c>
      <c r="B330" s="190"/>
      <c r="C330" s="190"/>
      <c r="D330" s="190"/>
      <c r="E330" s="190"/>
      <c r="F330" s="190"/>
      <c r="G330" s="190"/>
      <c r="H330" s="190"/>
      <c r="I330" s="190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64" t="s">
        <v>47</v>
      </c>
      <c r="C331" s="185"/>
      <c r="D331" s="185"/>
      <c r="E331" s="183" t="s">
        <v>48</v>
      </c>
      <c r="F331" s="183"/>
      <c r="G331" s="183"/>
      <c r="H331" s="183"/>
      <c r="I331" s="183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64">
        <v>2</v>
      </c>
      <c r="C332" s="185"/>
      <c r="D332" s="185"/>
      <c r="E332" s="183">
        <v>3</v>
      </c>
      <c r="F332" s="183"/>
      <c r="G332" s="183"/>
      <c r="H332" s="183"/>
      <c r="I332" s="183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5" t="s">
        <v>49</v>
      </c>
      <c r="B333" s="164" t="s">
        <v>50</v>
      </c>
      <c r="C333" s="185"/>
      <c r="D333" s="185"/>
      <c r="E333" s="164" t="s">
        <v>51</v>
      </c>
      <c r="F333" s="164"/>
      <c r="G333" s="164"/>
      <c r="H333" s="164"/>
      <c r="I333" s="164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6"/>
      <c r="B334" s="164" t="s">
        <v>52</v>
      </c>
      <c r="C334" s="183"/>
      <c r="D334" s="183"/>
      <c r="E334" s="164" t="s">
        <v>53</v>
      </c>
      <c r="F334" s="164"/>
      <c r="G334" s="164"/>
      <c r="H334" s="164"/>
      <c r="I334" s="164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6" t="s">
        <v>108</v>
      </c>
      <c r="B335" s="164" t="s">
        <v>54</v>
      </c>
      <c r="C335" s="185"/>
      <c r="D335" s="185"/>
      <c r="E335" s="183" t="s">
        <v>167</v>
      </c>
      <c r="F335" s="183"/>
      <c r="G335" s="183"/>
      <c r="H335" s="183"/>
      <c r="I335" s="183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7"/>
      <c r="B336" s="164" t="s">
        <v>56</v>
      </c>
      <c r="C336" s="183"/>
      <c r="D336" s="183"/>
      <c r="E336" s="183" t="s">
        <v>51</v>
      </c>
      <c r="F336" s="183"/>
      <c r="G336" s="183"/>
      <c r="H336" s="183"/>
      <c r="I336" s="183"/>
      <c r="J336" s="6"/>
      <c r="K336" s="6"/>
      <c r="L336" s="6"/>
      <c r="M336" s="6"/>
      <c r="N336" s="6"/>
      <c r="O336" s="6"/>
      <c r="P336" s="6"/>
    </row>
    <row r="337" spans="1:18" ht="17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0.5" hidden="1" customHeight="1" x14ac:dyDescent="0.25">
      <c r="A338" s="215" t="s">
        <v>94</v>
      </c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6"/>
      <c r="N338" s="6"/>
      <c r="O338" s="6"/>
      <c r="P338" s="6"/>
    </row>
    <row r="339" spans="1:18" s="34" customFormat="1" ht="18.75" hidden="1" customHeight="1" x14ac:dyDescent="0.25">
      <c r="A339" s="203" t="s">
        <v>222</v>
      </c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75" t="s">
        <v>179</v>
      </c>
      <c r="N339" s="216" t="s">
        <v>242</v>
      </c>
      <c r="O339" s="80"/>
      <c r="P339" s="80"/>
      <c r="Q339" s="80"/>
      <c r="R339" s="80"/>
    </row>
    <row r="340" spans="1:18" s="34" customFormat="1" hidden="1" x14ac:dyDescent="0.25">
      <c r="A340" s="80" t="s">
        <v>8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275"/>
      <c r="N340" s="216"/>
      <c r="O340" s="80"/>
      <c r="P340" s="80"/>
      <c r="Q340" s="80"/>
      <c r="R340" s="80"/>
    </row>
    <row r="341" spans="1:18" s="34" customFormat="1" hidden="1" x14ac:dyDescent="0.25">
      <c r="A341" s="203" t="s">
        <v>9</v>
      </c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75"/>
      <c r="N341" s="216"/>
      <c r="O341" s="80"/>
      <c r="P341" s="80"/>
      <c r="Q341" s="80"/>
      <c r="R341" s="80"/>
    </row>
    <row r="342" spans="1:18" s="34" customFormat="1" hidden="1" x14ac:dyDescent="0.25">
      <c r="A342" s="203" t="s">
        <v>223</v>
      </c>
      <c r="B342" s="203"/>
      <c r="C342" s="203"/>
      <c r="D342" s="203"/>
      <c r="E342" s="203"/>
      <c r="F342" s="203"/>
      <c r="G342" s="203"/>
      <c r="H342" s="203"/>
      <c r="I342" s="203"/>
      <c r="J342" s="203"/>
      <c r="K342" s="80"/>
      <c r="L342" s="80"/>
      <c r="M342" s="275"/>
      <c r="N342" s="44"/>
      <c r="O342" s="80"/>
      <c r="P342" s="80"/>
      <c r="Q342" s="80"/>
      <c r="R342" s="80"/>
    </row>
    <row r="343" spans="1:18" s="34" customFormat="1" ht="9" hidden="1" customHeight="1" x14ac:dyDescent="0.25">
      <c r="A343" s="203" t="s">
        <v>116</v>
      </c>
      <c r="B343" s="203"/>
      <c r="C343" s="203"/>
      <c r="D343" s="203"/>
      <c r="E343" s="203"/>
      <c r="F343" s="203"/>
      <c r="G343" s="203"/>
      <c r="H343" s="203"/>
      <c r="I343" s="203"/>
      <c r="J343" s="203"/>
      <c r="K343" s="80"/>
      <c r="L343" s="80"/>
      <c r="M343" s="80"/>
      <c r="N343" s="80"/>
      <c r="O343" s="80"/>
      <c r="P343" s="80"/>
      <c r="Q343" s="80"/>
      <c r="R343" s="80"/>
    </row>
    <row r="344" spans="1:18" s="34" customFormat="1" ht="79.5" hidden="1" customHeight="1" x14ac:dyDescent="0.25">
      <c r="A344" s="199" t="s">
        <v>10</v>
      </c>
      <c r="B344" s="199" t="s">
        <v>11</v>
      </c>
      <c r="C344" s="199"/>
      <c r="D344" s="199"/>
      <c r="E344" s="199" t="s">
        <v>12</v>
      </c>
      <c r="F344" s="199"/>
      <c r="G344" s="199" t="s">
        <v>13</v>
      </c>
      <c r="H344" s="199"/>
      <c r="I344" s="199"/>
      <c r="J344" s="199" t="s">
        <v>14</v>
      </c>
      <c r="K344" s="199"/>
      <c r="L344" s="199"/>
      <c r="M344" s="162" t="s">
        <v>164</v>
      </c>
      <c r="N344" s="163"/>
      <c r="O344" s="80"/>
      <c r="P344" s="80"/>
      <c r="Q344" s="80"/>
      <c r="R344" s="80"/>
    </row>
    <row r="345" spans="1:18" s="34" customFormat="1" ht="18.75" hidden="1" customHeight="1" x14ac:dyDescent="0.25">
      <c r="A345" s="200"/>
      <c r="B345" s="199"/>
      <c r="C345" s="199"/>
      <c r="D345" s="199"/>
      <c r="E345" s="199"/>
      <c r="F345" s="199"/>
      <c r="G345" s="199" t="s">
        <v>15</v>
      </c>
      <c r="H345" s="199" t="s">
        <v>16</v>
      </c>
      <c r="I345" s="199"/>
      <c r="J345" s="164" t="s">
        <v>299</v>
      </c>
      <c r="K345" s="164" t="s">
        <v>300</v>
      </c>
      <c r="L345" s="164" t="s">
        <v>301</v>
      </c>
      <c r="M345" s="183" t="s">
        <v>165</v>
      </c>
      <c r="N345" s="164" t="s">
        <v>166</v>
      </c>
      <c r="O345" s="80"/>
      <c r="P345" s="80"/>
      <c r="Q345" s="80"/>
      <c r="R345" s="80"/>
    </row>
    <row r="346" spans="1:18" s="34" customFormat="1" ht="75" hidden="1" customHeight="1" x14ac:dyDescent="0.25">
      <c r="A346" s="223"/>
      <c r="B346" s="124" t="s">
        <v>17</v>
      </c>
      <c r="C346" s="124" t="s">
        <v>18</v>
      </c>
      <c r="D346" s="124" t="s">
        <v>233</v>
      </c>
      <c r="E346" s="124" t="s">
        <v>20</v>
      </c>
      <c r="F346" s="124" t="s">
        <v>21</v>
      </c>
      <c r="G346" s="200"/>
      <c r="H346" s="82" t="s">
        <v>22</v>
      </c>
      <c r="I346" s="82" t="s">
        <v>23</v>
      </c>
      <c r="J346" s="155"/>
      <c r="K346" s="155"/>
      <c r="L346" s="197"/>
      <c r="M346" s="183"/>
      <c r="N346" s="164"/>
      <c r="O346" s="80"/>
      <c r="P346" s="80"/>
      <c r="Q346" s="80"/>
      <c r="R346" s="80"/>
    </row>
    <row r="347" spans="1:18" s="34" customFormat="1" ht="93.75" hidden="1" x14ac:dyDescent="0.25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127">
        <v>7</v>
      </c>
      <c r="H347" s="119">
        <v>8</v>
      </c>
      <c r="I347" s="131">
        <v>9</v>
      </c>
      <c r="J347" s="9" t="s">
        <v>405</v>
      </c>
      <c r="K347" s="9" t="s">
        <v>406</v>
      </c>
      <c r="L347" s="9" t="s">
        <v>407</v>
      </c>
      <c r="M347" s="133">
        <v>13</v>
      </c>
      <c r="N347" s="118">
        <v>14</v>
      </c>
      <c r="O347" s="80"/>
      <c r="P347" s="80"/>
      <c r="Q347" s="80"/>
      <c r="R347" s="80"/>
    </row>
    <row r="348" spans="1:18" s="34" customFormat="1" ht="93.75" hidden="1" customHeight="1" x14ac:dyDescent="0.25">
      <c r="A348" s="89" t="s">
        <v>236</v>
      </c>
      <c r="B348" s="1" t="s">
        <v>29</v>
      </c>
      <c r="C348" s="1" t="s">
        <v>29</v>
      </c>
      <c r="D348" s="82" t="s">
        <v>211</v>
      </c>
      <c r="E348" s="1" t="s">
        <v>98</v>
      </c>
      <c r="F348" s="211" t="s">
        <v>21</v>
      </c>
      <c r="G348" s="117" t="s">
        <v>234</v>
      </c>
      <c r="H348" s="1" t="s">
        <v>113</v>
      </c>
      <c r="I348" s="1">
        <v>744</v>
      </c>
      <c r="J348" s="1">
        <v>100</v>
      </c>
      <c r="K348" s="84">
        <v>100</v>
      </c>
      <c r="L348" s="8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customHeight="1" x14ac:dyDescent="0.25">
      <c r="A349" s="257" t="s">
        <v>423</v>
      </c>
      <c r="B349" s="220" t="s">
        <v>29</v>
      </c>
      <c r="C349" s="220" t="s">
        <v>440</v>
      </c>
      <c r="D349" s="220" t="s">
        <v>212</v>
      </c>
      <c r="E349" s="220" t="s">
        <v>98</v>
      </c>
      <c r="F349" s="211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112.5" hidden="1" customHeight="1" x14ac:dyDescent="0.25">
      <c r="A350" s="259"/>
      <c r="B350" s="261"/>
      <c r="C350" s="261"/>
      <c r="D350" s="260"/>
      <c r="E350" s="260"/>
      <c r="F350" s="220"/>
      <c r="G350" s="140" t="s">
        <v>391</v>
      </c>
      <c r="H350" s="117" t="s">
        <v>392</v>
      </c>
      <c r="I350" s="120">
        <v>642</v>
      </c>
      <c r="J350" s="84">
        <v>0</v>
      </c>
      <c r="K350" s="84">
        <v>0</v>
      </c>
      <c r="L350" s="84">
        <v>0</v>
      </c>
      <c r="M350" s="84">
        <v>10</v>
      </c>
      <c r="N350" s="84">
        <v>10</v>
      </c>
      <c r="O350" s="80"/>
      <c r="P350" s="80"/>
      <c r="Q350" s="80"/>
      <c r="R350" s="80"/>
    </row>
    <row r="351" spans="1:18" s="34" customFormat="1" ht="37.5" hidden="1" customHeight="1" x14ac:dyDescent="0.25">
      <c r="A351" s="257" t="s">
        <v>237</v>
      </c>
      <c r="B351" s="220" t="s">
        <v>29</v>
      </c>
      <c r="C351" s="262" t="s">
        <v>29</v>
      </c>
      <c r="D351" s="211" t="s">
        <v>216</v>
      </c>
      <c r="E351" s="211" t="s">
        <v>98</v>
      </c>
      <c r="F351" s="211" t="s">
        <v>21</v>
      </c>
      <c r="G351" s="117" t="s">
        <v>393</v>
      </c>
      <c r="H351" s="1" t="s">
        <v>113</v>
      </c>
      <c r="I351" s="1">
        <v>744</v>
      </c>
      <c r="J351" s="1">
        <v>100</v>
      </c>
      <c r="K351" s="1">
        <v>100</v>
      </c>
      <c r="L351" s="1">
        <v>100</v>
      </c>
      <c r="M351" s="11">
        <v>10</v>
      </c>
      <c r="N351" s="11">
        <v>10</v>
      </c>
      <c r="O351" s="80"/>
      <c r="P351" s="80"/>
      <c r="Q351" s="80"/>
      <c r="R351" s="80"/>
    </row>
    <row r="352" spans="1:18" s="34" customFormat="1" ht="63" hidden="1" customHeight="1" x14ac:dyDescent="0.25">
      <c r="A352" s="258"/>
      <c r="B352" s="260"/>
      <c r="C352" s="263"/>
      <c r="D352" s="211"/>
      <c r="E352" s="211"/>
      <c r="F352" s="211"/>
      <c r="G352" s="117" t="s">
        <v>396</v>
      </c>
      <c r="H352" s="1" t="s">
        <v>113</v>
      </c>
      <c r="I352" s="1">
        <v>744</v>
      </c>
      <c r="J352" s="1">
        <v>30</v>
      </c>
      <c r="K352" s="1">
        <v>30</v>
      </c>
      <c r="L352" s="1">
        <v>30</v>
      </c>
      <c r="M352" s="11">
        <v>0</v>
      </c>
      <c r="N352" s="11">
        <v>0</v>
      </c>
      <c r="O352" s="80"/>
      <c r="P352" s="80"/>
      <c r="Q352" s="80"/>
      <c r="R352" s="80"/>
    </row>
    <row r="353" spans="1:18" s="34" customFormat="1" ht="112.5" hidden="1" customHeight="1" x14ac:dyDescent="0.25">
      <c r="A353" s="259"/>
      <c r="B353" s="261"/>
      <c r="C353" s="264"/>
      <c r="D353" s="211"/>
      <c r="E353" s="211"/>
      <c r="F353" s="211"/>
      <c r="G353" s="135" t="s">
        <v>391</v>
      </c>
      <c r="H353" s="117" t="s">
        <v>392</v>
      </c>
      <c r="I353" s="120">
        <v>642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37.5" hidden="1" customHeight="1" x14ac:dyDescent="0.25">
      <c r="A354" s="257" t="s">
        <v>238</v>
      </c>
      <c r="B354" s="220" t="s">
        <v>29</v>
      </c>
      <c r="C354" s="262" t="s">
        <v>29</v>
      </c>
      <c r="D354" s="211" t="s">
        <v>217</v>
      </c>
      <c r="E354" s="211" t="s">
        <v>98</v>
      </c>
      <c r="F354" s="211" t="s">
        <v>21</v>
      </c>
      <c r="G354" s="117" t="s">
        <v>393</v>
      </c>
      <c r="H354" s="1" t="s">
        <v>113</v>
      </c>
      <c r="I354" s="1">
        <v>744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63" hidden="1" customHeight="1" x14ac:dyDescent="0.25">
      <c r="A355" s="258"/>
      <c r="B355" s="260"/>
      <c r="C355" s="263"/>
      <c r="D355" s="211"/>
      <c r="E355" s="211"/>
      <c r="F355" s="211"/>
      <c r="G355" s="117" t="s">
        <v>396</v>
      </c>
      <c r="H355" s="1" t="s">
        <v>113</v>
      </c>
      <c r="I355" s="1">
        <v>744</v>
      </c>
      <c r="J355" s="1">
        <v>30</v>
      </c>
      <c r="K355" s="1">
        <v>30</v>
      </c>
      <c r="L355" s="1">
        <v>30</v>
      </c>
      <c r="M355" s="11">
        <v>0</v>
      </c>
      <c r="N355" s="11">
        <v>0</v>
      </c>
      <c r="O355" s="80"/>
      <c r="P355" s="80"/>
      <c r="Q355" s="80"/>
      <c r="R355" s="80"/>
    </row>
    <row r="356" spans="1:18" s="34" customFormat="1" ht="112.5" hidden="1" customHeight="1" x14ac:dyDescent="0.25">
      <c r="A356" s="259"/>
      <c r="B356" s="261"/>
      <c r="C356" s="264"/>
      <c r="D356" s="211"/>
      <c r="E356" s="211"/>
      <c r="F356" s="211"/>
      <c r="G356" s="135" t="s">
        <v>391</v>
      </c>
      <c r="H356" s="117" t="s">
        <v>392</v>
      </c>
      <c r="I356" s="120">
        <v>642</v>
      </c>
      <c r="J356" s="84">
        <v>0</v>
      </c>
      <c r="K356" s="84">
        <v>0</v>
      </c>
      <c r="L356" s="84">
        <v>0</v>
      </c>
      <c r="M356" s="84">
        <v>10</v>
      </c>
      <c r="N356" s="84">
        <v>10</v>
      </c>
      <c r="O356" s="80"/>
      <c r="P356" s="80"/>
      <c r="Q356" s="80"/>
      <c r="R356" s="80"/>
    </row>
    <row r="357" spans="1:18" s="34" customFormat="1" ht="37.5" hidden="1" customHeight="1" x14ac:dyDescent="0.25">
      <c r="A357" s="257" t="s">
        <v>239</v>
      </c>
      <c r="B357" s="220" t="s">
        <v>29</v>
      </c>
      <c r="C357" s="262" t="s">
        <v>29</v>
      </c>
      <c r="D357" s="211" t="s">
        <v>218</v>
      </c>
      <c r="E357" s="211" t="s">
        <v>98</v>
      </c>
      <c r="F357" s="211" t="s">
        <v>21</v>
      </c>
      <c r="G357" s="117" t="s">
        <v>393</v>
      </c>
      <c r="H357" s="1" t="s">
        <v>113</v>
      </c>
      <c r="I357" s="1">
        <v>744</v>
      </c>
      <c r="J357" s="1">
        <v>100</v>
      </c>
      <c r="K357" s="1">
        <v>100</v>
      </c>
      <c r="L357" s="1">
        <v>100</v>
      </c>
      <c r="M357" s="11">
        <v>10</v>
      </c>
      <c r="N357" s="11">
        <v>10</v>
      </c>
      <c r="O357" s="80"/>
      <c r="P357" s="80"/>
      <c r="Q357" s="80"/>
      <c r="R357" s="80"/>
    </row>
    <row r="358" spans="1:18" s="34" customFormat="1" ht="63" hidden="1" customHeight="1" x14ac:dyDescent="0.25">
      <c r="A358" s="258"/>
      <c r="B358" s="260"/>
      <c r="C358" s="263"/>
      <c r="D358" s="211"/>
      <c r="E358" s="211"/>
      <c r="F358" s="211"/>
      <c r="G358" s="117" t="s">
        <v>396</v>
      </c>
      <c r="H358" s="1" t="s">
        <v>113</v>
      </c>
      <c r="I358" s="1">
        <v>744</v>
      </c>
      <c r="J358" s="1">
        <v>30</v>
      </c>
      <c r="K358" s="1">
        <v>30</v>
      </c>
      <c r="L358" s="1">
        <v>30</v>
      </c>
      <c r="M358" s="11">
        <v>0</v>
      </c>
      <c r="N358" s="11">
        <v>0</v>
      </c>
      <c r="O358" s="80"/>
      <c r="P358" s="80"/>
      <c r="Q358" s="80"/>
      <c r="R358" s="80"/>
    </row>
    <row r="359" spans="1:18" s="34" customFormat="1" ht="112.5" hidden="1" customHeight="1" x14ac:dyDescent="0.25">
      <c r="A359" s="259"/>
      <c r="B359" s="261"/>
      <c r="C359" s="264"/>
      <c r="D359" s="211"/>
      <c r="E359" s="211"/>
      <c r="F359" s="211"/>
      <c r="G359" s="135" t="s">
        <v>391</v>
      </c>
      <c r="H359" s="117" t="s">
        <v>392</v>
      </c>
      <c r="I359" s="120">
        <v>642</v>
      </c>
      <c r="J359" s="84">
        <v>0</v>
      </c>
      <c r="K359" s="84">
        <v>0</v>
      </c>
      <c r="L359" s="84">
        <v>0</v>
      </c>
      <c r="M359" s="84">
        <v>10</v>
      </c>
      <c r="N359" s="84">
        <v>10</v>
      </c>
      <c r="O359" s="80"/>
      <c r="P359" s="80"/>
      <c r="Q359" s="80"/>
      <c r="R359" s="80"/>
    </row>
    <row r="360" spans="1:18" s="34" customFormat="1" ht="37.5" hidden="1" customHeight="1" x14ac:dyDescent="0.25">
      <c r="A360" s="257" t="s">
        <v>240</v>
      </c>
      <c r="B360" s="220" t="s">
        <v>29</v>
      </c>
      <c r="C360" s="262" t="s">
        <v>29</v>
      </c>
      <c r="D360" s="211" t="s">
        <v>219</v>
      </c>
      <c r="E360" s="211" t="s">
        <v>98</v>
      </c>
      <c r="F360" s="211" t="s">
        <v>21</v>
      </c>
      <c r="G360" s="117" t="s">
        <v>393</v>
      </c>
      <c r="H360" s="1" t="s">
        <v>113</v>
      </c>
      <c r="I360" s="1">
        <v>744</v>
      </c>
      <c r="J360" s="1">
        <v>100</v>
      </c>
      <c r="K360" s="1">
        <v>100</v>
      </c>
      <c r="L360" s="1">
        <v>100</v>
      </c>
      <c r="M360" s="11">
        <v>10</v>
      </c>
      <c r="N360" s="11">
        <v>10</v>
      </c>
      <c r="O360" s="80"/>
      <c r="P360" s="80"/>
      <c r="Q360" s="80"/>
      <c r="R360" s="80"/>
    </row>
    <row r="361" spans="1:18" s="34" customFormat="1" ht="63" hidden="1" customHeight="1" x14ac:dyDescent="0.25">
      <c r="A361" s="258"/>
      <c r="B361" s="260"/>
      <c r="C361" s="263"/>
      <c r="D361" s="211"/>
      <c r="E361" s="211"/>
      <c r="F361" s="211"/>
      <c r="G361" s="117" t="s">
        <v>396</v>
      </c>
      <c r="H361" s="1" t="s">
        <v>113</v>
      </c>
      <c r="I361" s="1">
        <v>744</v>
      </c>
      <c r="J361" s="1">
        <v>30</v>
      </c>
      <c r="K361" s="1">
        <v>30</v>
      </c>
      <c r="L361" s="1">
        <v>30</v>
      </c>
      <c r="M361" s="11">
        <v>0</v>
      </c>
      <c r="N361" s="11">
        <v>0</v>
      </c>
      <c r="O361" s="80"/>
      <c r="P361" s="80"/>
      <c r="Q361" s="80"/>
      <c r="R361" s="80"/>
    </row>
    <row r="362" spans="1:18" s="34" customFormat="1" ht="112.5" hidden="1" customHeight="1" x14ac:dyDescent="0.25">
      <c r="A362" s="259"/>
      <c r="B362" s="261"/>
      <c r="C362" s="264"/>
      <c r="D362" s="211"/>
      <c r="E362" s="211"/>
      <c r="F362" s="211"/>
      <c r="G362" s="135" t="s">
        <v>391</v>
      </c>
      <c r="H362" s="117" t="s">
        <v>392</v>
      </c>
      <c r="I362" s="120">
        <v>642</v>
      </c>
      <c r="J362" s="84">
        <v>0</v>
      </c>
      <c r="K362" s="84">
        <v>0</v>
      </c>
      <c r="L362" s="84">
        <v>0</v>
      </c>
      <c r="M362" s="84">
        <v>10</v>
      </c>
      <c r="N362" s="84">
        <v>10</v>
      </c>
      <c r="O362" s="80"/>
      <c r="P362" s="80"/>
      <c r="Q362" s="80"/>
      <c r="R362" s="80"/>
    </row>
    <row r="363" spans="1:18" s="34" customFormat="1" ht="37.5" hidden="1" customHeight="1" x14ac:dyDescent="0.25">
      <c r="A363" s="257" t="s">
        <v>241</v>
      </c>
      <c r="B363" s="220" t="s">
        <v>29</v>
      </c>
      <c r="C363" s="262" t="s">
        <v>29</v>
      </c>
      <c r="D363" s="211" t="s">
        <v>398</v>
      </c>
      <c r="E363" s="211" t="s">
        <v>98</v>
      </c>
      <c r="F363" s="211" t="s">
        <v>21</v>
      </c>
      <c r="G363" s="117" t="s">
        <v>393</v>
      </c>
      <c r="H363" s="1" t="s">
        <v>113</v>
      </c>
      <c r="I363" s="1">
        <v>744</v>
      </c>
      <c r="J363" s="1">
        <v>100</v>
      </c>
      <c r="K363" s="1">
        <v>100</v>
      </c>
      <c r="L363" s="1">
        <v>100</v>
      </c>
      <c r="M363" s="11">
        <v>10</v>
      </c>
      <c r="N363" s="11">
        <v>10</v>
      </c>
      <c r="O363" s="80"/>
      <c r="P363" s="80"/>
      <c r="Q363" s="80"/>
      <c r="R363" s="80"/>
    </row>
    <row r="364" spans="1:18" s="34" customFormat="1" ht="63" hidden="1" customHeight="1" x14ac:dyDescent="0.25">
      <c r="A364" s="258"/>
      <c r="B364" s="260"/>
      <c r="C364" s="263"/>
      <c r="D364" s="211"/>
      <c r="E364" s="211"/>
      <c r="F364" s="211"/>
      <c r="G364" s="117" t="s">
        <v>396</v>
      </c>
      <c r="H364" s="1" t="s">
        <v>113</v>
      </c>
      <c r="I364" s="1">
        <v>744</v>
      </c>
      <c r="J364" s="1">
        <v>30</v>
      </c>
      <c r="K364" s="1">
        <v>30</v>
      </c>
      <c r="L364" s="1">
        <v>30</v>
      </c>
      <c r="M364" s="11">
        <v>0</v>
      </c>
      <c r="N364" s="11">
        <v>0</v>
      </c>
      <c r="O364" s="80"/>
      <c r="P364" s="80"/>
      <c r="Q364" s="80"/>
      <c r="R364" s="80"/>
    </row>
    <row r="365" spans="1:18" s="34" customFormat="1" ht="112.5" hidden="1" customHeight="1" x14ac:dyDescent="0.25">
      <c r="A365" s="259"/>
      <c r="B365" s="261"/>
      <c r="C365" s="264"/>
      <c r="D365" s="211"/>
      <c r="E365" s="211"/>
      <c r="F365" s="211"/>
      <c r="G365" s="135" t="s">
        <v>391</v>
      </c>
      <c r="H365" s="117" t="s">
        <v>392</v>
      </c>
      <c r="I365" s="120">
        <v>642</v>
      </c>
      <c r="J365" s="84">
        <v>0</v>
      </c>
      <c r="K365" s="84">
        <v>0</v>
      </c>
      <c r="L365" s="84">
        <v>0</v>
      </c>
      <c r="M365" s="84">
        <v>10</v>
      </c>
      <c r="N365" s="84">
        <v>10</v>
      </c>
      <c r="O365" s="80"/>
      <c r="P365" s="80"/>
      <c r="Q365" s="80"/>
      <c r="R365" s="80"/>
    </row>
    <row r="366" spans="1:18" s="34" customFormat="1" x14ac:dyDescent="0.25">
      <c r="A366" s="101"/>
      <c r="B366" s="97"/>
      <c r="C366" s="97"/>
      <c r="D366" s="97"/>
      <c r="E366" s="97"/>
      <c r="F366" s="97"/>
      <c r="G366" s="99"/>
      <c r="H366" s="138"/>
      <c r="I366" s="80"/>
      <c r="J366" s="44"/>
      <c r="K366" s="44"/>
      <c r="L366" s="44"/>
      <c r="M366" s="44"/>
      <c r="N366" s="44"/>
      <c r="O366" s="80"/>
      <c r="P366" s="80"/>
      <c r="Q366" s="80"/>
      <c r="R366" s="80"/>
    </row>
    <row r="367" spans="1:18" s="34" customFormat="1" hidden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>
        <v>0</v>
      </c>
      <c r="N367" s="80">
        <v>0</v>
      </c>
      <c r="O367" s="80"/>
      <c r="P367" s="80"/>
      <c r="Q367" s="80"/>
      <c r="R367" s="80"/>
    </row>
    <row r="368" spans="1:18" s="34" customFormat="1" hidden="1" x14ac:dyDescent="0.25">
      <c r="A368" s="203" t="s">
        <v>116</v>
      </c>
      <c r="B368" s="203"/>
      <c r="C368" s="203"/>
      <c r="D368" s="203"/>
      <c r="E368" s="203"/>
      <c r="F368" s="203"/>
      <c r="G368" s="203"/>
      <c r="H368" s="203"/>
      <c r="I368" s="203"/>
      <c r="J368" s="203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65.25" hidden="1" customHeight="1" x14ac:dyDescent="0.25">
      <c r="A370" s="199" t="s">
        <v>10</v>
      </c>
      <c r="B370" s="199" t="s">
        <v>11</v>
      </c>
      <c r="C370" s="199"/>
      <c r="D370" s="199"/>
      <c r="E370" s="199" t="s">
        <v>12</v>
      </c>
      <c r="F370" s="199"/>
      <c r="G370" s="199" t="s">
        <v>24</v>
      </c>
      <c r="H370" s="199"/>
      <c r="I370" s="199"/>
      <c r="J370" s="199" t="s">
        <v>25</v>
      </c>
      <c r="K370" s="199"/>
      <c r="L370" s="199"/>
      <c r="M370" s="199" t="s">
        <v>26</v>
      </c>
      <c r="N370" s="199"/>
      <c r="O370" s="199"/>
      <c r="P370" s="162" t="s">
        <v>198</v>
      </c>
      <c r="Q370" s="163"/>
      <c r="R370" s="80"/>
    </row>
    <row r="371" spans="1:18" s="34" customFormat="1" ht="18.75" hidden="1" customHeight="1" x14ac:dyDescent="0.25">
      <c r="A371" s="200"/>
      <c r="B371" s="199"/>
      <c r="C371" s="199"/>
      <c r="D371" s="199"/>
      <c r="E371" s="199"/>
      <c r="F371" s="199"/>
      <c r="G371" s="199" t="s">
        <v>60</v>
      </c>
      <c r="H371" s="199" t="s">
        <v>16</v>
      </c>
      <c r="I371" s="199"/>
      <c r="J371" s="164" t="s">
        <v>299</v>
      </c>
      <c r="K371" s="164" t="s">
        <v>300</v>
      </c>
      <c r="L371" s="164" t="s">
        <v>301</v>
      </c>
      <c r="M371" s="164" t="s">
        <v>299</v>
      </c>
      <c r="N371" s="164" t="s">
        <v>300</v>
      </c>
      <c r="O371" s="164" t="s">
        <v>301</v>
      </c>
      <c r="P371" s="155" t="s">
        <v>165</v>
      </c>
      <c r="Q371" s="164" t="s">
        <v>166</v>
      </c>
      <c r="R371" s="80"/>
    </row>
    <row r="372" spans="1:18" s="34" customFormat="1" ht="75" hidden="1" customHeight="1" x14ac:dyDescent="0.25">
      <c r="A372" s="200"/>
      <c r="B372" s="82" t="s">
        <v>17</v>
      </c>
      <c r="C372" s="82" t="s">
        <v>18</v>
      </c>
      <c r="D372" s="82" t="s">
        <v>211</v>
      </c>
      <c r="E372" s="82" t="s">
        <v>20</v>
      </c>
      <c r="F372" s="82" t="s">
        <v>21</v>
      </c>
      <c r="G372" s="200"/>
      <c r="H372" s="82" t="s">
        <v>28</v>
      </c>
      <c r="I372" s="82" t="s">
        <v>23</v>
      </c>
      <c r="J372" s="164"/>
      <c r="K372" s="164"/>
      <c r="L372" s="165"/>
      <c r="M372" s="164"/>
      <c r="N372" s="164"/>
      <c r="O372" s="165"/>
      <c r="P372" s="157"/>
      <c r="Q372" s="164"/>
      <c r="R372" s="80"/>
    </row>
    <row r="373" spans="1:18" s="34" customFormat="1" ht="112.5" hidden="1" x14ac:dyDescent="0.25">
      <c r="A373" s="82">
        <v>1</v>
      </c>
      <c r="B373" s="82">
        <v>2</v>
      </c>
      <c r="C373" s="82">
        <v>3</v>
      </c>
      <c r="D373" s="82">
        <v>4</v>
      </c>
      <c r="E373" s="82">
        <v>5</v>
      </c>
      <c r="F373" s="82">
        <v>6</v>
      </c>
      <c r="G373" s="82">
        <v>7</v>
      </c>
      <c r="H373" s="82">
        <v>8</v>
      </c>
      <c r="I373" s="82">
        <v>9</v>
      </c>
      <c r="J373" s="9" t="s">
        <v>405</v>
      </c>
      <c r="K373" s="9" t="s">
        <v>406</v>
      </c>
      <c r="L373" s="9" t="s">
        <v>407</v>
      </c>
      <c r="M373" s="9" t="s">
        <v>405</v>
      </c>
      <c r="N373" s="9" t="s">
        <v>406</v>
      </c>
      <c r="O373" s="9" t="s">
        <v>407</v>
      </c>
      <c r="P373" s="30">
        <v>16</v>
      </c>
      <c r="Q373" s="30">
        <v>17</v>
      </c>
      <c r="R373" s="80"/>
    </row>
    <row r="374" spans="1:18" s="34" customFormat="1" ht="56.25" hidden="1" x14ac:dyDescent="0.25">
      <c r="A374" s="89" t="s">
        <v>236</v>
      </c>
      <c r="B374" s="1" t="s">
        <v>29</v>
      </c>
      <c r="C374" s="1" t="s">
        <v>29</v>
      </c>
      <c r="D374" s="1" t="s">
        <v>212</v>
      </c>
      <c r="E374" s="1" t="s">
        <v>98</v>
      </c>
      <c r="F374" s="1" t="s">
        <v>21</v>
      </c>
      <c r="G374" s="1" t="s">
        <v>213</v>
      </c>
      <c r="H374" s="1" t="s">
        <v>214</v>
      </c>
      <c r="I374" s="2" t="s">
        <v>215</v>
      </c>
      <c r="J374" s="40"/>
      <c r="K374" s="40">
        <f t="shared" ref="K374" si="13">J374</f>
        <v>0</v>
      </c>
      <c r="L374" s="40">
        <f t="shared" ref="L374" si="14">J374</f>
        <v>0</v>
      </c>
      <c r="M374" s="1" t="s">
        <v>21</v>
      </c>
      <c r="N374" s="1" t="s">
        <v>21</v>
      </c>
      <c r="O374" s="1" t="s">
        <v>21</v>
      </c>
      <c r="P374" s="11">
        <v>10</v>
      </c>
      <c r="Q374" s="35">
        <f>J374*0.1</f>
        <v>0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216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1" si="15"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217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6">J376</f>
        <v>0</v>
      </c>
      <c r="L376" s="40">
        <f t="shared" ref="L376:L380" si="17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5"/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218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6"/>
        <v>0</v>
      </c>
      <c r="L377" s="40">
        <f t="shared" si="17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219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6"/>
        <v>0</v>
      </c>
      <c r="L378" s="40">
        <f t="shared" si="17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220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422</v>
      </c>
      <c r="B380" s="1"/>
      <c r="C380" s="1" t="s">
        <v>440</v>
      </c>
      <c r="D380" s="1"/>
      <c r="E380" s="1"/>
      <c r="F380" s="84"/>
      <c r="G380" s="1"/>
      <c r="H380" s="1"/>
      <c r="I380" s="2"/>
      <c r="J380" s="40"/>
      <c r="K380" s="40">
        <f t="shared" si="16"/>
        <v>0</v>
      </c>
      <c r="L380" s="40">
        <f t="shared" si="17"/>
        <v>0</v>
      </c>
      <c r="M380" s="1"/>
      <c r="N380" s="1"/>
      <c r="O380" s="1"/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 t="s">
        <v>34</v>
      </c>
      <c r="B381" s="84"/>
      <c r="C381" s="1"/>
      <c r="D381" s="1"/>
      <c r="E381" s="84"/>
      <c r="F381" s="84"/>
      <c r="G381" s="1"/>
      <c r="H381" s="1"/>
      <c r="I381" s="2"/>
      <c r="J381" s="43">
        <f>SUM(J374:J380)</f>
        <v>0</v>
      </c>
      <c r="K381" s="43">
        <f>SUM(K374:K380)</f>
        <v>0</v>
      </c>
      <c r="L381" s="43">
        <f>SUM(L374:L380)</f>
        <v>0</v>
      </c>
      <c r="M381" s="1"/>
      <c r="N381" s="1"/>
      <c r="O381" s="1"/>
      <c r="P381" s="11">
        <v>10</v>
      </c>
      <c r="Q381" s="35">
        <f t="shared" si="15"/>
        <v>0</v>
      </c>
    </row>
    <row r="382" spans="1:18" hidden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6"/>
      <c r="O382" s="6"/>
      <c r="P382" s="6"/>
    </row>
    <row r="383" spans="1:18" hidden="1" x14ac:dyDescent="0.25">
      <c r="A383" s="190" t="s">
        <v>35</v>
      </c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6"/>
    </row>
    <row r="384" spans="1:18" hidden="1" x14ac:dyDescent="0.25">
      <c r="A384" s="164" t="s">
        <v>36</v>
      </c>
      <c r="B384" s="164"/>
      <c r="C384" s="164"/>
      <c r="D384" s="164"/>
      <c r="E384" s="164"/>
      <c r="F384" s="185"/>
      <c r="G384" s="185"/>
      <c r="H384" s="185"/>
      <c r="I384" s="185"/>
      <c r="J384" s="185"/>
      <c r="K384" s="185"/>
      <c r="L384" s="6"/>
      <c r="M384" s="6"/>
      <c r="N384" s="6"/>
      <c r="O384" s="6"/>
      <c r="P384" s="6"/>
    </row>
    <row r="385" spans="1:16" hidden="1" x14ac:dyDescent="0.25">
      <c r="A385" s="9" t="s">
        <v>37</v>
      </c>
      <c r="B385" s="9" t="s">
        <v>38</v>
      </c>
      <c r="C385" s="9" t="s">
        <v>39</v>
      </c>
      <c r="D385" s="9" t="s">
        <v>40</v>
      </c>
      <c r="E385" s="164" t="s">
        <v>22</v>
      </c>
      <c r="F385" s="185"/>
      <c r="G385" s="185"/>
      <c r="H385" s="185"/>
      <c r="I385" s="185"/>
      <c r="J385" s="185"/>
      <c r="K385" s="185"/>
      <c r="L385" s="6"/>
      <c r="M385" s="6"/>
      <c r="N385" s="6"/>
      <c r="O385" s="6"/>
      <c r="P385" s="6"/>
    </row>
    <row r="386" spans="1:16" hidden="1" x14ac:dyDescent="0.25">
      <c r="A386" s="9">
        <v>1</v>
      </c>
      <c r="B386" s="9">
        <v>2</v>
      </c>
      <c r="C386" s="9">
        <v>3</v>
      </c>
      <c r="D386" s="9">
        <v>4</v>
      </c>
      <c r="E386" s="164">
        <v>5</v>
      </c>
      <c r="F386" s="185"/>
      <c r="G386" s="185"/>
      <c r="H386" s="185"/>
      <c r="I386" s="185"/>
      <c r="J386" s="185"/>
      <c r="K386" s="185"/>
      <c r="L386" s="6"/>
      <c r="M386" s="6"/>
      <c r="N386" s="6"/>
      <c r="O386" s="6"/>
      <c r="P386" s="6"/>
    </row>
    <row r="387" spans="1:16" hidden="1" x14ac:dyDescent="0.25">
      <c r="A387" s="9" t="s">
        <v>21</v>
      </c>
      <c r="B387" s="9" t="s">
        <v>21</v>
      </c>
      <c r="C387" s="9" t="s">
        <v>21</v>
      </c>
      <c r="D387" s="9" t="s">
        <v>21</v>
      </c>
      <c r="E387" s="164" t="s">
        <v>21</v>
      </c>
      <c r="F387" s="183"/>
      <c r="G387" s="183"/>
      <c r="H387" s="183"/>
      <c r="I387" s="183"/>
      <c r="J387" s="183"/>
      <c r="K387" s="183"/>
      <c r="L387" s="6"/>
      <c r="M387" s="6"/>
      <c r="N387" s="6"/>
      <c r="O387" s="6"/>
      <c r="P387" s="6"/>
    </row>
    <row r="388" spans="1:16" hidden="1" x14ac:dyDescent="0.25">
      <c r="A388" s="190" t="s">
        <v>41</v>
      </c>
      <c r="B388" s="190"/>
      <c r="C388" s="190"/>
      <c r="D388" s="190"/>
      <c r="E388" s="190"/>
      <c r="F388" s="190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 x14ac:dyDescent="0.25">
      <c r="A389" s="217" t="s">
        <v>42</v>
      </c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15"/>
      <c r="M389" s="15"/>
      <c r="N389" s="15"/>
      <c r="O389" s="15"/>
      <c r="P389" s="6"/>
    </row>
    <row r="390" spans="1:16" ht="153.75" hidden="1" customHeight="1" x14ac:dyDescent="0.25">
      <c r="A390" s="217" t="s">
        <v>385</v>
      </c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15"/>
      <c r="M390" s="15"/>
      <c r="N390" s="15"/>
      <c r="O390" s="15"/>
      <c r="P390" s="6"/>
    </row>
    <row r="391" spans="1:16" ht="16.5" hidden="1" customHeight="1" x14ac:dyDescent="0.25">
      <c r="A391" s="219" t="s">
        <v>44</v>
      </c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15"/>
      <c r="M391" s="15"/>
      <c r="N391" s="15"/>
      <c r="O391" s="15"/>
      <c r="P391" s="6"/>
    </row>
    <row r="392" spans="1:16" hidden="1" x14ac:dyDescent="0.25">
      <c r="A392" s="190" t="s">
        <v>45</v>
      </c>
      <c r="B392" s="190"/>
      <c r="C392" s="190"/>
      <c r="D392" s="190"/>
      <c r="E392" s="190"/>
      <c r="F392" s="190"/>
      <c r="G392" s="190"/>
      <c r="H392" s="190"/>
      <c r="I392" s="190"/>
      <c r="J392" s="6"/>
      <c r="K392" s="6"/>
      <c r="L392" s="6"/>
      <c r="M392" s="6"/>
      <c r="N392" s="6"/>
      <c r="O392" s="6"/>
      <c r="P392" s="6"/>
    </row>
    <row r="393" spans="1:16" hidden="1" x14ac:dyDescent="0.25">
      <c r="A393" s="224" t="s">
        <v>46</v>
      </c>
      <c r="B393" s="225"/>
      <c r="C393" s="225"/>
      <c r="D393" s="226"/>
      <c r="E393" s="224" t="s">
        <v>47</v>
      </c>
      <c r="F393" s="225"/>
      <c r="G393" s="226"/>
      <c r="H393" s="224" t="s">
        <v>48</v>
      </c>
      <c r="I393" s="225"/>
      <c r="J393" s="225"/>
      <c r="K393" s="225"/>
      <c r="L393" s="226"/>
      <c r="M393" s="6"/>
      <c r="N393" s="6"/>
      <c r="O393" s="6"/>
      <c r="P393" s="6"/>
    </row>
    <row r="394" spans="1:16" hidden="1" x14ac:dyDescent="0.25">
      <c r="A394" s="162">
        <v>1</v>
      </c>
      <c r="B394" s="186"/>
      <c r="C394" s="186"/>
      <c r="D394" s="163"/>
      <c r="E394" s="162">
        <v>2</v>
      </c>
      <c r="F394" s="186"/>
      <c r="G394" s="163"/>
      <c r="H394" s="224">
        <v>3</v>
      </c>
      <c r="I394" s="225"/>
      <c r="J394" s="225"/>
      <c r="K394" s="225"/>
      <c r="L394" s="226"/>
    </row>
    <row r="395" spans="1:16" ht="63.75" hidden="1" customHeight="1" x14ac:dyDescent="0.25">
      <c r="A395" s="187" t="s">
        <v>267</v>
      </c>
      <c r="B395" s="188"/>
      <c r="C395" s="188"/>
      <c r="D395" s="189"/>
      <c r="E395" s="162" t="s">
        <v>50</v>
      </c>
      <c r="F395" s="186"/>
      <c r="G395" s="163"/>
      <c r="H395" s="162" t="s">
        <v>51</v>
      </c>
      <c r="I395" s="186"/>
      <c r="J395" s="186"/>
      <c r="K395" s="186"/>
      <c r="L395" s="163"/>
    </row>
    <row r="396" spans="1:16" ht="54.75" hidden="1" customHeight="1" x14ac:dyDescent="0.25">
      <c r="A396" s="187" t="s">
        <v>268</v>
      </c>
      <c r="B396" s="188"/>
      <c r="C396" s="188"/>
      <c r="D396" s="189"/>
      <c r="E396" s="162" t="s">
        <v>52</v>
      </c>
      <c r="F396" s="186"/>
      <c r="G396" s="163"/>
      <c r="H396" s="162" t="s">
        <v>53</v>
      </c>
      <c r="I396" s="186"/>
      <c r="J396" s="186"/>
      <c r="K396" s="186"/>
      <c r="L396" s="163"/>
    </row>
    <row r="397" spans="1:16" ht="59.25" hidden="1" customHeight="1" x14ac:dyDescent="0.25">
      <c r="A397" s="187" t="s">
        <v>268</v>
      </c>
      <c r="B397" s="188"/>
      <c r="C397" s="188"/>
      <c r="D397" s="189"/>
      <c r="E397" s="162" t="s">
        <v>56</v>
      </c>
      <c r="F397" s="186"/>
      <c r="G397" s="163"/>
      <c r="H397" s="162" t="s">
        <v>51</v>
      </c>
      <c r="I397" s="186"/>
      <c r="J397" s="186"/>
      <c r="K397" s="186"/>
      <c r="L397" s="163"/>
    </row>
    <row r="398" spans="1:16" ht="57" hidden="1" customHeight="1" x14ac:dyDescent="0.25">
      <c r="A398" s="187" t="s">
        <v>281</v>
      </c>
      <c r="B398" s="188"/>
      <c r="C398" s="188"/>
      <c r="D398" s="189"/>
      <c r="E398" s="162" t="s">
        <v>54</v>
      </c>
      <c r="F398" s="186"/>
      <c r="G398" s="163"/>
      <c r="H398" s="224" t="s">
        <v>167</v>
      </c>
      <c r="I398" s="225"/>
      <c r="J398" s="225"/>
      <c r="K398" s="225"/>
      <c r="L398" s="226"/>
    </row>
    <row r="399" spans="1:16" ht="22.5" customHeight="1" x14ac:dyDescent="0.25">
      <c r="A399" s="109"/>
      <c r="B399" s="109"/>
      <c r="C399" s="109"/>
      <c r="D399" s="109"/>
      <c r="E399" s="4"/>
      <c r="F399" s="4"/>
      <c r="G399" s="4"/>
      <c r="H399" s="5"/>
      <c r="I399" s="5"/>
      <c r="J399" s="5"/>
      <c r="K399" s="5"/>
      <c r="L399" s="5"/>
    </row>
    <row r="400" spans="1:16" ht="26.25" customHeight="1" x14ac:dyDescent="0.25">
      <c r="A400" s="109"/>
      <c r="B400" s="109"/>
      <c r="C400" s="109"/>
      <c r="D400" s="109"/>
      <c r="E400" s="4"/>
      <c r="F400" s="4"/>
      <c r="G400" s="4"/>
      <c r="H400" s="5"/>
      <c r="I400" s="5"/>
      <c r="J400" s="5"/>
      <c r="K400" s="5"/>
      <c r="L400" s="5"/>
    </row>
    <row r="401" spans="1:17" s="34" customFormat="1" x14ac:dyDescent="0.25">
      <c r="A401" s="191" t="s">
        <v>379</v>
      </c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5"/>
      <c r="Q401" s="91"/>
    </row>
    <row r="402" spans="1:17" s="34" customFormat="1" x14ac:dyDescent="0.25">
      <c r="A402" s="47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91"/>
    </row>
    <row r="403" spans="1:17" ht="32.25" customHeight="1" x14ac:dyDescent="0.25">
      <c r="A403" s="191" t="s">
        <v>257</v>
      </c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2" t="s">
        <v>179</v>
      </c>
      <c r="N403" s="183" t="s">
        <v>21</v>
      </c>
      <c r="O403" s="6"/>
      <c r="P403" s="6"/>
    </row>
    <row r="404" spans="1:17" x14ac:dyDescent="0.25">
      <c r="A404" s="190" t="s">
        <v>258</v>
      </c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3"/>
      <c r="N404" s="183"/>
      <c r="O404" s="6"/>
      <c r="P404" s="6"/>
    </row>
    <row r="405" spans="1:17" ht="26.25" customHeight="1" x14ac:dyDescent="0.25">
      <c r="A405" s="6" t="s">
        <v>259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193"/>
      <c r="N405" s="183"/>
      <c r="O405" s="6"/>
      <c r="P405" s="6"/>
    </row>
    <row r="406" spans="1:17" x14ac:dyDescent="0.25">
      <c r="A406" s="190" t="s">
        <v>255</v>
      </c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6"/>
      <c r="N406" s="5"/>
      <c r="O406" s="6"/>
      <c r="P406" s="6"/>
    </row>
    <row r="407" spans="1:17" x14ac:dyDescent="0.25">
      <c r="A407" s="190" t="s">
        <v>256</v>
      </c>
      <c r="B407" s="190"/>
      <c r="C407" s="190"/>
      <c r="D407" s="190"/>
      <c r="E407" s="190"/>
      <c r="F407" s="190"/>
      <c r="G407" s="190"/>
      <c r="H407" s="190"/>
      <c r="I407" s="190"/>
      <c r="J407" s="190"/>
      <c r="K407" s="6"/>
      <c r="L407" s="6"/>
      <c r="M407" s="6"/>
      <c r="N407" s="5"/>
      <c r="O407" s="6"/>
      <c r="P407" s="6"/>
    </row>
    <row r="408" spans="1:17" s="34" customFormat="1" ht="96" customHeight="1" x14ac:dyDescent="0.25">
      <c r="A408" s="172" t="s">
        <v>250</v>
      </c>
      <c r="B408" s="172" t="s">
        <v>244</v>
      </c>
      <c r="C408" s="172"/>
      <c r="D408" s="172"/>
      <c r="E408" s="172" t="s">
        <v>245</v>
      </c>
      <c r="F408" s="172"/>
      <c r="G408" s="172" t="s">
        <v>246</v>
      </c>
      <c r="H408" s="172"/>
      <c r="I408" s="172"/>
      <c r="J408" s="172" t="s">
        <v>247</v>
      </c>
      <c r="K408" s="172"/>
      <c r="L408" s="172"/>
      <c r="M408" s="172" t="s">
        <v>251</v>
      </c>
      <c r="N408" s="172"/>
      <c r="O408" s="5"/>
      <c r="P408" s="91"/>
    </row>
    <row r="409" spans="1:17" s="34" customFormat="1" ht="87.75" customHeight="1" x14ac:dyDescent="0.25">
      <c r="A409" s="172"/>
      <c r="B409" s="221" t="s">
        <v>253</v>
      </c>
      <c r="C409" s="221" t="s">
        <v>253</v>
      </c>
      <c r="D409" s="221" t="s">
        <v>253</v>
      </c>
      <c r="E409" s="221" t="s">
        <v>253</v>
      </c>
      <c r="F409" s="221" t="s">
        <v>253</v>
      </c>
      <c r="G409" s="172" t="s">
        <v>252</v>
      </c>
      <c r="H409" s="172" t="s">
        <v>248</v>
      </c>
      <c r="I409" s="172"/>
      <c r="J409" s="164" t="s">
        <v>431</v>
      </c>
      <c r="K409" s="164" t="s">
        <v>432</v>
      </c>
      <c r="L409" s="164" t="s">
        <v>456</v>
      </c>
      <c r="M409" s="172" t="s">
        <v>165</v>
      </c>
      <c r="N409" s="172" t="s">
        <v>166</v>
      </c>
      <c r="O409" s="5"/>
      <c r="P409" s="91"/>
    </row>
    <row r="410" spans="1:17" s="34" customFormat="1" ht="58.5" customHeight="1" x14ac:dyDescent="0.25">
      <c r="A410" s="172"/>
      <c r="B410" s="222"/>
      <c r="C410" s="222"/>
      <c r="D410" s="222"/>
      <c r="E410" s="222"/>
      <c r="F410" s="222"/>
      <c r="G410" s="172"/>
      <c r="H410" s="92" t="s">
        <v>22</v>
      </c>
      <c r="I410" s="93" t="s">
        <v>254</v>
      </c>
      <c r="J410" s="164"/>
      <c r="K410" s="165"/>
      <c r="L410" s="165"/>
      <c r="M410" s="172"/>
      <c r="N410" s="172"/>
      <c r="O410" s="5"/>
      <c r="P410" s="91"/>
    </row>
    <row r="411" spans="1:17" s="34" customFormat="1" x14ac:dyDescent="0.25">
      <c r="A411" s="92">
        <v>1</v>
      </c>
      <c r="B411" s="92">
        <v>2</v>
      </c>
      <c r="C411" s="92">
        <v>3</v>
      </c>
      <c r="D411" s="92">
        <v>4</v>
      </c>
      <c r="E411" s="92">
        <v>5</v>
      </c>
      <c r="F411" s="92">
        <v>6</v>
      </c>
      <c r="G411" s="92">
        <v>7</v>
      </c>
      <c r="H411" s="92">
        <v>8</v>
      </c>
      <c r="I411" s="92">
        <v>9</v>
      </c>
      <c r="J411" s="92">
        <v>10</v>
      </c>
      <c r="K411" s="92">
        <v>11</v>
      </c>
      <c r="L411" s="92">
        <v>12</v>
      </c>
      <c r="M411" s="92">
        <v>13</v>
      </c>
      <c r="N411" s="92">
        <v>14</v>
      </c>
      <c r="O411" s="5"/>
      <c r="P411" s="91"/>
    </row>
    <row r="412" spans="1:17" s="34" customFormat="1" x14ac:dyDescent="0.25">
      <c r="A412" s="172" t="s">
        <v>21</v>
      </c>
      <c r="B412" s="172" t="s">
        <v>21</v>
      </c>
      <c r="C412" s="172" t="s">
        <v>21</v>
      </c>
      <c r="D412" s="172" t="s">
        <v>21</v>
      </c>
      <c r="E412" s="172" t="s">
        <v>21</v>
      </c>
      <c r="F412" s="172" t="s">
        <v>21</v>
      </c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17" s="34" customFormat="1" x14ac:dyDescent="0.25">
      <c r="A413" s="172"/>
      <c r="B413" s="172"/>
      <c r="C413" s="172"/>
      <c r="D413" s="172"/>
      <c r="E413" s="172"/>
      <c r="F413" s="172"/>
      <c r="G413" s="92" t="s">
        <v>21</v>
      </c>
      <c r="H413" s="92" t="s">
        <v>21</v>
      </c>
      <c r="I413" s="92" t="s">
        <v>21</v>
      </c>
      <c r="J413" s="92" t="s">
        <v>21</v>
      </c>
      <c r="K413" s="92" t="s">
        <v>21</v>
      </c>
      <c r="L413" s="92" t="s">
        <v>21</v>
      </c>
      <c r="M413" s="92" t="s">
        <v>21</v>
      </c>
      <c r="N413" s="92" t="s">
        <v>21</v>
      </c>
      <c r="O413" s="5"/>
      <c r="P413" s="91"/>
    </row>
    <row r="414" spans="1:17" s="34" customFormat="1" x14ac:dyDescent="0.2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5"/>
      <c r="P414" s="91"/>
    </row>
    <row r="415" spans="1:17" s="34" customFormat="1" x14ac:dyDescent="0.25">
      <c r="A415" s="190" t="s">
        <v>408</v>
      </c>
      <c r="B415" s="190"/>
      <c r="C415" s="190"/>
      <c r="D415" s="190"/>
      <c r="E415" s="190"/>
      <c r="F415" s="190"/>
      <c r="G415" s="190"/>
      <c r="H415" s="190"/>
      <c r="I415" s="190"/>
      <c r="J415" s="190"/>
      <c r="K415" s="96"/>
      <c r="L415" s="96"/>
      <c r="M415" s="97"/>
      <c r="N415" s="97"/>
      <c r="O415" s="97"/>
      <c r="P415" s="5"/>
      <c r="Q415" s="91"/>
    </row>
    <row r="416" spans="1:17" s="34" customFormat="1" ht="95.25" customHeight="1" x14ac:dyDescent="0.25">
      <c r="A416" s="182" t="s">
        <v>250</v>
      </c>
      <c r="B416" s="172" t="s">
        <v>244</v>
      </c>
      <c r="C416" s="172"/>
      <c r="D416" s="172"/>
      <c r="E416" s="172" t="s">
        <v>245</v>
      </c>
      <c r="F416" s="172"/>
      <c r="G416" s="172" t="s">
        <v>249</v>
      </c>
      <c r="H416" s="172"/>
      <c r="I416" s="172"/>
      <c r="J416" s="276" t="s">
        <v>400</v>
      </c>
      <c r="K416" s="277"/>
      <c r="L416" s="278"/>
      <c r="M416" s="276" t="s">
        <v>260</v>
      </c>
      <c r="N416" s="277"/>
      <c r="O416" s="278"/>
      <c r="P416" s="172" t="s">
        <v>401</v>
      </c>
      <c r="Q416" s="172"/>
    </row>
    <row r="417" spans="1:31" s="41" customFormat="1" ht="57.75" customHeight="1" x14ac:dyDescent="0.25">
      <c r="A417" s="182"/>
      <c r="B417" s="176" t="s">
        <v>253</v>
      </c>
      <c r="C417" s="176" t="s">
        <v>253</v>
      </c>
      <c r="D417" s="176" t="s">
        <v>253</v>
      </c>
      <c r="E417" s="176" t="s">
        <v>253</v>
      </c>
      <c r="F417" s="176" t="s">
        <v>253</v>
      </c>
      <c r="G417" s="176" t="s">
        <v>252</v>
      </c>
      <c r="H417" s="253" t="s">
        <v>248</v>
      </c>
      <c r="I417" s="253"/>
      <c r="J417" s="164" t="s">
        <v>431</v>
      </c>
      <c r="K417" s="164" t="s">
        <v>432</v>
      </c>
      <c r="L417" s="164" t="s">
        <v>456</v>
      </c>
      <c r="M417" s="164" t="s">
        <v>431</v>
      </c>
      <c r="N417" s="164" t="s">
        <v>432</v>
      </c>
      <c r="O417" s="164" t="s">
        <v>456</v>
      </c>
      <c r="P417" s="172" t="s">
        <v>165</v>
      </c>
      <c r="Q417" s="182" t="s">
        <v>166</v>
      </c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ht="75" x14ac:dyDescent="0.25">
      <c r="A418" s="182"/>
      <c r="B418" s="177"/>
      <c r="C418" s="177"/>
      <c r="D418" s="177"/>
      <c r="E418" s="177"/>
      <c r="F418" s="177"/>
      <c r="G418" s="177"/>
      <c r="H418" s="77" t="s">
        <v>22</v>
      </c>
      <c r="I418" s="72" t="s">
        <v>254</v>
      </c>
      <c r="J418" s="164"/>
      <c r="K418" s="165"/>
      <c r="L418" s="165"/>
      <c r="M418" s="164"/>
      <c r="N418" s="165"/>
      <c r="O418" s="165"/>
      <c r="P418" s="172"/>
      <c r="Q418" s="182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66">
        <v>1</v>
      </c>
      <c r="B419" s="66">
        <v>2</v>
      </c>
      <c r="C419" s="66">
        <v>3</v>
      </c>
      <c r="D419" s="75">
        <v>4</v>
      </c>
      <c r="E419" s="66">
        <v>5</v>
      </c>
      <c r="F419" s="66">
        <v>6</v>
      </c>
      <c r="G419" s="76">
        <v>7</v>
      </c>
      <c r="H419" s="66">
        <v>8</v>
      </c>
      <c r="I419" s="66">
        <v>9</v>
      </c>
      <c r="J419" s="92">
        <v>10</v>
      </c>
      <c r="K419" s="66">
        <v>11</v>
      </c>
      <c r="L419" s="66">
        <v>12</v>
      </c>
      <c r="M419" s="66">
        <v>13</v>
      </c>
      <c r="N419" s="66">
        <v>14</v>
      </c>
      <c r="O419" s="66">
        <v>15</v>
      </c>
      <c r="P419" s="66">
        <v>16</v>
      </c>
      <c r="Q419" s="66">
        <v>17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84" t="s">
        <v>21</v>
      </c>
      <c r="B420" s="184" t="s">
        <v>21</v>
      </c>
      <c r="C420" s="184" t="s">
        <v>21</v>
      </c>
      <c r="D420" s="176" t="s">
        <v>21</v>
      </c>
      <c r="E420" s="176" t="s">
        <v>21</v>
      </c>
      <c r="F420" s="182" t="s">
        <v>21</v>
      </c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184"/>
      <c r="B421" s="184"/>
      <c r="C421" s="184"/>
      <c r="D421" s="177"/>
      <c r="E421" s="177"/>
      <c r="F421" s="182"/>
      <c r="G421" s="66" t="s">
        <v>21</v>
      </c>
      <c r="H421" s="66" t="s">
        <v>21</v>
      </c>
      <c r="I421" s="66" t="s">
        <v>21</v>
      </c>
      <c r="J421" s="92" t="s">
        <v>21</v>
      </c>
      <c r="K421" s="66" t="s">
        <v>21</v>
      </c>
      <c r="L421" s="66" t="s">
        <v>21</v>
      </c>
      <c r="M421" s="66" t="s">
        <v>21</v>
      </c>
      <c r="N421" s="66" t="s">
        <v>21</v>
      </c>
      <c r="O421" s="66" t="s">
        <v>21</v>
      </c>
      <c r="P421" s="66" t="s">
        <v>21</v>
      </c>
      <c r="Q421" s="66" t="s">
        <v>21</v>
      </c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1"/>
      <c r="B422" s="71"/>
      <c r="C422" s="71"/>
      <c r="D422" s="73"/>
      <c r="E422" s="71"/>
      <c r="F422" s="71"/>
      <c r="G422" s="74"/>
      <c r="H422" s="71"/>
      <c r="I422" s="71"/>
      <c r="J422" s="95"/>
      <c r="K422" s="71"/>
      <c r="L422" s="71"/>
      <c r="M422" s="71"/>
      <c r="N422" s="71"/>
      <c r="O422" s="71"/>
      <c r="P422" s="71"/>
      <c r="Q422" s="71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s="41" customFormat="1" x14ac:dyDescent="0.25">
      <c r="A423" s="78"/>
      <c r="B423" s="78"/>
      <c r="C423" s="78"/>
      <c r="D423" s="79"/>
      <c r="E423" s="78"/>
      <c r="F423" s="78"/>
      <c r="G423" s="79"/>
      <c r="H423" s="78"/>
      <c r="I423" s="78"/>
      <c r="J423" s="98"/>
      <c r="K423" s="78"/>
      <c r="L423" s="78"/>
      <c r="M423" s="78"/>
      <c r="N423" s="78"/>
      <c r="O423" s="78"/>
      <c r="P423" s="78"/>
      <c r="Q423" s="78"/>
      <c r="R423" s="3"/>
      <c r="S423" s="3"/>
      <c r="T423" s="3"/>
      <c r="U423" s="3"/>
      <c r="V423" s="3"/>
      <c r="W423" s="3"/>
      <c r="X423" s="58"/>
      <c r="Y423" s="58"/>
      <c r="Z423" s="58"/>
      <c r="AA423" s="58"/>
      <c r="AB423" s="58"/>
      <c r="AC423" s="58"/>
      <c r="AD423" s="58"/>
      <c r="AE423" s="58"/>
    </row>
    <row r="424" spans="1:31" x14ac:dyDescent="0.25">
      <c r="A424" s="191" t="s">
        <v>243</v>
      </c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6"/>
    </row>
    <row r="425" spans="1:31" x14ac:dyDescent="0.25">
      <c r="A425" s="190" t="s">
        <v>70</v>
      </c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6"/>
    </row>
    <row r="426" spans="1:31" x14ac:dyDescent="0.25">
      <c r="A426" s="201" t="s">
        <v>71</v>
      </c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6"/>
      <c r="N426" s="6"/>
      <c r="O426" s="6"/>
      <c r="P426" s="6"/>
    </row>
    <row r="427" spans="1:31" x14ac:dyDescent="0.25">
      <c r="A427" s="201" t="s">
        <v>72</v>
      </c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6"/>
      <c r="N427" s="6"/>
      <c r="O427" s="6"/>
      <c r="P427" s="6"/>
    </row>
    <row r="428" spans="1:31" ht="16.5" customHeight="1" x14ac:dyDescent="0.25">
      <c r="A428" s="201" t="s">
        <v>73</v>
      </c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6"/>
      <c r="N428" s="6"/>
      <c r="O428" s="6"/>
      <c r="P428" s="6"/>
    </row>
    <row r="429" spans="1:31" x14ac:dyDescent="0.25">
      <c r="A429" s="201" t="s">
        <v>74</v>
      </c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6"/>
      <c r="N429" s="6"/>
      <c r="O429" s="6"/>
      <c r="P429" s="6"/>
    </row>
    <row r="430" spans="1:31" x14ac:dyDescent="0.25">
      <c r="A430" s="201" t="s">
        <v>75</v>
      </c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6"/>
      <c r="N430" s="6"/>
      <c r="O430" s="6"/>
      <c r="P430" s="6"/>
    </row>
    <row r="431" spans="1:31" x14ac:dyDescent="0.25">
      <c r="A431" s="201" t="s">
        <v>76</v>
      </c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6"/>
      <c r="N431" s="6"/>
      <c r="O431" s="6"/>
      <c r="P431" s="6"/>
    </row>
    <row r="432" spans="1:31" x14ac:dyDescent="0.25">
      <c r="A432" s="201" t="s">
        <v>77</v>
      </c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6"/>
      <c r="N432" s="6"/>
      <c r="O432" s="6"/>
      <c r="P432" s="6"/>
    </row>
    <row r="433" spans="1:16" x14ac:dyDescent="0.25">
      <c r="A433" s="194" t="s">
        <v>78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6"/>
    </row>
    <row r="434" spans="1:16" ht="60.75" customHeight="1" x14ac:dyDescent="0.25">
      <c r="A434" s="194" t="s">
        <v>121</v>
      </c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</row>
    <row r="435" spans="1:16" ht="60.75" customHeight="1" x14ac:dyDescent="0.25">
      <c r="A435" s="194" t="s">
        <v>122</v>
      </c>
      <c r="B435" s="194"/>
      <c r="C435" s="194"/>
      <c r="D435" s="194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</row>
    <row r="436" spans="1:16" x14ac:dyDescent="0.25">
      <c r="A436" s="190" t="s">
        <v>79</v>
      </c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6"/>
    </row>
    <row r="437" spans="1:16" x14ac:dyDescent="0.25">
      <c r="A437" s="9" t="s">
        <v>80</v>
      </c>
      <c r="B437" s="164" t="s">
        <v>81</v>
      </c>
      <c r="C437" s="185"/>
      <c r="D437" s="185"/>
      <c r="E437" s="165" t="s">
        <v>82</v>
      </c>
      <c r="F437" s="185"/>
      <c r="G437" s="185"/>
      <c r="H437" s="185"/>
      <c r="I437" s="185"/>
      <c r="J437" s="185"/>
      <c r="K437" s="185"/>
      <c r="L437" s="185"/>
      <c r="M437" s="6"/>
      <c r="N437" s="6"/>
      <c r="O437" s="6"/>
      <c r="P437" s="6"/>
    </row>
    <row r="438" spans="1:16" x14ac:dyDescent="0.25">
      <c r="A438" s="9">
        <v>1</v>
      </c>
      <c r="B438" s="164">
        <v>2</v>
      </c>
      <c r="C438" s="185"/>
      <c r="D438" s="185"/>
      <c r="E438" s="183">
        <v>3</v>
      </c>
      <c r="F438" s="183"/>
      <c r="G438" s="183"/>
      <c r="H438" s="183"/>
      <c r="I438" s="183"/>
      <c r="J438" s="183"/>
      <c r="K438" s="185"/>
      <c r="L438" s="185"/>
      <c r="M438" s="6"/>
      <c r="N438" s="6"/>
      <c r="O438" s="6"/>
      <c r="P438" s="6"/>
    </row>
    <row r="439" spans="1:16" ht="40.5" customHeight="1" x14ac:dyDescent="0.25">
      <c r="A439" s="9" t="s">
        <v>83</v>
      </c>
      <c r="B439" s="164" t="s">
        <v>226</v>
      </c>
      <c r="C439" s="185"/>
      <c r="D439" s="185"/>
      <c r="E439" s="183" t="s">
        <v>84</v>
      </c>
      <c r="F439" s="183"/>
      <c r="G439" s="183"/>
      <c r="H439" s="183"/>
      <c r="I439" s="183"/>
      <c r="J439" s="183"/>
      <c r="K439" s="183"/>
      <c r="L439" s="183"/>
      <c r="M439" s="6"/>
      <c r="N439" s="6"/>
      <c r="O439" s="6"/>
      <c r="P439" s="6"/>
    </row>
    <row r="440" spans="1:16" ht="42.75" customHeight="1" x14ac:dyDescent="0.25">
      <c r="A440" s="9" t="s">
        <v>85</v>
      </c>
      <c r="B440" s="164" t="s">
        <v>86</v>
      </c>
      <c r="C440" s="165"/>
      <c r="D440" s="165"/>
      <c r="E440" s="183" t="s">
        <v>84</v>
      </c>
      <c r="F440" s="183"/>
      <c r="G440" s="183"/>
      <c r="H440" s="183"/>
      <c r="I440" s="183"/>
      <c r="J440" s="183"/>
      <c r="K440" s="183"/>
      <c r="L440" s="183"/>
      <c r="M440" s="6"/>
      <c r="N440" s="6"/>
      <c r="O440" s="6"/>
      <c r="P440" s="6"/>
    </row>
    <row r="441" spans="1:16" ht="42" customHeight="1" x14ac:dyDescent="0.25">
      <c r="A441" s="9" t="s">
        <v>87</v>
      </c>
      <c r="B441" s="164" t="s">
        <v>197</v>
      </c>
      <c r="C441" s="185"/>
      <c r="D441" s="185"/>
      <c r="E441" s="183" t="s">
        <v>84</v>
      </c>
      <c r="F441" s="183"/>
      <c r="G441" s="183"/>
      <c r="H441" s="183"/>
      <c r="I441" s="183"/>
      <c r="J441" s="183"/>
      <c r="K441" s="183"/>
      <c r="L441" s="183"/>
      <c r="M441" s="6"/>
      <c r="N441" s="6"/>
      <c r="O441" s="6"/>
      <c r="P441" s="6"/>
    </row>
    <row r="442" spans="1:16" x14ac:dyDescent="0.25">
      <c r="A442" s="190" t="s">
        <v>88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6"/>
    </row>
    <row r="443" spans="1:16" x14ac:dyDescent="0.25">
      <c r="A443" s="190" t="s">
        <v>89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6"/>
    </row>
    <row r="444" spans="1:16" x14ac:dyDescent="0.25">
      <c r="A444" s="190" t="s">
        <v>90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6"/>
    </row>
    <row r="445" spans="1:16" x14ac:dyDescent="0.25">
      <c r="A445" s="190" t="s">
        <v>168</v>
      </c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</row>
    <row r="446" spans="1:16" ht="21" customHeight="1" x14ac:dyDescent="0.25">
      <c r="A446" s="194" t="s">
        <v>91</v>
      </c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6"/>
    </row>
    <row r="447" spans="1:16" ht="62.25" customHeight="1" x14ac:dyDescent="0.25">
      <c r="A447" s="194" t="s">
        <v>92</v>
      </c>
      <c r="B447" s="194"/>
      <c r="C447" s="194"/>
      <c r="D447" s="194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6"/>
    </row>
    <row r="448" spans="1:16" x14ac:dyDescent="0.25">
      <c r="A448" s="190" t="s">
        <v>93</v>
      </c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 t="s">
        <v>287</v>
      </c>
      <c r="B451" s="6"/>
      <c r="C451" s="6"/>
      <c r="D451" s="6"/>
      <c r="E451" s="6"/>
      <c r="F451" s="6"/>
      <c r="G451" s="6"/>
      <c r="H451" s="6"/>
      <c r="I451" s="6"/>
      <c r="J451" s="6"/>
      <c r="K451" s="6" t="s">
        <v>399</v>
      </c>
      <c r="L451" s="6"/>
      <c r="M451" s="6"/>
      <c r="N451" s="6"/>
      <c r="O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 x14ac:dyDescent="0.25">
      <c r="J541" s="164" t="s">
        <v>299</v>
      </c>
      <c r="K541" s="164" t="s">
        <v>300</v>
      </c>
      <c r="L541" s="164" t="s">
        <v>301</v>
      </c>
    </row>
    <row r="542" spans="10:12" x14ac:dyDescent="0.25">
      <c r="J542" s="164"/>
      <c r="K542" s="164"/>
      <c r="L542" s="165"/>
    </row>
    <row r="549" spans="10:15" x14ac:dyDescent="0.25">
      <c r="J549" s="164" t="s">
        <v>299</v>
      </c>
      <c r="K549" s="164" t="s">
        <v>300</v>
      </c>
      <c r="L549" s="164" t="s">
        <v>301</v>
      </c>
      <c r="M549" s="164" t="s">
        <v>299</v>
      </c>
      <c r="N549" s="164" t="s">
        <v>300</v>
      </c>
      <c r="O549" s="164" t="s">
        <v>301</v>
      </c>
    </row>
    <row r="550" spans="10:15" x14ac:dyDescent="0.25">
      <c r="J550" s="164"/>
      <c r="K550" s="164"/>
      <c r="L550" s="165"/>
      <c r="M550" s="164"/>
      <c r="N550" s="164"/>
      <c r="O550" s="165"/>
    </row>
  </sheetData>
  <mergeCells count="655"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8:A70"/>
    <mergeCell ref="B68:D69"/>
    <mergeCell ref="E68:F69"/>
    <mergeCell ref="F52:F55"/>
    <mergeCell ref="A56:A59"/>
    <mergeCell ref="B56:B59"/>
    <mergeCell ref="E86:K86"/>
    <mergeCell ref="A87:F87"/>
    <mergeCell ref="A66:O66"/>
    <mergeCell ref="A67:J67"/>
    <mergeCell ref="G68:I68"/>
    <mergeCell ref="J68:L68"/>
    <mergeCell ref="M68:O68"/>
    <mergeCell ref="O69:O70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K34:M34"/>
    <mergeCell ref="N34:O34"/>
    <mergeCell ref="A35:J35"/>
    <mergeCell ref="M44:N44"/>
    <mergeCell ref="B44:D45"/>
    <mergeCell ref="E44:F45"/>
    <mergeCell ref="G44:I44"/>
    <mergeCell ref="N339:N341"/>
    <mergeCell ref="A344:A346"/>
    <mergeCell ref="A38:O38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A48:A51"/>
    <mergeCell ref="B48:B51"/>
    <mergeCell ref="C48:C51"/>
    <mergeCell ref="D48:D51"/>
    <mergeCell ref="H166:L166"/>
    <mergeCell ref="A235:D235"/>
    <mergeCell ref="E235:G235"/>
    <mergeCell ref="H235:L235"/>
    <mergeCell ref="P293:Q293"/>
    <mergeCell ref="P294:P295"/>
    <mergeCell ref="Q294:Q295"/>
    <mergeCell ref="N28:O28"/>
    <mergeCell ref="M45:M46"/>
    <mergeCell ref="N45:N46"/>
    <mergeCell ref="M104:N104"/>
    <mergeCell ref="E48:E51"/>
    <mergeCell ref="F48:F51"/>
    <mergeCell ref="A52:A55"/>
    <mergeCell ref="J44:L44"/>
    <mergeCell ref="G45:G46"/>
    <mergeCell ref="H45:I45"/>
    <mergeCell ref="J45:J46"/>
    <mergeCell ref="K45:K46"/>
    <mergeCell ref="L45:L46"/>
    <mergeCell ref="B52:B55"/>
    <mergeCell ref="C52:C55"/>
    <mergeCell ref="D52:D55"/>
    <mergeCell ref="E52:E5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165:L165"/>
    <mergeCell ref="A166:D166"/>
    <mergeCell ref="E166:G166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32</vt:i4>
      </vt:variant>
    </vt:vector>
  </HeadingPairs>
  <TitlesOfParts>
    <vt:vector size="64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2025-06-04T13:45:17Z</dcterms:modified>
</cp:coreProperties>
</file>