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на 01.10.2024\ШКОЛЫ\школы\ПРОВЕРИЛА\"/>
    </mc:Choice>
  </mc:AlternateContent>
  <xr:revisionPtr revIDLastSave="0" documentId="13_ncr:1_{2E45EE7D-13C7-4903-817D-35123692C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школы" sheetId="3" r:id="rId1"/>
    <sheet name="форма 2 школы" sheetId="4" r:id="rId2"/>
    <sheet name="форма 3 школы" sheetId="1" r:id="rId3"/>
    <sheet name="форма 4 школы" sheetId="2" r:id="rId4"/>
  </sheets>
  <definedNames>
    <definedName name="_xlnm.Print_Area" localSheetId="0">'форма 1 школы'!$A$1:$F$20</definedName>
    <definedName name="_xlnm.Print_Area" localSheetId="1">'форма 2 школы'!$A$1:$F$18</definedName>
    <definedName name="_xlnm.Print_Area" localSheetId="2">'форма 3 школы'!$A$1:$F$33</definedName>
    <definedName name="_xlnm.Print_Area" localSheetId="3">'форма 4 школы'!$A$1:$M$19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9" i="2" l="1"/>
  <c r="H219" i="2" s="1"/>
  <c r="F219" i="2"/>
  <c r="C219" i="2" s="1"/>
  <c r="K218" i="2"/>
  <c r="H218" i="2"/>
  <c r="M218" i="2" s="1"/>
  <c r="F218" i="2"/>
  <c r="C218" i="2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277" i="3"/>
  <c r="F276" i="3"/>
  <c r="F275" i="3"/>
  <c r="F274" i="3"/>
  <c r="M219" i="2" l="1"/>
  <c r="K212" i="2" l="1"/>
  <c r="H212" i="2" s="1"/>
  <c r="F212" i="2"/>
  <c r="C212" i="2" s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268" i="3"/>
  <c r="F267" i="3"/>
  <c r="F266" i="3"/>
  <c r="M212" i="2" l="1"/>
  <c r="K206" i="2" l="1"/>
  <c r="H206" i="2" s="1"/>
  <c r="F206" i="2"/>
  <c r="C206" i="2" s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260" i="3"/>
  <c r="F259" i="3"/>
  <c r="F258" i="3"/>
  <c r="M206" i="2" l="1"/>
  <c r="K200" i="2" l="1"/>
  <c r="H200" i="2" s="1"/>
  <c r="F200" i="2"/>
  <c r="C200" i="2" s="1"/>
  <c r="K199" i="2"/>
  <c r="H199" i="2"/>
  <c r="M199" i="2" s="1"/>
  <c r="F199" i="2"/>
  <c r="C199" i="2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252" i="3"/>
  <c r="F251" i="3"/>
  <c r="F250" i="3"/>
  <c r="F249" i="3"/>
  <c r="M200" i="2" l="1"/>
  <c r="K193" i="2"/>
  <c r="H193" i="2" s="1"/>
  <c r="F193" i="2"/>
  <c r="C193" i="2" s="1"/>
  <c r="I192" i="2"/>
  <c r="K192" i="2" s="1"/>
  <c r="H192" i="2" s="1"/>
  <c r="M192" i="2" s="1"/>
  <c r="F192" i="2"/>
  <c r="D192" i="2"/>
  <c r="C192" i="2"/>
  <c r="K191" i="2"/>
  <c r="H191" i="2" s="1"/>
  <c r="F191" i="2"/>
  <c r="C191" i="2" s="1"/>
  <c r="K190" i="2"/>
  <c r="H190" i="2"/>
  <c r="M190" i="2" s="1"/>
  <c r="F190" i="2"/>
  <c r="C190" i="2"/>
  <c r="K189" i="2"/>
  <c r="H189" i="2" s="1"/>
  <c r="F189" i="2"/>
  <c r="C189" i="2" s="1"/>
  <c r="K188" i="2"/>
  <c r="H188" i="2"/>
  <c r="F188" i="2"/>
  <c r="C188" i="2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243" i="3"/>
  <c r="F242" i="3"/>
  <c r="F241" i="3"/>
  <c r="F240" i="3"/>
  <c r="F239" i="3"/>
  <c r="F238" i="3"/>
  <c r="M188" i="2" l="1"/>
  <c r="M189" i="2"/>
  <c r="M191" i="2"/>
  <c r="M193" i="2"/>
  <c r="K182" i="2" l="1"/>
  <c r="H182" i="2" s="1"/>
  <c r="F182" i="2"/>
  <c r="C182" i="2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232" i="3"/>
  <c r="F231" i="3"/>
  <c r="F230" i="3"/>
  <c r="M182" i="2" l="1"/>
  <c r="K176" i="2" l="1"/>
  <c r="H176" i="2" s="1"/>
  <c r="F176" i="2"/>
  <c r="C176" i="2" s="1"/>
  <c r="K175" i="2"/>
  <c r="H175" i="2"/>
  <c r="M175" i="2" s="1"/>
  <c r="F175" i="2"/>
  <c r="C175" i="2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224" i="3"/>
  <c r="F223" i="3"/>
  <c r="F222" i="3"/>
  <c r="F221" i="3"/>
  <c r="M176" i="2" l="1"/>
  <c r="K169" i="2" l="1"/>
  <c r="H169" i="2" s="1"/>
  <c r="F169" i="2"/>
  <c r="C169" i="2" s="1"/>
  <c r="K168" i="2"/>
  <c r="H168" i="2"/>
  <c r="M168" i="2" s="1"/>
  <c r="F168" i="2"/>
  <c r="C168" i="2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215" i="3"/>
  <c r="F214" i="3"/>
  <c r="F213" i="3"/>
  <c r="F212" i="3"/>
  <c r="M169" i="2" l="1"/>
  <c r="K162" i="2" l="1"/>
  <c r="H162" i="2" s="1"/>
  <c r="F162" i="2"/>
  <c r="C162" i="2" s="1"/>
  <c r="K161" i="2"/>
  <c r="H161" i="2"/>
  <c r="M161" i="2" s="1"/>
  <c r="F161" i="2"/>
  <c r="C161" i="2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206" i="3"/>
  <c r="F205" i="3"/>
  <c r="F204" i="3"/>
  <c r="F203" i="3"/>
  <c r="M162" i="2" l="1"/>
  <c r="K155" i="2" l="1"/>
  <c r="H155" i="2" s="1"/>
  <c r="F155" i="2"/>
  <c r="C155" i="2" s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197" i="3"/>
  <c r="F196" i="3"/>
  <c r="F195" i="3"/>
  <c r="M155" i="2" l="1"/>
  <c r="K149" i="2" l="1"/>
  <c r="H149" i="2" s="1"/>
  <c r="F149" i="2"/>
  <c r="C149" i="2" s="1"/>
  <c r="K148" i="2"/>
  <c r="H148" i="2"/>
  <c r="M148" i="2" s="1"/>
  <c r="F148" i="2"/>
  <c r="C148" i="2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189" i="3"/>
  <c r="F188" i="3"/>
  <c r="F187" i="3"/>
  <c r="F186" i="3"/>
  <c r="M149" i="2" l="1"/>
  <c r="K142" i="2" l="1"/>
  <c r="H142" i="2" s="1"/>
  <c r="F142" i="2"/>
  <c r="C142" i="2" s="1"/>
  <c r="K141" i="2"/>
  <c r="H141" i="2"/>
  <c r="M141" i="2" s="1"/>
  <c r="F141" i="2"/>
  <c r="C141" i="2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180" i="3"/>
  <c r="F179" i="3"/>
  <c r="F178" i="3"/>
  <c r="F177" i="3"/>
  <c r="M142" i="2" l="1"/>
  <c r="K135" i="2" l="1"/>
  <c r="H135" i="2" s="1"/>
  <c r="F135" i="2"/>
  <c r="C135" i="2" s="1"/>
  <c r="K134" i="2"/>
  <c r="H134" i="2"/>
  <c r="M134" i="2" s="1"/>
  <c r="F134" i="2"/>
  <c r="C134" i="2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171" i="3"/>
  <c r="F170" i="3"/>
  <c r="F169" i="3"/>
  <c r="F168" i="3"/>
  <c r="M135" i="2" l="1"/>
  <c r="K128" i="2" l="1"/>
  <c r="H128" i="2" s="1"/>
  <c r="F128" i="2"/>
  <c r="C128" i="2" s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162" i="3"/>
  <c r="F161" i="3"/>
  <c r="F160" i="3"/>
  <c r="M128" i="2" l="1"/>
  <c r="K122" i="2" l="1"/>
  <c r="H122" i="2" s="1"/>
  <c r="F122" i="2"/>
  <c r="C122" i="2" s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154" i="3"/>
  <c r="F153" i="3"/>
  <c r="F152" i="3"/>
  <c r="M122" i="2" l="1"/>
  <c r="K116" i="2" l="1"/>
  <c r="H116" i="2" s="1"/>
  <c r="F116" i="2"/>
  <c r="C116" i="2" s="1"/>
  <c r="K115" i="2"/>
  <c r="H115" i="2"/>
  <c r="M115" i="2" s="1"/>
  <c r="F115" i="2"/>
  <c r="C115" i="2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146" i="3"/>
  <c r="F145" i="3"/>
  <c r="F144" i="3"/>
  <c r="F143" i="3"/>
  <c r="M116" i="2" l="1"/>
  <c r="K109" i="2" l="1"/>
  <c r="H109" i="2" s="1"/>
  <c r="F109" i="2"/>
  <c r="C109" i="2" s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137" i="3"/>
  <c r="F136" i="3"/>
  <c r="F135" i="3"/>
  <c r="M109" i="2" l="1"/>
  <c r="K103" i="2" l="1"/>
  <c r="H103" i="2" s="1"/>
  <c r="F103" i="2"/>
  <c r="C103" i="2" s="1"/>
  <c r="K102" i="2"/>
  <c r="H102" i="2"/>
  <c r="M102" i="2" s="1"/>
  <c r="F102" i="2"/>
  <c r="C102" i="2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129" i="3"/>
  <c r="F128" i="3"/>
  <c r="F127" i="3"/>
  <c r="F126" i="3"/>
  <c r="M103" i="2" l="1"/>
  <c r="K96" i="2" l="1"/>
  <c r="H96" i="2" s="1"/>
  <c r="F96" i="2"/>
  <c r="C96" i="2" s="1"/>
  <c r="F257" i="1"/>
  <c r="F256" i="1"/>
  <c r="F255" i="1"/>
  <c r="F120" i="3"/>
  <c r="F119" i="3"/>
  <c r="F118" i="3"/>
  <c r="M96" i="2" l="1"/>
  <c r="M90" i="2" l="1"/>
  <c r="K90" i="2"/>
  <c r="F90" i="2"/>
  <c r="M89" i="2"/>
  <c r="K89" i="2"/>
  <c r="F89" i="2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112" i="3"/>
  <c r="F111" i="3"/>
  <c r="F110" i="3"/>
  <c r="F109" i="3"/>
  <c r="K83" i="2" l="1"/>
  <c r="H83" i="2" s="1"/>
  <c r="F83" i="2"/>
  <c r="C83" i="2" s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103" i="3"/>
  <c r="F102" i="3"/>
  <c r="F101" i="3"/>
  <c r="M83" i="2" l="1"/>
  <c r="K77" i="2" l="1"/>
  <c r="H77" i="2" s="1"/>
  <c r="F77" i="2"/>
  <c r="C77" i="2" s="1"/>
  <c r="K76" i="2"/>
  <c r="H76" i="2"/>
  <c r="F76" i="2"/>
  <c r="C76" i="2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95" i="3"/>
  <c r="F94" i="3"/>
  <c r="F93" i="3"/>
  <c r="F92" i="3"/>
  <c r="M76" i="2" l="1"/>
  <c r="M77" i="2"/>
  <c r="K70" i="2" l="1"/>
  <c r="H70" i="2" s="1"/>
  <c r="F70" i="2"/>
  <c r="C70" i="2" s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86" i="3"/>
  <c r="F85" i="3"/>
  <c r="F84" i="3"/>
  <c r="M70" i="2" l="1"/>
  <c r="K64" i="2" l="1"/>
  <c r="H64" i="2" s="1"/>
  <c r="F64" i="2"/>
  <c r="C64" i="2" s="1"/>
  <c r="K63" i="2"/>
  <c r="H63" i="2"/>
  <c r="F63" i="2"/>
  <c r="C63" i="2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78" i="3"/>
  <c r="F77" i="3"/>
  <c r="F76" i="3"/>
  <c r="F75" i="3"/>
  <c r="M63" i="2" l="1"/>
  <c r="M64" i="2"/>
  <c r="K57" i="2" l="1"/>
  <c r="H57" i="2" s="1"/>
  <c r="F57" i="2"/>
  <c r="C57" i="2" s="1"/>
  <c r="K56" i="2"/>
  <c r="H56" i="2"/>
  <c r="F56" i="2"/>
  <c r="C56" i="2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69" i="3"/>
  <c r="F68" i="3"/>
  <c r="F67" i="3"/>
  <c r="F66" i="3"/>
  <c r="M56" i="2" l="1"/>
  <c r="M57" i="2"/>
  <c r="K50" i="2" l="1"/>
  <c r="H50" i="2" s="1"/>
  <c r="F50" i="2"/>
  <c r="C50" i="2" s="1"/>
  <c r="K49" i="2"/>
  <c r="H49" i="2"/>
  <c r="F49" i="2"/>
  <c r="C49" i="2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60" i="3"/>
  <c r="F59" i="3"/>
  <c r="F58" i="3"/>
  <c r="F57" i="3"/>
  <c r="M49" i="2" l="1"/>
  <c r="M50" i="2"/>
  <c r="K43" i="2" l="1"/>
  <c r="F43" i="2"/>
  <c r="C43" i="2" s="1"/>
  <c r="M43" i="2" s="1"/>
  <c r="K42" i="2"/>
  <c r="H42" i="2" s="1"/>
  <c r="M42" i="2" s="1"/>
  <c r="F42" i="2"/>
  <c r="C42" i="2" s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51" i="3"/>
  <c r="F50" i="3"/>
  <c r="F49" i="3"/>
  <c r="F48" i="3"/>
  <c r="K36" i="2" l="1"/>
  <c r="H36" i="2" s="1"/>
  <c r="F36" i="2"/>
  <c r="C36" i="2" s="1"/>
  <c r="K35" i="2"/>
  <c r="H35" i="2"/>
  <c r="F35" i="2"/>
  <c r="C35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42" i="3"/>
  <c r="F41" i="3"/>
  <c r="F40" i="3"/>
  <c r="F39" i="3"/>
  <c r="M35" i="2" l="1"/>
  <c r="M36" i="2"/>
  <c r="K29" i="2" l="1"/>
  <c r="H29" i="2" s="1"/>
  <c r="F29" i="2"/>
  <c r="C29" i="2" s="1"/>
  <c r="K28" i="2"/>
  <c r="H28" i="2"/>
  <c r="F28" i="2"/>
  <c r="C28" i="2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33" i="3"/>
  <c r="F32" i="3"/>
  <c r="F31" i="3"/>
  <c r="F30" i="3"/>
  <c r="M28" i="2" l="1"/>
  <c r="M29" i="2"/>
  <c r="K20" i="2" l="1"/>
  <c r="H20" i="2" s="1"/>
  <c r="F20" i="2"/>
  <c r="C20" i="2" s="1"/>
  <c r="K19" i="2"/>
  <c r="H19" i="2"/>
  <c r="F19" i="2"/>
  <c r="C19" i="2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4" i="3"/>
  <c r="F23" i="3"/>
  <c r="F22" i="3"/>
  <c r="F21" i="3"/>
  <c r="M19" i="2" l="1"/>
  <c r="M20" i="2"/>
  <c r="F24" i="1" l="1"/>
  <c r="F20" i="1"/>
  <c r="F16" i="1"/>
  <c r="F12" i="1"/>
  <c r="F23" i="1"/>
  <c r="F18" i="1"/>
  <c r="F19" i="1"/>
  <c r="F21" i="1"/>
  <c r="F13" i="3" l="1"/>
  <c r="F12" i="3"/>
  <c r="K13" i="2" l="1"/>
  <c r="F13" i="2"/>
  <c r="F22" i="1"/>
  <c r="K11" i="2"/>
  <c r="H11" i="2" s="1"/>
  <c r="F11" i="2"/>
  <c r="C11" i="2" s="1"/>
  <c r="M11" i="2" l="1"/>
  <c r="F15" i="3"/>
  <c r="F14" i="3"/>
  <c r="F11" i="3"/>
  <c r="F10" i="3"/>
  <c r="H13" i="2"/>
  <c r="C13" i="2"/>
  <c r="K12" i="2"/>
  <c r="H12" i="2" s="1"/>
  <c r="F12" i="2"/>
  <c r="C12" i="2" s="1"/>
  <c r="K10" i="2"/>
  <c r="H10" i="2" s="1"/>
  <c r="F10" i="2"/>
  <c r="C10" i="2" s="1"/>
  <c r="F27" i="1"/>
  <c r="F26" i="1"/>
  <c r="F25" i="1"/>
  <c r="F17" i="1"/>
  <c r="F15" i="1"/>
  <c r="F14" i="1"/>
  <c r="F13" i="1"/>
  <c r="F11" i="1"/>
  <c r="F10" i="1"/>
  <c r="M13" i="2" l="1"/>
  <c r="M12" i="2"/>
  <c r="M10" i="2"/>
</calcChain>
</file>

<file path=xl/sharedStrings.xml><?xml version="1.0" encoding="utf-8"?>
<sst xmlns="http://schemas.openxmlformats.org/spreadsheetml/2006/main" count="2247" uniqueCount="253">
  <si>
    <t>Форма № 3</t>
  </si>
  <si>
    <t>СООТВЕТСТВИЕ</t>
  </si>
  <si>
    <t xml:space="preserve">качества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</si>
  <si>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</si>
  <si>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</si>
  <si>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</si>
  <si>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</si>
  <si>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</si>
  <si>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</si>
  <si>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</si>
  <si>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Отклонение</t>
  </si>
  <si>
    <t>6=(5/4)*100%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</si>
  <si>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</si>
  <si>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</si>
  <si>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</si>
  <si>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</si>
  <si>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Объем муниципальной услуги за отчетный период, установленный муниципальным заданием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</si>
  <si>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</si>
  <si>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</si>
  <si>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</si>
  <si>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</si>
  <si>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Фактический объем оказанной муниципальной услуги</t>
  </si>
  <si>
    <t>3а</t>
  </si>
  <si>
    <t>3б</t>
  </si>
  <si>
    <t>3г</t>
  </si>
  <si>
    <t>4а</t>
  </si>
  <si>
    <t>4б</t>
  </si>
  <si>
    <t>4г</t>
  </si>
  <si>
    <t>5=(4/3)*100%</t>
  </si>
  <si>
    <t>-</t>
  </si>
  <si>
    <t>Форма № 1</t>
  </si>
  <si>
    <t xml:space="preserve">объема предоставленных муниципальных услуг </t>
  </si>
  <si>
    <t>Единица измерения</t>
  </si>
  <si>
    <t>человек</t>
  </si>
  <si>
    <t>Директор</t>
  </si>
  <si>
    <t>исполнитель</t>
  </si>
  <si>
    <t>801011О.99.0.БВ24ДП02000,  801011О.99.0.БВ24ДН82000, реализация основных общеобразовательных программ дошкольного образования</t>
  </si>
  <si>
    <t>человеко-час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</si>
  <si>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</si>
  <si>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</si>
  <si>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</si>
  <si>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</si>
  <si>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</si>
  <si>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</si>
  <si>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</si>
  <si>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</si>
  <si>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853211О.99.0.БВ19АА26000,  853211О.99.0.БВ19АГ20000, 853211О.99.0.БВ19АА68000,  853211О.99.0.БВ19АА98000, 853211О.99.0.БВ19АА14000, 853211О.99.0.БВ19АГ08000, 853211О.99.0.БВ19АА56000, присмотр и уход</t>
  </si>
  <si>
    <t xml:space="preserve">доля обучающихся, освоивших все предметы учебного года и переведенных в следующий класс </t>
  </si>
  <si>
    <t xml:space="preserve">доля обучающихся, освоивших основную образовательную программу начального общего образования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</si>
  <si>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</si>
  <si>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 xml:space="preserve">укомплектованность педагогическими кадрами </t>
  </si>
  <si>
    <t>доля обучающихся, освоивших основную образовательную программу основного общего образования и получивших аттестат об основном общем образовании</t>
  </si>
  <si>
    <t xml:space="preserve">доля обучающихся, освоивших основную образовательную программу среднего общего образования и получивших аттестат о среднем общем образовании  </t>
  </si>
  <si>
    <t xml:space="preserve">доля обучающихся, участвовавших в муниципальных и региональных конкурсах и выставках </t>
  </si>
  <si>
    <t>4в</t>
  </si>
  <si>
    <t>3в</t>
  </si>
  <si>
    <t>Отчетный период:  5 месяцев 2024 года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</si>
  <si>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</si>
  <si>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</si>
  <si>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плановые ассигнования на 2024 год с учетом изменений на конец отчетного периода, руб.</t>
  </si>
  <si>
    <t>Отчетный период:  9 месяцев 2024 года</t>
  </si>
  <si>
    <t>Отчетный период:   9  месяцев  2024 года</t>
  </si>
  <si>
    <t>801012О.99.0.БА81АЭ92001,   801012О.99.0.БА81АЮ16001,  реализация основных общеобразовательных программ начального общего образования</t>
  </si>
  <si>
    <t>802111О.99.0.БА96АЮ58001,   802111О.99.0.БА96АЮ83001,  реализация основных общеобразовательных программ основного общего образования</t>
  </si>
  <si>
    <t>802112О.99.0.ББ11АЮ58001, реализация основных общеобразовательных программ среднего общего образования</t>
  </si>
  <si>
    <t>804200О.99.0.ББ52АЖ96000, 804200О.99.0.ББ52АЗ20000, 804200О.99.0.ББ52АЗ44000,  реализация дополнительных общеразвивающих программ</t>
  </si>
  <si>
    <t xml:space="preserve"> 801012О.99.0.БА81АЭ92001,   801012О.99.0.БА81АЮ16001,  802111О.99.0.БА96АЮ58001,   802111О.99.0.БА96АЮ83001,   802112О.99.0.ББ11АЮ58001  реализация основных общеобразовательных программ начального общего, основного общего,  среднего общего образования.</t>
  </si>
  <si>
    <t>МАОУ гимназия имени А.П. Чехова</t>
  </si>
  <si>
    <t xml:space="preserve">муниципальное общеобразовательное бюджетное учреждение средняя общеобразовательная школа №3 им.Ю.А.Гагарина </t>
  </si>
  <si>
    <t>801012О.99.0.БА81АЭ92001, 801012О.99.0.БА81АА00001,  801012О.99.0.БА81АЮ16001, 801012О.99.0.БА81АШ04001,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</si>
  <si>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802111О.99.0.БА96АШ58001, 802111О.99.0.БА96АЮ62001, реализация основных общеобразовательных программ основного общего образования</t>
  </si>
  <si>
    <t>802112О.99.0.ББ11АЮ58001, 802112О.99.0.ББ11АЮ83001, 802112О.99.0.ББ11АШ58001, 802112О.99.0.ББ11АЮ62001, реализация основных общеобразовательных программ среднего общего образования</t>
  </si>
  <si>
    <t>804200О.99.0.ББ52АЖ72000, 804200О.99.0.ББ52АЗ20000,  804200О.99.0.ББ52АЗ68000, 804200О.99.0.ББ52АЗ92000, реализация дополнительных общеразвивающих программ</t>
  </si>
  <si>
    <t>801012О.99.0.БА81АЭ92001, 801012О.99.0.БА81АА00001, 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</si>
  <si>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802111О.99.0.БА96АШ58001, 802111О.99.0.БА96АЮ62001 реализация основных общеобразовательных программ  основного общего образования</t>
  </si>
  <si>
    <t>802112О.99.0.ББ11АЮ58001, 802112О.99.0.ББ11АЮ83001, 802112О.99.0.ББ11АШ58001, 802112О.99.0.ББ11АЮ62001 реализация основных общеобразовательных программ  среднего общего образования</t>
  </si>
  <si>
    <t>804200О.99.0.ББ52АЖ72000, 804200О.99.0.ББ52АЗ20000, 804200О.99.0.ББ52АЗ68000, 804200О.99.0.ББ52АЗ92000, реализация дополнительных   общеразвивающих программ</t>
  </si>
  <si>
    <t>801012О.99.0.БА81АЭ92001, 801012О.99.0.БА81АА00001,  801012О.99.0.БА81АЮ16001, 801012О.99.0.БА81АШ04001, 802111О.99.0.БА96АЮ58001, 802111О.99.0.БА96АА00001,  802111О.99.0.БА96АЮ83001, 802111О.99.0.БА96АШ58001, 802111О.99.0.БА96АЮ62001,  802112О.99.0.ББ11АЮ58001, 802112О.99.0.ББ11АЮ83001, 802112О.99.0.ББ11АШ58001, 802112О.99.0.ББ11АЮ62001 реализация основных общеобразовательных программ начального общего, основного общего,  среднего общего образования.</t>
  </si>
  <si>
    <t>804200О.99.0.ББ52АЖ72000, 804200О.99.0.ББ52АЗ20000, 804200О.99.0.ББ52АЗ68000, 804200О.99.0.ББ52АЗ92000 реализация дополнительных общеразвивающих программ</t>
  </si>
  <si>
    <t>МАОУ лицей № 4 (ТМОЛ)</t>
  </si>
  <si>
    <t>801012О.99.0.БА81АЭ92001,  801012О.99.0.БА81АЮ16001, реализация основных общеобразовательных программ начального общего образования</t>
  </si>
  <si>
    <t>802111О.99.0.БА96АЮ58001,    802111О.99.0.БА96АЮ83001, реализация основных общеобразовательных программ основного общего образования</t>
  </si>
  <si>
    <t>804200О.99.0.ББ52АЗ44000, реализация дополнительных общеразвивающих программ</t>
  </si>
  <si>
    <t>801012О.99.0.БА81АЭ92001, 801012О.99.0.БА81АЮ16001, реализация основных общеобразовательных программ начального общего образования</t>
  </si>
  <si>
    <t>802111О.99.0.БА96АЮ58001,   802111О.99.0.БА96АЮ83001, реализация основных общеобразовательных программ  основного общего образования</t>
  </si>
  <si>
    <t>802112О.99.0.ББ11АЮ58001, реализация основных общеобразовательных программ  среднего общего образования</t>
  </si>
  <si>
    <t>804200О.99.0.ББ52АЗ44000, реализация дополнительных   общеразвивающих программ</t>
  </si>
  <si>
    <t>801012О.99.0.БА81АЭ92001,  801012О.99.0.БА81АЮ16001, 802111О.99.0.БА96АЮ58001, 802111О.99.0.БА96АЮ83001, 802111О.99.0.БА96АШ58001,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</si>
  <si>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804200О.99.0.ББ52АЖ72000, 804200О.99.0.ББ52АЖ96000, 804200О.99.0.ББ52АЗ20000, 804200О.99.0.ББ52АЗ44000, 804200О.99.0.ББ52АЗ68000, 804200О.99.0.ББ52АЗ92000 реализация дополнительных общеразвивающих программ</t>
  </si>
  <si>
    <t>МОБУ СОШ № 5</t>
  </si>
  <si>
    <t>801012О.99.0.БА81АЭ92001, 801012О.99.0.БА81АА00001, 801012О.99.0.БА81АШ04001, реализация основных общеобразовательных программ начального общего образования</t>
  </si>
  <si>
    <t>802112О.99.0.ББ11АЮ58001 реализация основных общеобразовательных программ среднего общего образования</t>
  </si>
  <si>
    <t xml:space="preserve"> 804200О.99.0.ББ52АЗ20000, 804200О.99.0.ББ52АЗ44000,  804200О.99.0.ББ52АЗ92000, реализация дополнительных общеразвивающих программ</t>
  </si>
  <si>
    <t>801012О.99.0.БА81АЭ92001, 801012О.99.0.БА81АА00001,   801012О.99.0.БА81АШ04001                             реализация основных общеобразовательных программ начального общего образования</t>
  </si>
  <si>
    <t>802111О.99.0.БА96АЮ58001,    802111О.99.0.БА96АЮ83001 реализация основных общеобразовательных программ  основного общего образования</t>
  </si>
  <si>
    <t>802112О.99.0.ББ11АЮ58001 реализация основных общеобразовательных программ  среднего общего образования</t>
  </si>
  <si>
    <t xml:space="preserve"> 804200О.99.0.ББ52АЗ20000, 804200О.99.0.ББ52АЗ44000, 804200О.99.0.ББ52АЗ92000, реализация дополнительных   общеразвивающих программ</t>
  </si>
  <si>
    <t>801012О.99.0.БА81АЭ92001, 801012О.99.0.БА81АА00001,   801012О.99.0.БА81АШ04001,   802111О.99.0.БА96АЮ58001, 802111О.99.0.БА96АЮ83001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</si>
  <si>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804200О.99.0.ББ52АЗ44000, 804200О.99.0.ББ52АЗ92000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</si>
  <si>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6</t>
  </si>
  <si>
    <t>801012О.99.0.БА81АЭ92001, 801012О.99.0.БА81АЮ16001, 801012О.99.0.БА81АШ04001,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</si>
  <si>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802111О.99.0.БА96АШ58001,  реализация основных общеобразовательных программ основного общего образования</t>
  </si>
  <si>
    <t>802112О.99.0.ББ11АЮ58001, 802112О.99.0.ББ11АШ58001,  реализация основных общеобразовательных программ среднего общего образования</t>
  </si>
  <si>
    <t>804200О.99.0.ББ52АЖ72000, 804200О.99.0.ББ52АЖ96000, 804200О.99.0.ББ52АЗ20000, 804200О.99.0.ББ52АЗ44000, 804200О.99.0.ББ52АЗ68000, 804200О.99.0.ББ52АЗ92000, реализация дополнительных общеразвивающих программ</t>
  </si>
  <si>
    <t>804200О.99.0.ББ52АЖ72000, 804200О.99.0.ББ52АЖ96000, 804200О.99.0.ББ52АЗ20000, 804200О.99.0.ББ52АЗ44000, 804200О.99.0.ББ52АЗ68000, 804200О.99.0.ББ52АЗ92000, реализация дополнительных   общеразвивающих программ</t>
  </si>
  <si>
    <t>801012О.99.0.БА81АЭ92001,   801012О.99.0.БА81АЮ16001, 801012О.99.0.БА81АШ04001,     802111О.99.0.БА96АЮ58001,   802111О.99.0.БА96АА00001,  802111О.99.0.БА96АЮ83001, 802111О.99.0.БА96АШ58001,  802112О.99.0.ББ11АЮ58001,  802112О.99.0.ББ11АШ58001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</si>
  <si>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лицей №7</t>
  </si>
  <si>
    <t>801012О.99.0.БА81АЭ92001, реализация основных общеобразовательных программ начального общего образования</t>
  </si>
  <si>
    <t>802111О.99.0.БА96АЮ58001, реализация основных общеобразовательных программ основного общего образования</t>
  </si>
  <si>
    <t>804200О.99.0.ББ52АЗ44000, 804200О.99.0.ББ52АЗ92000, реализация дополнительных общеразвивающих программ</t>
  </si>
  <si>
    <t>802111О.99.0.БА96АЮ58001, реализация основных общеобразовательных программ  основного общего образования</t>
  </si>
  <si>
    <t>804200О.99.0.ББ52АЗ44000, 804200О.99.0.ББ52АЗ92000, реализация дополнительных   общеразвивающих программ</t>
  </si>
  <si>
    <t>801012О.99.0.БА81АЭ92001, 802111О.99.0.БА96АЮ58001,  802112О.99.0.ББ11АЮ58001, реализация основных общеобразовательных программ начального общего, основного общего,  среднего общего образования.</t>
  </si>
  <si>
    <t>804200О.99.0.ББ52АЗ44000, 804200О.99.0.ББ52АЗ92000 реализация дополнительных общеразвивающих программ</t>
  </si>
  <si>
    <t>СОШ №8 им.Ломакина</t>
  </si>
  <si>
    <t>802111О.99.0.БА96АЮ58001,  802111О.99.0.БА96АЮ83001, 802111О.99.0.БА96АШ58001, реализация основных общеобразовательных программ основного общего образования</t>
  </si>
  <si>
    <t>802112О.99.0.ББ11АЮ58001, 802112О.99.0.ББ11АЮ83001, реализация основных общеобразовательных программ среднего общего образования</t>
  </si>
  <si>
    <t>801012О.99.0.БА81АЭ92001,  801012О.99.0.БА81АЮ16001, 801012О.99.0.БА81АШ04001         реализация основных общеобразовательных программ начального общего образования</t>
  </si>
  <si>
    <t>802111О.99.0.БА96АЮ58001,  802111О.99.0.БА96АЮ83001, 802111О.99.0.БА96АШ58001  реализация основных общеобразовательных программ  основного общего образования</t>
  </si>
  <si>
    <t>802112О.99.0.ББ11АЮ58001, 802112О.99.0.ББ11АЮ83001  реализация основных общеобразовательных программ  среднего общего образования</t>
  </si>
  <si>
    <t>801012О.99.0.БА81АЭ92001, 801012О.99.0.БА81АА00001,  801012О.99.0.БА81АЮ16001, 801012О.99.0.БА81АШ04001, 802111О.99.0.БА96АЮ58001, 802111О.99.0.БА96АА00001,  802111О.99.0.БА96АЮ83001, 802111О.99.0.БА96АШ58001, 802111О.99.0.БА96АЮ62001,  802112О.99.0.ББ11АЮ58001, 802112О.99.0.ББ11АЮ83001, 802112О.99.0.ББ11АШ58001, 802112О.99.0.ББ11АЮ62001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</si>
  <si>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 9 с углубленным изучением английского языка</t>
  </si>
  <si>
    <t>801012О.99.0.БА81АЭ92001,  801012О.99.0.БА81АЮ16001, 801012О.99.0.БА81АШ04001, реализация основных общеобразовательных программ начального общего образования</t>
  </si>
  <si>
    <t>802111О.99.0.БА96АЮ58001, 802111О.99.0.БА96АШ58001, реализация основных общеобразовательных программ основного общего образования</t>
  </si>
  <si>
    <t>802112О.99.0.ББ11АЮ58001, 802112О.99.0.ББ11АШ58001, реализация основных общеобразовательных программ среднего общего образования</t>
  </si>
  <si>
    <t>804200О.99.0.ББ52АЖ96000, 804200О.99.0.ББ52АЗ20000, 804200О.99.0.ББ52АЗ44000,804200О.99.0.ББ52АЗ92000, реализация дополнительных общеразвивающих программ</t>
  </si>
  <si>
    <t>802112О.99.0.ББ11АЮ58001, 802112О.99.0.ББ11АЮ83001, 802112О.99.0.ББ11АШ58001, 802112О.99.0.ББ11АЮ62001     реализация основных общеобразовательных программ  среднего общего образования</t>
  </si>
  <si>
    <t>804200О.99.0.ББ52АЖ72000, 804200О.99.0.ББ52АЖ96000, 804200О.99.0.ББ52АЗ20000, 804200О.99.0.ББ52АЗ44000, 804200О.99.0.ББ52АЗ68000, 804200О.99.0.ББ52АЗ92000,                                              реализация дополнительных   общеразвивающих программ</t>
  </si>
  <si>
    <t>801012О.99.0.БА81АЭ92001,  801012О.99.0.БА81АЮ16001, 801012О.99.0.БА81АШ04001, 802111О.99.0.БА96АЮ58001, 802111О.99.0.БА96АШ58001, 802112О.99.0.ББ11АЮ58001, 802112О.99.0.ББ11АШ58001  реализация основных общеобразовательных программ начального общего, основного общего,  среднего общего образования.</t>
  </si>
  <si>
    <t>804200О.99.0.ББ52АЖ96000, 804200О.99.0.ББ52АЗ20000, 804200О.99.0.ББ52АЗ44000, 804200О.99.0.ББ52АЗ92000 реализация дополнительных общеразвивающих программ</t>
  </si>
  <si>
    <t>муниципальное автономное общеобразовательное учреждение средняя общеобразовательная школа №10</t>
  </si>
  <si>
    <t>муниципальное автономное общеобразовательное учреждение средняя общеобразовательная школа № 12</t>
  </si>
  <si>
    <t>802111О.99.0.БА96АЮ58001,   802111О.99.0.БА96АА00001,  802111О.99.0.БА96АШ58001, реализация основных общеобразовательных программ основного общего образования</t>
  </si>
  <si>
    <t>804200О.99.0.ББ52АЗ20000, 804200О.99.0.ББ52АЗ44000, реализация дополнительных общеразвивающих программ</t>
  </si>
  <si>
    <t>802111О.99.0.БА96АЮ58001,   802111О.99.0.БА96АА00001,  802111О.99.0.БА96АШ58001, реализация основных общеобразовательных программ  основного общего образования</t>
  </si>
  <si>
    <t>802112О.99.0.ББ11АЮ58001, 802112О.99.0.ББ11АЮ83001, реализация основных общеобразовательных программ  среднего общего образования</t>
  </si>
  <si>
    <t xml:space="preserve"> 804200О.99.0.ББ52АЗ20000, 804200О.99.0.ББ52АЗ44000, реализация дополнительных   общеразвивающих программ</t>
  </si>
  <si>
    <t>801012О.99.0.БА81АЭ92001, 801012О.99.0.БА81АА00001,  801012О.99.0.БА81АЮ16001, 801012О.99.0.БА81АШ04001, 802111О.99.0.БА96АЮ58001, 802111О.99.0.БА96АА00001, 802111О.99.0.БА96АШ58001,   802112О.99.0.ББ11АЮ58001, 802112О.99.0.ББ11АЮ83001,                                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</si>
  <si>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804200О.99.0.ББ52АЗ20000, 804200О.99.0.ББ52АЗ44000, реализация дополнительных общеразвивающих программ</t>
  </si>
  <si>
    <t>МАОУ гимназия Мариинская</t>
  </si>
  <si>
    <t>801012О.99.0.БА81АЭ92001, 801012О.99.0.БА81АА00001,  801012О.99.0.БА81АЮ16001, 801012О.99.0.БА81АШ04001, 802111О.99.0.БА96АЮ58001, 802111О.99.0.БА96АА00001,  802111О.99.0.БА96АЮ83001, 802111О.99.0.БА96АШ58001, 802111О.99.0.БА96АЮ62001,  802112О.99.0.ББ11АЮ58001, 802112О.99.0.ББ11АЮ83001, 802112О.99.0.ББ11АШ58001, 802112О.99.0.ББ11АЮ62001  реализация основных общеобразовательных программ начального общего, основного общего,  среднего общего образования.</t>
  </si>
  <si>
    <t>МОБУ СОШ №16</t>
  </si>
  <si>
    <t>802111О.99.0.БА96АА00001,  802111О.99.0.БА96АЮ62001, реализация основных общеобразовательных программ основного общего образования</t>
  </si>
  <si>
    <t>802112О.99.0.ББ11АЮ62001, реализация основных общеобразовательных программ среднего общего образования</t>
  </si>
  <si>
    <t>804200О.99.0.ББ52АЖ72000, 804200О.99.0.ББ52АЗ44000,  804200О.99.0.ББ52АЗ92000, реализация дополнительных общеразвивающих программ</t>
  </si>
  <si>
    <t>802111О.99.0.БА96АА00001,  802111О.99.0.БА96АЮ62001 реализация основных общеобразовательных программ  основного общего образования</t>
  </si>
  <si>
    <t xml:space="preserve"> 802112О.99.0.ББ11АЮ62001 реализация основных общеобразовательных программ  среднего общего образования</t>
  </si>
  <si>
    <t>804200О.99.0.ББ52АЖ72000,  804200О.99.0.ББ52АЗ44000, 804200О.99.0.ББ52АЗ92000, реализация дополнительных   общеразвивающих программ</t>
  </si>
  <si>
    <t xml:space="preserve">количество обоснованных жалоб потребителей, поступивших в образовательное учреждение или (и) в Управление образования   г. Таганрога </t>
  </si>
  <si>
    <t>802111О.99.0.БА96АА00001, 802111О.99.0.БА96АЮ62001, 802112О.99.0.ББ11АЮ62001 реализация основных общеобразовательных программ начального общего, основного общего,  среднего общего образования.</t>
  </si>
  <si>
    <t>804200О.99.0.ББ52АЖ72000, 804200О.99.0.ББ52АЗ44000, 804200О.99.0.ББ52АЗ92000 реализация дополнительных общеразвивающих программ</t>
  </si>
  <si>
    <t>МОБУ СОШ № 20</t>
  </si>
  <si>
    <t>801012О.99.0.БА81АЭ92001, 801012О.99.0.БА81АА00001,  801012О.99.0.БА81АЮ16001,  802111О.99.0.БА96АЮ58001, 802111О.99.0.БА96АА00001,  802111О.99.0.БА96АЮ83001,    802112О.99.0.ББ11АЮ58001, 802112О.99.0.ББ11АЮ83001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</si>
  <si>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21</t>
  </si>
  <si>
    <t>802111О.99.0.БА96АЮ58001,   802111О.99.0.БА96АА00001,  802111О.99.0.БА96АЮ83001, 802111О.99.0.БА96АШ58001, реализация основных общеобразовательных программ основного общего образования</t>
  </si>
  <si>
    <t xml:space="preserve"> 804200О.99.0.ББ52АЗ20000, 804200О.99.0.ББ52АЗ44000,  реализация дополнительных общеразвивающих программ</t>
  </si>
  <si>
    <t>802111О.99.0.БА96АЮ58001,   802111О.99.0.БА96АА00001,  802111О.99.0.БА96АЮ83001, 802111О.99.0.БА96АШ58001 реализация основных общеобразовательных программ  основного общего образования</t>
  </si>
  <si>
    <t xml:space="preserve"> 804200О.99.0.ББ52АЗ20000, 804200О.99.0.ББ52АЗ44000,  реализация дополнительных   общеразвивающих программ</t>
  </si>
  <si>
    <t>801012О.99.0.БА81АЭ92001, 801012О.99.0.БА81АА00001,  801012О.99.0.БА81АЮ16001, 801012О.99.0.БА81АШ04001, 802111О.99.0.БА96АЮ58001, 802111О.99.0.БА96АА00001,  802111О.99.0.БА96АЮ83001, 802111О.99.0.БА96АШ58001, 802112О.99.0.ББ11АЮ58001,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</si>
  <si>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 реализация дополнительных общеразвивающих программ</t>
  </si>
  <si>
    <t>МАОУ СОШ №22</t>
  </si>
  <si>
    <t>801012О.99.0.БА81АЭ92001, 801012О.99.0.БА81АА00001,  801012О.99.0.БА81АЮ16001, 801012О.99.0.БА81АШ04001 реализация основных общеобразовательных программ начального общего образования</t>
  </si>
  <si>
    <t>802111О.99.0.БА96АЮ58001,     802111О.99.0.БА96АЮ83001, 802111О.99.0.БА96АШ58001  реализация основных общеобразовательных программ основного общего образования</t>
  </si>
  <si>
    <t>801012О.99.0.БА81АЭ92001,801012О.99.0.БА81АА00001,  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</si>
  <si>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802111О.99.0.БА96АЮ83001, 802111О.99.0.БА96АШ58001,  реализация основных общеобразовательных программ  основного общего образования</t>
  </si>
  <si>
    <t>801012О.99.0.БА81АЭ92001, 801012О.99.0.БА81АА00001,  801012О.99.0.БА81АЮ16001, 801012О.99.0.БА81АШ04001, 802111О.99.0.БА96АЮ58001, 802111О.99.0.БА96АЮ83001, 802111О.99.0.БА96АШ58001,  802112О.99.0.ББ11АЮ58001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</si>
  <si>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 23</t>
  </si>
  <si>
    <t>802112О.99.0.ББ11АЮ58001,  реализация основных общеобразовательных программ среднего общего образования</t>
  </si>
  <si>
    <t xml:space="preserve"> 804200О.99.0.ББ52АЗ44000,реализация дополнительных общеразвивающих программ</t>
  </si>
  <si>
    <t>802111О.99.0.БА96АЮ58001,   802111О.99.0.БА96АА00001,  802111О.99.0.БА96АЮ83001, 802111О.99.0.БА96АШ58001,  реализация основных общеобразовательных программ  основного общего образования</t>
  </si>
  <si>
    <t>802112О.99.0.ББ11АЮ58001,  реализация основных общеобразовательных программ  среднего общего образования</t>
  </si>
  <si>
    <t xml:space="preserve"> 804200О.99.0.ББ52АЗ44000,  реализация дополнительных   общеразвивающих программ</t>
  </si>
  <si>
    <t>801012О.99.0.БА81АЭ92001, 801012О.99.0.БА81АА00001,  801012О.99.0.БА81АЮ16001, 801012О.99.0.БА81АШ04001, 802111О.99.0.БА96АЮ58001, 802111О.99.0.БА96АА00001,  802111О.99.0.БА96АЮ83001, 802111О.99.0.БА96АШ58001,   802112О.99.0.ББ11АЮ58001                          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</si>
  <si>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804200О.99.0.ББ52АЗ44000реализация дополнительных общеразвивающих программ</t>
  </si>
  <si>
    <t>МОБУ СОШ № 24</t>
  </si>
  <si>
    <t>801012О.99.0.БА81АЭ92001, 801012О.99.0.БА81АШ04001, реализация основных общеобразовательных программ начального общего образования</t>
  </si>
  <si>
    <t>802111О.99.0.БА96АЮ58001,  802111О.99.0.БА96АЮ83001, реализация основных общеобразовательных программ основного общего образования</t>
  </si>
  <si>
    <t>801012О.99.0.БА81АЭ92001, 801012О.99.0.БА81АШ04001                             реализация основных общеобразовательных программ начального общего образования</t>
  </si>
  <si>
    <t>802111О.99.0.БА96АЮ58001,  802111О.99.0.БА96АЮ83001,реализация основных общеобразовательных программ  основного общего образования</t>
  </si>
  <si>
    <t>802112О.99.0.ББ11АЮ58001,    реализация основных общеобразовательных программ  среднего общего образования</t>
  </si>
  <si>
    <t>801012О.99.0.БА81АЭ92001, 801012О.99.0.БА81АШ04001,     802111О.99.0.БА96АЮ58001,  802111О.99.0.БА96АЮ83001,  802112О.99.0.ББ11АЮ58001,реализация основных общеобразовательных программ начального общего, основного общего,  среднего общего образования.</t>
  </si>
  <si>
    <t>МАОУ СОШ №25/11</t>
  </si>
  <si>
    <t>Муниципальное общеобразовательное бюджетное учреждение средняя общеобразовательная школа № 26</t>
  </si>
  <si>
    <t>804200О.99.0.ББ52АЗ44000, 804200О.99.0.ББ52АЗ68000,  реализация дополнительных общеразвивающих программ</t>
  </si>
  <si>
    <t>802111О.99.0.БА96АЮ58001,   802111О.99.0.БА96АА00001,  802111О.99.0.БА96АЮ83001, 802111О.99.0.БА96АШ58001, реализация основных общеобразовательных программ  основного общего образования</t>
  </si>
  <si>
    <t>804200О.99.0.ББ52АЗ44000, 804200О.99.0.ББ52АЗ68000, реализация дополнительных   общеразвивающих программ</t>
  </si>
  <si>
    <t>801012О.99.0.БА81АЭ92001, 801012О.99.0.БА81АА00001,  801012О.99.0.БА81АЮ16001, 801012О.99.0.БА81АШ04001, 802111О.99.0.БА96АЮ58001, 802111О.99.0.БА96АА00001,  802111О.99.0.БА96АЮ83001, 802111О.99.0.БА96АШ58001, 802112О.99.0.ББ11АЮ58001        реализация основных общеобразовательных программ начального общего, основного общего,  среднего общего образования.</t>
  </si>
  <si>
    <t>804200О.99.0.ББ52АЗ44000, 804200О.99.0.ББ52АЗ68000, реализация дополнительных общеразвивающих программ</t>
  </si>
  <si>
    <t>муниципальное автономное общеобразовательное учреждение средняя общеобразовательная школа № 27</t>
  </si>
  <si>
    <t>801012О.99.0.БА81АЭ92001, 801012О.99.0.БА81АА00001,  801012О.99.0.БА81АШ04001, реализация основных общеобразовательных программ начального общего образования</t>
  </si>
  <si>
    <t xml:space="preserve"> 804200О.99.0.ББ52АЗ44000,  реализация дополнительных общеразвивающих программ</t>
  </si>
  <si>
    <t>муниципальное  автономное общеобразовательное учреждение средняя общеобразовательная школа № 27</t>
  </si>
  <si>
    <t>801012О.99.0.БА81АЭ92001, 801012О.99.0.БА81АЮ16001, 801012О.99.0.БА81АШ04001, 802111О.99.0.БА96АЮ58001, 802111О.99.0.БА96АА00001,  802111О.99.0.БА96АЮ83001, 802111О.99.0.БА96АШ58001, 802112О.99.0.ББ11АЮ58001,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</si>
  <si>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804200О.99.0.ББ52АЗ44000,  реализация дополнительных общеразвивающих программ</t>
  </si>
  <si>
    <t>Муниципальное автономное общеобразовательное учреждение лицей №28</t>
  </si>
  <si>
    <t>801012О.99.0.БА81АЭ92001,   801012О.99.0.БА81АЮ16001, 801012О.99.0.БА81АШ04001, реализация основных общеобразовательных программ начального общего образования</t>
  </si>
  <si>
    <t>802111О.99.0.БА96АЮ58001,   802111О.99.0.БА96АЮ83001, реализация основных общеобразовательных программ основного общего образования</t>
  </si>
  <si>
    <t>801012О.99.0.БА81АЭ92001, 801012О.99.0.БА81АЮ16001, 801012О.99.0.БА81АШ04001                             реализация основных общеобразовательных программ начального общего образования</t>
  </si>
  <si>
    <t>802111О.99.0.БА96АЮ58001,   802111О.99.0.БА96АЮ83001,                                       реализация основных общеобразовательных программ  основного общего образования</t>
  </si>
  <si>
    <t>802112О.99.0.ББ11АЮ58001,  802112О.99.0.ББ11АЮ83001                                    реализация основных общеобразовательных программ  среднего общего образования</t>
  </si>
  <si>
    <t>804200О.99.0.ББ52АЗ44000,                                               реализация дополнительных   общеразвивающих программ</t>
  </si>
  <si>
    <t xml:space="preserve">муниципальное общеобразовательное бюджетное учреждение средняя общеобразовательная школа № 30 </t>
  </si>
  <si>
    <t>802112О.99.0.ББ11АЮ58001, 802112О.99.0.ББ11АЮ83001  реализация основных общеобразовательных программ среднего общего образования</t>
  </si>
  <si>
    <t>801012О.99.0.БА81АЭ92001,  801012О.99.0.БА81АЮ16001, 801012О.99.0.БА81АШ04001 реализация основных общеобразовательных программ начального общего образования</t>
  </si>
  <si>
    <t>802112О.99.0.ББ11АЮ58001, 802112О.99.0.ББ11АЮ83001   реализация основных общеобразовательных программ  среднего общего образования</t>
  </si>
  <si>
    <t>801012О.99.0.БА81АЭ92001, 801012О.99.0.БА81АЮ16001, 801012О.99.0.БА81АШ04001, 802111О.99.0.БА96АЮ58001, 802111О.99.0.БА96АА00001,  802111О.99.0.БА96АЮ83001, 802111О.99.0.БА96АШ58001, 802112О.99.0.ББ11АЮ58001, 802112О.99.0.ББ11АЮ83001                                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</si>
  <si>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31</t>
  </si>
  <si>
    <t>802111О.99.0.БА96АЮ58001,   802111О.99.0.БА96АА00001,  802111О.99.0.БА96АЮ83001, 802111О.99.0.БА96АШ58001,, реализация основных общеобразовательных программ основного общего образования</t>
  </si>
  <si>
    <t>802112О.99.0.ББ11АЮ58001, , реализация основных общеобразовательных программ среднего общего образования</t>
  </si>
  <si>
    <t>802112О.99.0.ББ11АЮ58001, ,  реализация основных общеобразовательных программ  среднего общего образования</t>
  </si>
  <si>
    <t>МОБУ СОШ № 31</t>
  </si>
  <si>
    <t>МОБУ СОШ № 32</t>
  </si>
  <si>
    <t>МОБУ СОШ №32</t>
  </si>
  <si>
    <t>МОБУ лицей № 33</t>
  </si>
  <si>
    <t>802112О.99.0.ББ11АЮ58001, 802112О.99.0.ББ11АЮ83001,  реализация основных общеобразовательных программ среднего общего образования</t>
  </si>
  <si>
    <t>801012О.99.0.БА81АЭ92001,  801012О.99.0.БА81АЮ16001,                        реализация основных общеобразовательных программ начального общего образования</t>
  </si>
  <si>
    <t>802111О.99.0.БА96АЮ58001,  802111О.99.0.БА96АЮ83001,  реализация основных общеобразовательных программ  основного общего образования</t>
  </si>
  <si>
    <t>802112О.99.0.ББ11АЮ58001, 802112О.99.0.ББ11АЮ83001,  реализация основных общеобразовательных программ  среднего общего образования</t>
  </si>
  <si>
    <t>804200О.99.0.ББ52АЗ20000, 804200О.99.0.ББ52АЗ44000,  реализация дополнительных   общеразвивающих программ</t>
  </si>
  <si>
    <t>801012О.99.0.БА81АЭ92001,  801012О.99.0.БА81АЮ16001, 802111О.99.0.БА96АЮ58001,  802111О.99.0.БА96АЮ83001,  802112О.99.0.ББ11АЮ58001, 802112О.99.0.ББ11АЮ83001,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</si>
  <si>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804200О.99.0.ББ52АЗ44000,  реализация дополнительных общеразвивающих программ</t>
  </si>
  <si>
    <t>Муниципальное общеобразовательное бюджетное учреждения средняя общеобразовательная школа №34
Муниципальное общеобразовательное бюджетное учреждение средняя общеобразовательная школа №34
Муниципальное общеобразовательное бюджетное учреждение средняя общеобразовательная школа №34 	
Муниципальное общеобразовательное бюджетное учреждение средняя общеобразовательная школа №34</t>
  </si>
  <si>
    <t>802111О.99.0.БА96АЮ58001, 802111О.99.0.БА96АЮ83001, 802111О.99.0.БА96АШ58001, , реализация основных общеобразовательных программ основного общего образования</t>
  </si>
  <si>
    <t>Муниципальное общеобразовательное бюджетное учреждения средняя общеобразовательная школа №34</t>
  </si>
  <si>
    <t>802111О.99.0.БА96АЮ58001,  802111О.99.0.БА96АЮ83001, 802111О.99.0.БА96АШ58001, реализация основных общеобразовательных программ  основного общего образования</t>
  </si>
  <si>
    <t>МОБУ СОШ №34</t>
  </si>
  <si>
    <t>801012О.99.0.БА81АЭ92001, 801012О.99.0.БА81АА00001,  801012О.99.0.БА81АЮ16001, 801012О.99.0.БА81АШ04001, 802111О.99.0.БА96АЮ58001, 802111О.99.0.БА96АЮ83001, 802111О.99.0.БА96АШ58001, 802112О.99.0.ББ11АЮ58001,                                 реализация основных общеобразовательных программ начального общего, основного общего,  среднего общего образования.</t>
  </si>
  <si>
    <t>МОБУ СОШ №35</t>
  </si>
  <si>
    <t>802111О.99.0.БА96АЮ58001, 802111О.99.0.БА96АА00001,  802111О.99.0.БА96АЮ83001, 802111О.99.0.БА96АШ58001, реализация основных общеобразовательных программ основного общего образования</t>
  </si>
  <si>
    <t>802112О.99.0.ББ11АЮ58001, 802112О.99.0.ББ11АЮ83001, 802112О.99.0.ББ11АШ58001, реализация основных общеобразовательных программ среднего общего образования</t>
  </si>
  <si>
    <t>804200О.99.0.ББ52АЗ92000, реализация дополнительных общеразвивающих программ</t>
  </si>
  <si>
    <t>853211О.99.0.БВ19АА26000,  853211О.99.0.БВ19АГ20000, 853211О.99.0.БВ19АА68000,  853211О.99.0.БВ19АА14000, 853211О.99.0.БВ19АГ08000, 853211О.99.0.БВ19АА56000, присмотр и уход</t>
  </si>
  <si>
    <t>802112О.99.0.ББ11АЮ58001, 802112О.99.0.ББ11АЮ83001, 802112О.99.0.ББ11АШ58001, реализация основных общеобразовательных программ  среднего общего образования</t>
  </si>
  <si>
    <t>804200О.99.0.ББ52АЗ92000, реализация дополнительных   общеразвивающих программ</t>
  </si>
  <si>
    <t>853211О.99.0.БВ19АА26000, 853211О.99.0.БВ19АГ20000, 853211О.99.0.БВ19АА68000, 853211О.99.0.БВ19АА14000, 853211О.99.0.БВ19АГ08000, 853211О.99.0.БВ19АА56000, присмотр и уход</t>
  </si>
  <si>
    <t>801012О.99.0.БА81АЭ92001, ,  801012О.99.0.БА81АЮ16001, 801012О.99.0.БА81АШ04001, 802111О.99.0.БА96АЮ58001, 802111О.99.0.БА96АЮ83001, 802111О.99.0.БА96АШ58001,   802112О.99.0.ББ11АЮ58001,                                 реализация основных общеобразовательных программ начального общего, основного общего,  среднего общего образования.</t>
  </si>
  <si>
    <t>853211О.99.0.БВ19АГ20000, 853211О.99.0.БВ19АА68000,   853211О.99.0.БВ19АА14000, 853211О.99.0.БВ19АГ08000, 853211О.99.0.БВ19АА56000, присмотр и уход</t>
  </si>
  <si>
    <t>муниципальное общеобразовательное бюджетное учреждение средняя общеобразовательная школа № 36</t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</si>
  <si>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indexed="8"/>
        <rFont val="Times New Roman"/>
        <family val="1"/>
        <charset val="204"/>
      </rPr>
      <t>(местный бюджет)</t>
    </r>
  </si>
  <si>
    <r>
      <t xml:space="preserve">Плановые ассигнования на 2024 год с учетом изменений на конец отчетного периода, руб.  </t>
    </r>
    <r>
      <rPr>
        <b/>
        <sz val="14"/>
        <color indexed="8"/>
        <rFont val="Times New Roman"/>
        <family val="1"/>
        <charset val="204"/>
      </rPr>
      <t>(областной бюджет)</t>
    </r>
  </si>
  <si>
    <r>
      <t xml:space="preserve">Профинансировано расходов за отчетный период, руб. </t>
    </r>
    <r>
      <rPr>
        <b/>
        <sz val="14"/>
        <color indexed="8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</si>
  <si>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indexed="8"/>
        <rFont val="Times New Roman"/>
        <family val="1"/>
        <charset val="204"/>
      </rPr>
      <t>(областной бюджет)</t>
    </r>
  </si>
  <si>
    <t>МАОУ СОШ №37</t>
  </si>
  <si>
    <t>801012О.99.0.БА81АЭ92001 реализация основных общеобразовательных программ начального общего образования</t>
  </si>
  <si>
    <t>802111О.99.0.БА96АЮ58001 реализация основных общеобразовательных программ основного общего образования</t>
  </si>
  <si>
    <t>801012О.99.0.БА81АЭ92001                                             реализация основных общеобразовательных программ начального общего образования</t>
  </si>
  <si>
    <t>802111О.99.0.БА96АЮ58001                                                       реализация основных общеобразовательных программ  основного общего образования</t>
  </si>
  <si>
    <t>802112О.99.0.ББ11АЮ58001                                            реализация основных общеобразовательных программ  среднего общего образования</t>
  </si>
  <si>
    <t xml:space="preserve">муниципальное общеобразовательное бюджетное учреждение средняя общеобразовательная школа №38 </t>
  </si>
  <si>
    <t>МАОУ СОШ № 39</t>
  </si>
  <si>
    <t>804200О.99.0.ББ52АЖ72000, реализация дополнительных общеразвивающих программ</t>
  </si>
  <si>
    <t>804200О.99.0.ББ52АЖ72000 реализация дополнительных   общеразвивающих программ</t>
  </si>
  <si>
    <t>801012О.99.0.БА81АЭ92001, 801012О.99.0.БА81АА00001,  801012О.99.0.БА81АЮ16001, 801012О.99.0.БА81АШ04001,     802111О.99.0.БА96АЮ58001,    802112О.99.0.ББ11АЮ58001,                                  реализация основных общеобразовательных программ начального общего, основного общего,  среднего общего образования.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</si>
</sst>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rgb="FF00206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206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4" tint="0.79995117038483843"/>
        <bgColor indexed="65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45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/>
    <xf numFmtId="0" fontId="1" fillId="3" borderId="4" xfId="0" applyFont="1" applyFill="1" applyBorder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" fontId="1" fillId="3" borderId="6" xfId="0" applyNumberFormat="1" applyFont="1" applyFill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" fontId="1" fillId="3" borderId="0" xfId="0" applyNumberFormat="1" applyFont="1" applyFill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 wrapText="1"/>
    </xf>
    <xf numFmtId="49" fontId="3" fillId="0" borderId="7" xfId="1" applyNumberFormat="1" applyFont="1" applyFill="1" applyBorder="1" applyAlignment="1">
      <alignment vertical="top" wrapText="1"/>
    </xf>
    <xf numFmtId="0" fontId="4" fillId="0" borderId="6" xfId="1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top"/>
    </xf>
    <xf numFmtId="0" fontId="4" fillId="0" borderId="0" xfId="1" applyFont="1" applyFill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top"/>
    </xf>
    <xf numFmtId="0" fontId="3" fillId="0" borderId="7" xfId="1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3" borderId="6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3" fontId="1" fillId="2" borderId="0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3" fillId="0" borderId="7" xfId="1" applyNumberFormat="1" applyFont="1" applyFill="1" applyBorder="1" applyAlignment="1">
      <alignment horizontal="center" vertical="top" wrapText="1"/>
    </xf>
    <xf numFmtId="49" fontId="3" fillId="0" borderId="4" xfId="1" applyNumberFormat="1" applyFont="1" applyFill="1" applyBorder="1" applyAlignment="1">
      <alignment horizontal="center" vertical="top" wrapText="1"/>
    </xf>
    <xf numFmtId="2" fontId="3" fillId="0" borderId="14" xfId="1" applyNumberFormat="1" applyFont="1" applyFill="1" applyBorder="1" applyAlignment="1">
      <alignment horizontal="left" vertical="top" wrapText="1"/>
    </xf>
    <xf numFmtId="2" fontId="3" fillId="0" borderId="15" xfId="1" applyNumberFormat="1" applyFont="1" applyFill="1" applyBorder="1" applyAlignment="1">
      <alignment horizontal="left" vertical="top" wrapText="1"/>
    </xf>
    <xf numFmtId="2" fontId="3" fillId="0" borderId="16" xfId="1" applyNumberFormat="1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Fill="1"/>
    <xf numFmtId="0" fontId="3" fillId="0" borderId="6" xfId="1" applyFont="1" applyBorder="1" applyAlignment="1">
      <alignment vertical="top" wrapText="1"/>
    </xf>
    <xf numFmtId="1" fontId="1" fillId="3" borderId="0" xfId="0" applyNumberFormat="1" applyFont="1" applyFill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2" fontId="3" fillId="0" borderId="14" xfId="1" applyNumberFormat="1" applyFont="1" applyBorder="1" applyAlignment="1">
      <alignment horizontal="left" vertical="center" wrapText="1"/>
    </xf>
    <xf numFmtId="0" fontId="4" fillId="0" borderId="6" xfId="1" applyFont="1" applyBorder="1" applyAlignment="1">
      <alignment vertical="top" wrapText="1"/>
    </xf>
    <xf numFmtId="2" fontId="3" fillId="0" borderId="15" xfId="1" applyNumberFormat="1" applyFont="1" applyBorder="1" applyAlignment="1">
      <alignment horizontal="left" vertical="center" wrapText="1"/>
    </xf>
    <xf numFmtId="2" fontId="3" fillId="0" borderId="16" xfId="1" applyNumberFormat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1" fontId="1" fillId="3" borderId="0" xfId="0" applyNumberFormat="1" applyFont="1" applyFill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6" xfId="1" applyFont="1" applyBorder="1" applyAlignment="1">
      <alignment vertical="top" wrapText="1"/>
    </xf>
    <xf numFmtId="2" fontId="3" fillId="0" borderId="6" xfId="1" applyNumberFormat="1" applyFont="1" applyBorder="1" applyAlignment="1">
      <alignment vertical="top" wrapText="1"/>
    </xf>
    <xf numFmtId="4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3" fillId="0" borderId="4" xfId="1" applyFont="1" applyBorder="1" applyAlignment="1">
      <alignment vertical="top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top" wrapText="1"/>
    </xf>
    <xf numFmtId="0" fontId="3" fillId="0" borderId="7" xfId="1" applyFont="1" applyBorder="1" applyAlignment="1">
      <alignment vertical="top" wrapText="1"/>
    </xf>
    <xf numFmtId="49" fontId="3" fillId="0" borderId="4" xfId="1" applyNumberFormat="1" applyFont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2" fontId="3" fillId="0" borderId="4" xfId="1" applyNumberFormat="1" applyFont="1" applyBorder="1" applyAlignment="1">
      <alignment horizontal="center" vertical="top" wrapText="1"/>
    </xf>
    <xf numFmtId="0" fontId="4" fillId="0" borderId="4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1" fontId="1" fillId="0" borderId="4" xfId="0" applyNumberFormat="1" applyFont="1" applyBorder="1" applyAlignment="1">
      <alignment horizontal="center" vertical="top"/>
    </xf>
    <xf numFmtId="2" fontId="3" fillId="0" borderId="14" xfId="1" applyNumberFormat="1" applyFont="1" applyBorder="1" applyAlignment="1">
      <alignment horizontal="center" vertical="top" wrapText="1"/>
    </xf>
    <xf numFmtId="2" fontId="3" fillId="0" borderId="15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/>
    </xf>
    <xf numFmtId="0" fontId="4" fillId="0" borderId="0" xfId="1" applyFont="1" applyBorder="1" applyAlignment="1">
      <alignment vertical="top" wrapText="1"/>
    </xf>
    <xf numFmtId="164" fontId="1" fillId="0" borderId="26" xfId="0" applyNumberFormat="1" applyFont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2" fontId="1" fillId="0" borderId="6" xfId="0" applyNumberFormat="1" applyFon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3" fillId="0" borderId="17" xfId="1" applyNumberFormat="1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2" fontId="3" fillId="0" borderId="25" xfId="1" applyNumberFormat="1" applyFont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8" fillId="0" borderId="0" xfId="0" applyFont="1"/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1" fontId="1" fillId="3" borderId="44" xfId="2" applyNumberFormat="1" applyFont="1" applyFill="1" applyBorder="1" applyAlignment="1">
      <alignment horizontal="center" vertical="top"/>
    </xf>
    <xf numFmtId="1" fontId="1" fillId="3" borderId="6" xfId="2" applyNumberFormat="1" applyFont="1" applyFill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/>
    </xf>
    <xf numFmtId="0" fontId="3" fillId="0" borderId="46" xfId="0" applyFont="1" applyBorder="1" applyAlignment="1">
      <alignment vertical="top" wrapText="1"/>
    </xf>
    <xf numFmtId="0" fontId="1" fillId="0" borderId="46" xfId="0" applyFont="1" applyBorder="1" applyAlignment="1">
      <alignment horizontal="center" vertical="top"/>
    </xf>
    <xf numFmtId="1" fontId="1" fillId="3" borderId="47" xfId="2" applyNumberFormat="1" applyFont="1" applyFill="1" applyBorder="1" applyAlignment="1">
      <alignment horizontal="center" vertical="top"/>
    </xf>
    <xf numFmtId="1" fontId="1" fillId="3" borderId="48" xfId="2" applyNumberFormat="1" applyFont="1" applyFill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 vertical="top"/>
    </xf>
    <xf numFmtId="2" fontId="3" fillId="0" borderId="29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vertical="top" wrapText="1"/>
    </xf>
    <xf numFmtId="0" fontId="1" fillId="0" borderId="50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top"/>
    </xf>
    <xf numFmtId="2" fontId="3" fillId="0" borderId="51" xfId="0" applyNumberFormat="1" applyFont="1" applyBorder="1" applyAlignment="1">
      <alignment horizontal="left" vertical="center" wrapText="1"/>
    </xf>
    <xf numFmtId="0" fontId="1" fillId="0" borderId="52" xfId="0" applyFont="1" applyBorder="1" applyAlignment="1">
      <alignment horizontal="center" vertical="top"/>
    </xf>
    <xf numFmtId="2" fontId="3" fillId="0" borderId="52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top"/>
    </xf>
    <xf numFmtId="0" fontId="1" fillId="0" borderId="54" xfId="0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 wrapText="1"/>
    </xf>
    <xf numFmtId="0" fontId="3" fillId="0" borderId="54" xfId="0" applyFont="1" applyBorder="1" applyAlignment="1">
      <alignment vertical="top" wrapText="1"/>
    </xf>
    <xf numFmtId="1" fontId="1" fillId="0" borderId="54" xfId="0" applyNumberFormat="1" applyFont="1" applyBorder="1" applyAlignment="1">
      <alignment horizontal="center" vertical="top"/>
    </xf>
    <xf numFmtId="1" fontId="1" fillId="5" borderId="54" xfId="0" applyNumberFormat="1" applyFont="1" applyFill="1" applyBorder="1" applyAlignment="1">
      <alignment horizontal="center" vertical="top"/>
    </xf>
    <xf numFmtId="164" fontId="1" fillId="0" borderId="54" xfId="0" applyNumberFormat="1" applyFont="1" applyBorder="1" applyAlignment="1">
      <alignment horizontal="center" vertical="top"/>
    </xf>
    <xf numFmtId="0" fontId="3" fillId="0" borderId="55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0" fontId="1" fillId="5" borderId="56" xfId="0" applyFont="1" applyFill="1" applyBorder="1"/>
    <xf numFmtId="164" fontId="1" fillId="0" borderId="55" xfId="0" applyNumberFormat="1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 wrapText="1"/>
    </xf>
    <xf numFmtId="0" fontId="1" fillId="5" borderId="55" xfId="0" applyFont="1" applyFill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3" fillId="0" borderId="43" xfId="0" applyNumberFormat="1" applyFont="1" applyBorder="1" applyAlignment="1">
      <alignment vertical="top" wrapText="1"/>
    </xf>
    <xf numFmtId="2" fontId="1" fillId="0" borderId="43" xfId="0" applyNumberFormat="1" applyFont="1" applyBorder="1" applyAlignment="1">
      <alignment horizontal="center" vertical="center" wrapText="1"/>
    </xf>
    <xf numFmtId="4" fontId="1" fillId="7" borderId="43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1" fontId="1" fillId="7" borderId="43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6" xfId="1" applyFont="1" applyFill="1" applyBorder="1" applyAlignment="1">
      <alignment vertical="top" wrapText="1"/>
    </xf>
    <xf numFmtId="0" fontId="1" fillId="0" borderId="6" xfId="0" applyFont="1" applyBorder="1" applyAlignment="1">
      <alignment horizontal="left"/>
    </xf>
    <xf numFmtId="2" fontId="3" fillId="0" borderId="4" xfId="1" applyNumberFormat="1" applyFont="1" applyBorder="1" applyAlignment="1">
      <alignment horizontal="left" vertical="top" wrapText="1"/>
    </xf>
    <xf numFmtId="2" fontId="3" fillId="0" borderId="5" xfId="1" applyNumberFormat="1" applyFont="1" applyBorder="1" applyAlignment="1">
      <alignment horizontal="left" vertical="top" wrapText="1"/>
    </xf>
    <xf numFmtId="2" fontId="3" fillId="0" borderId="14" xfId="1" applyNumberFormat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2" fontId="3" fillId="0" borderId="15" xfId="1" applyNumberFormat="1" applyFont="1" applyBorder="1" applyAlignment="1">
      <alignment horizontal="left" vertical="top" wrapText="1"/>
    </xf>
    <xf numFmtId="2" fontId="3" fillId="0" borderId="16" xfId="1" applyNumberFormat="1" applyFont="1" applyBorder="1" applyAlignment="1">
      <alignment horizontal="left" vertical="top" wrapText="1"/>
    </xf>
    <xf numFmtId="2" fontId="3" fillId="4" borderId="14" xfId="1" applyNumberFormat="1" applyFont="1" applyFill="1" applyBorder="1" applyAlignment="1">
      <alignment horizontal="left" vertical="top" wrapText="1"/>
    </xf>
    <xf numFmtId="2" fontId="3" fillId="4" borderId="15" xfId="1" applyNumberFormat="1" applyFont="1" applyFill="1" applyBorder="1" applyAlignment="1">
      <alignment horizontal="left" vertical="top" wrapText="1"/>
    </xf>
    <xf numFmtId="2" fontId="3" fillId="4" borderId="16" xfId="1" applyNumberFormat="1" applyFont="1" applyFill="1" applyBorder="1" applyAlignment="1">
      <alignment horizontal="left" vertical="top" wrapText="1"/>
    </xf>
    <xf numFmtId="49" fontId="3" fillId="0" borderId="7" xfId="1" applyNumberFormat="1" applyFont="1" applyBorder="1" applyAlignment="1">
      <alignment horizontal="left" vertical="top" wrapText="1"/>
    </xf>
    <xf numFmtId="49" fontId="3" fillId="0" borderId="4" xfId="1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49" fontId="3" fillId="0" borderId="6" xfId="1" applyNumberFormat="1" applyFont="1" applyBorder="1" applyAlignment="1">
      <alignment vertical="top" wrapText="1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4" fillId="0" borderId="60" xfId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top"/>
    </xf>
    <xf numFmtId="0" fontId="4" fillId="0" borderId="48" xfId="1" applyFont="1" applyBorder="1" applyAlignment="1">
      <alignment vertical="top" wrapText="1"/>
    </xf>
    <xf numFmtId="0" fontId="1" fillId="0" borderId="63" xfId="0" applyFont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1" fillId="0" borderId="64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164" fontId="1" fillId="0" borderId="65" xfId="0" applyNumberFormat="1" applyFont="1" applyBorder="1" applyAlignment="1">
      <alignment horizontal="center" vertical="center"/>
    </xf>
    <xf numFmtId="0" fontId="4" fillId="0" borderId="60" xfId="1" applyFont="1" applyBorder="1" applyAlignment="1">
      <alignment horizontal="left" vertical="center" wrapText="1"/>
    </xf>
    <xf numFmtId="1" fontId="1" fillId="3" borderId="60" xfId="0" applyNumberFormat="1" applyFont="1" applyFill="1" applyBorder="1" applyAlignment="1">
      <alignment horizontal="center" vertical="center"/>
    </xf>
    <xf numFmtId="2" fontId="3" fillId="0" borderId="66" xfId="1" applyNumberFormat="1" applyFont="1" applyBorder="1" applyAlignment="1">
      <alignment horizontal="left" vertical="center" wrapText="1"/>
    </xf>
    <xf numFmtId="0" fontId="1" fillId="0" borderId="66" xfId="1" applyFont="1" applyBorder="1" applyAlignment="1">
      <alignment vertical="top" wrapText="1"/>
    </xf>
    <xf numFmtId="1" fontId="1" fillId="0" borderId="27" xfId="0" applyNumberFormat="1" applyFont="1" applyBorder="1" applyAlignment="1">
      <alignment horizontal="center" vertical="center"/>
    </xf>
    <xf numFmtId="1" fontId="1" fillId="3" borderId="66" xfId="0" applyNumberFormat="1" applyFont="1" applyFill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0" fontId="1" fillId="0" borderId="15" xfId="1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64" fontId="1" fillId="0" borderId="6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top" wrapText="1"/>
    </xf>
    <xf numFmtId="49" fontId="3" fillId="0" borderId="15" xfId="1" applyNumberFormat="1" applyFont="1" applyBorder="1" applyAlignment="1">
      <alignment horizontal="left" vertical="center" wrapText="1"/>
    </xf>
    <xf numFmtId="0" fontId="3" fillId="0" borderId="69" xfId="1" applyFont="1" applyBorder="1" applyAlignment="1">
      <alignment vertical="top" wrapText="1"/>
    </xf>
    <xf numFmtId="1" fontId="1" fillId="0" borderId="25" xfId="0" applyNumberFormat="1" applyFont="1" applyBorder="1" applyAlignment="1">
      <alignment horizontal="center" vertical="center"/>
    </xf>
    <xf numFmtId="1" fontId="1" fillId="3" borderId="69" xfId="0" applyNumberFormat="1" applyFont="1" applyFill="1" applyBorder="1" applyAlignment="1">
      <alignment horizontal="center" vertical="center"/>
    </xf>
    <xf numFmtId="164" fontId="1" fillId="0" borderId="70" xfId="0" applyNumberFormat="1" applyFont="1" applyBorder="1" applyAlignment="1">
      <alignment horizontal="center" vertical="center"/>
    </xf>
    <xf numFmtId="49" fontId="3" fillId="0" borderId="69" xfId="1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center" wrapText="1"/>
    </xf>
    <xf numFmtId="0" fontId="3" fillId="0" borderId="48" xfId="1" applyFont="1" applyBorder="1" applyAlignment="1">
      <alignment vertical="top" wrapText="1"/>
    </xf>
    <xf numFmtId="2" fontId="3" fillId="0" borderId="8" xfId="1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vertical="top" wrapText="1"/>
    </xf>
    <xf numFmtId="49" fontId="3" fillId="0" borderId="28" xfId="1" applyNumberFormat="1" applyFont="1" applyBorder="1" applyAlignment="1">
      <alignment vertical="top" wrapText="1"/>
    </xf>
    <xf numFmtId="2" fontId="1" fillId="0" borderId="60" xfId="0" applyNumberFormat="1" applyFont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60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1" fillId="2" borderId="60" xfId="0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4" fontId="1" fillId="2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top"/>
    </xf>
    <xf numFmtId="49" fontId="3" fillId="0" borderId="8" xfId="1" applyNumberFormat="1" applyFont="1" applyBorder="1" applyAlignment="1">
      <alignment vertical="top" wrapText="1"/>
    </xf>
    <xf numFmtId="2" fontId="3" fillId="0" borderId="18" xfId="0" applyNumberFormat="1" applyFont="1" applyBorder="1" applyAlignment="1">
      <alignment horizontal="center" vertical="center"/>
    </xf>
    <xf numFmtId="4" fontId="3" fillId="0" borderId="64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65" xfId="0" applyNumberFormat="1" applyFont="1" applyBorder="1" applyAlignment="1">
      <alignment horizontal="center" vertical="center"/>
    </xf>
    <xf numFmtId="0" fontId="10" fillId="0" borderId="0" xfId="0" applyFont="1"/>
    <xf numFmtId="0" fontId="1" fillId="0" borderId="9" xfId="0" applyFont="1" applyBorder="1" applyAlignment="1">
      <alignment vertical="top" wrapText="1"/>
    </xf>
    <xf numFmtId="3" fontId="1" fillId="2" borderId="18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1" fillId="0" borderId="18" xfId="0" applyFont="1" applyBorder="1" applyAlignment="1">
      <alignment horizontal="center" vertical="top"/>
    </xf>
    <xf numFmtId="1" fontId="1" fillId="3" borderId="18" xfId="0" applyNumberFormat="1" applyFont="1" applyFill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" fontId="1" fillId="3" borderId="8" xfId="0" applyNumberFormat="1" applyFont="1" applyFill="1" applyBorder="1" applyAlignment="1">
      <alignment horizontal="center" vertical="top"/>
    </xf>
    <xf numFmtId="0" fontId="1" fillId="0" borderId="48" xfId="0" applyFont="1" applyBorder="1" applyAlignment="1">
      <alignment horizontal="center" vertical="top"/>
    </xf>
    <xf numFmtId="1" fontId="1" fillId="3" borderId="71" xfId="0" applyNumberFormat="1" applyFont="1" applyFill="1" applyBorder="1" applyAlignment="1">
      <alignment horizontal="center" vertical="top"/>
    </xf>
    <xf numFmtId="1" fontId="1" fillId="3" borderId="66" xfId="0" applyNumberFormat="1" applyFont="1" applyFill="1" applyBorder="1" applyAlignment="1">
      <alignment horizontal="center" vertical="top"/>
    </xf>
    <xf numFmtId="164" fontId="1" fillId="0" borderId="48" xfId="0" applyNumberFormat="1" applyFont="1" applyBorder="1" applyAlignment="1">
      <alignment horizontal="center" vertical="top"/>
    </xf>
    <xf numFmtId="2" fontId="3" fillId="0" borderId="5" xfId="1" applyNumberFormat="1" applyFont="1" applyBorder="1" applyAlignment="1">
      <alignment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2EE6E25C-6EC5-4036-87A0-49444D96CE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277"/>
  <sheetViews>
    <sheetView tabSelected="1" zoomScale="50" zoomScaleNormal="50" zoomScaleSheetLayoutView="70" workbookViewId="0">
      <selection activeCell="O11" sqref="O11"/>
    </sheetView>
  </sheetViews>
  <sheetFormatPr defaultRowHeight="18.75" x14ac:dyDescent="0.3"/>
  <cols>
    <col min="1" max="1" width="7.7109375" style="1" customWidth="1"/>
    <col min="2" max="2" width="60.85546875" style="1" customWidth="1"/>
    <col min="3" max="3" width="13.85546875" style="1" customWidth="1"/>
    <col min="4" max="4" width="22.28515625" style="1" customWidth="1"/>
    <col min="5" max="5" width="22.85546875" style="1" customWidth="1"/>
    <col min="6" max="6" width="23.5703125" style="1" customWidth="1"/>
  </cols>
  <sheetData>
    <row r="1" spans="1:6" x14ac:dyDescent="0.3">
      <c r="F1" s="1" t="s">
        <v>30</v>
      </c>
    </row>
    <row r="2" spans="1:6" x14ac:dyDescent="0.3">
      <c r="A2" s="62" t="s">
        <v>1</v>
      </c>
      <c r="B2" s="62"/>
      <c r="C2" s="62"/>
      <c r="D2" s="62"/>
      <c r="E2" s="62"/>
      <c r="F2" s="62"/>
    </row>
    <row r="3" spans="1:6" x14ac:dyDescent="0.3">
      <c r="A3" s="62" t="s">
        <v>31</v>
      </c>
      <c r="B3" s="62"/>
      <c r="C3" s="62"/>
      <c r="D3" s="62"/>
      <c r="E3" s="62"/>
      <c r="F3" s="62"/>
    </row>
    <row r="4" spans="1:6" x14ac:dyDescent="0.3">
      <c r="A4" s="62" t="s">
        <v>3</v>
      </c>
      <c r="B4" s="62"/>
      <c r="C4" s="62"/>
      <c r="D4" s="62"/>
      <c r="E4" s="62"/>
      <c r="F4" s="62"/>
    </row>
    <row r="5" spans="1:6" ht="19.5" thickBot="1" x14ac:dyDescent="0.35"/>
    <row r="6" spans="1:6" ht="19.5" thickBot="1" x14ac:dyDescent="0.35">
      <c r="A6" s="63" t="s">
        <v>67</v>
      </c>
      <c r="B6" s="64"/>
      <c r="C6" s="64"/>
      <c r="D6" s="64"/>
      <c r="E6" s="64"/>
      <c r="F6" s="65"/>
    </row>
    <row r="7" spans="1:6" ht="19.5" thickBot="1" x14ac:dyDescent="0.35">
      <c r="A7" s="66" t="s">
        <v>60</v>
      </c>
      <c r="B7" s="67"/>
      <c r="C7" s="67"/>
      <c r="D7" s="67"/>
      <c r="E7" s="67"/>
      <c r="F7" s="68"/>
    </row>
    <row r="8" spans="1:6" ht="148.5" customHeight="1" thickBot="1" x14ac:dyDescent="0.3">
      <c r="A8" s="19" t="s">
        <v>5</v>
      </c>
      <c r="B8" s="20" t="s">
        <v>6</v>
      </c>
      <c r="C8" s="20" t="s">
        <v>32</v>
      </c>
      <c r="D8" s="20" t="s">
        <v>16</v>
      </c>
      <c r="E8" s="20" t="s">
        <v>21</v>
      </c>
      <c r="F8" s="20" t="s">
        <v>10</v>
      </c>
    </row>
    <row r="9" spans="1:6" ht="19.5" thickBot="1" x14ac:dyDescent="0.3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 t="s">
        <v>11</v>
      </c>
    </row>
    <row r="10" spans="1:6" ht="114.75" customHeight="1" thickBot="1" x14ac:dyDescent="0.3">
      <c r="A10" s="25">
        <v>1</v>
      </c>
      <c r="B10" s="54" t="s">
        <v>62</v>
      </c>
      <c r="C10" s="25" t="s">
        <v>33</v>
      </c>
      <c r="D10" s="28">
        <v>233</v>
      </c>
      <c r="E10" s="26">
        <v>233</v>
      </c>
      <c r="F10" s="27">
        <f>E10/D10*100</f>
        <v>100</v>
      </c>
    </row>
    <row r="11" spans="1:6" ht="137.25" customHeight="1" thickBot="1" x14ac:dyDescent="0.3">
      <c r="A11" s="25">
        <v>2</v>
      </c>
      <c r="B11" s="55" t="s">
        <v>63</v>
      </c>
      <c r="C11" s="25" t="s">
        <v>33</v>
      </c>
      <c r="D11" s="26">
        <v>317</v>
      </c>
      <c r="E11" s="26">
        <v>314</v>
      </c>
      <c r="F11" s="27">
        <f t="shared" ref="F11" si="0">E11/D11*100</f>
        <v>99.053627760252354</v>
      </c>
    </row>
    <row r="12" spans="1:6" ht="120" customHeight="1" thickBot="1" x14ac:dyDescent="0.3">
      <c r="A12" s="25">
        <v>3</v>
      </c>
      <c r="B12" s="55" t="s">
        <v>64</v>
      </c>
      <c r="C12" s="25" t="s">
        <v>33</v>
      </c>
      <c r="D12" s="26">
        <v>61</v>
      </c>
      <c r="E12" s="26">
        <v>62</v>
      </c>
      <c r="F12" s="27">
        <f>E12/D12*100</f>
        <v>101.63934426229508</v>
      </c>
    </row>
    <row r="13" spans="1:6" ht="120" customHeight="1" thickBot="1" x14ac:dyDescent="0.3">
      <c r="A13" s="25">
        <v>4</v>
      </c>
      <c r="B13" s="55" t="s">
        <v>65</v>
      </c>
      <c r="C13" s="29" t="s">
        <v>37</v>
      </c>
      <c r="D13" s="26">
        <v>3024</v>
      </c>
      <c r="E13" s="26">
        <v>0</v>
      </c>
      <c r="F13" s="27">
        <f>E13/D13*100</f>
        <v>0</v>
      </c>
    </row>
    <row r="14" spans="1:6" ht="85.5" hidden="1" customHeight="1" x14ac:dyDescent="0.25">
      <c r="A14" s="24">
        <v>5</v>
      </c>
      <c r="B14" s="30" t="s">
        <v>36</v>
      </c>
      <c r="C14" s="24" t="s">
        <v>33</v>
      </c>
      <c r="D14" s="23"/>
      <c r="E14" s="23"/>
      <c r="F14" s="21" t="e">
        <f>E14/D14*100</f>
        <v>#DIV/0!</v>
      </c>
    </row>
    <row r="15" spans="1:6" ht="131.25" hidden="1" x14ac:dyDescent="0.25">
      <c r="A15" s="4">
        <v>6</v>
      </c>
      <c r="B15" s="7" t="s">
        <v>46</v>
      </c>
      <c r="C15" s="4" t="s">
        <v>33</v>
      </c>
      <c r="D15" s="9"/>
      <c r="E15" s="9"/>
      <c r="F15" s="6" t="e">
        <f>E15/D15*100</f>
        <v>#DIV/0!</v>
      </c>
    </row>
    <row r="16" spans="1:6" ht="19.5" thickBot="1" x14ac:dyDescent="0.35"/>
    <row r="17" spans="1:6" ht="19.5" thickBot="1" x14ac:dyDescent="0.35">
      <c r="A17" s="63" t="s">
        <v>68</v>
      </c>
      <c r="B17" s="64"/>
      <c r="C17" s="64"/>
      <c r="D17" s="64"/>
      <c r="E17" s="64"/>
      <c r="F17" s="65"/>
    </row>
    <row r="18" spans="1:6" ht="19.5" thickBot="1" x14ac:dyDescent="0.35">
      <c r="A18" s="66" t="s">
        <v>60</v>
      </c>
      <c r="B18" s="67"/>
      <c r="C18" s="67"/>
      <c r="D18" s="67"/>
      <c r="E18" s="67"/>
      <c r="F18" s="68"/>
    </row>
    <row r="19" spans="1:6" ht="148.5" customHeight="1" thickBot="1" x14ac:dyDescent="0.3">
      <c r="A19" s="19" t="s">
        <v>5</v>
      </c>
      <c r="B19" s="20" t="s">
        <v>6</v>
      </c>
      <c r="C19" s="20" t="s">
        <v>32</v>
      </c>
      <c r="D19" s="20" t="s">
        <v>16</v>
      </c>
      <c r="E19" s="20" t="s">
        <v>21</v>
      </c>
      <c r="F19" s="20" t="s">
        <v>10</v>
      </c>
    </row>
    <row r="20" spans="1:6" ht="19.5" thickBot="1" x14ac:dyDescent="0.35">
      <c r="A20" s="22">
        <v>1</v>
      </c>
      <c r="B20" s="22">
        <v>2</v>
      </c>
      <c r="C20" s="22">
        <v>3</v>
      </c>
      <c r="D20" s="22">
        <v>4</v>
      </c>
      <c r="E20" s="22">
        <v>5</v>
      </c>
      <c r="F20" s="22" t="s">
        <v>11</v>
      </c>
    </row>
    <row r="21" spans="1:6" ht="114.75" customHeight="1" thickBot="1" x14ac:dyDescent="0.3">
      <c r="A21" s="25">
        <v>1</v>
      </c>
      <c r="B21" s="92" t="s">
        <v>69</v>
      </c>
      <c r="C21" s="25" t="s">
        <v>33</v>
      </c>
      <c r="D21" s="93">
        <v>476</v>
      </c>
      <c r="E21" s="26">
        <v>477</v>
      </c>
      <c r="F21" s="27">
        <f>E21/D21*100</f>
        <v>100.21008403361344</v>
      </c>
    </row>
    <row r="22" spans="1:6" ht="137.25" customHeight="1" thickBot="1" x14ac:dyDescent="0.3">
      <c r="A22" s="25">
        <v>2</v>
      </c>
      <c r="B22" s="92" t="s">
        <v>70</v>
      </c>
      <c r="C22" s="25" t="s">
        <v>33</v>
      </c>
      <c r="D22" s="26">
        <v>553</v>
      </c>
      <c r="E22" s="26">
        <v>551</v>
      </c>
      <c r="F22" s="27">
        <f t="shared" ref="F22" si="1">E22/D22*100</f>
        <v>99.638336347197111</v>
      </c>
    </row>
    <row r="23" spans="1:6" ht="120" customHeight="1" thickBot="1" x14ac:dyDescent="0.3">
      <c r="A23" s="25">
        <v>3</v>
      </c>
      <c r="B23" s="92" t="s">
        <v>71</v>
      </c>
      <c r="C23" s="25" t="s">
        <v>33</v>
      </c>
      <c r="D23" s="26">
        <v>87</v>
      </c>
      <c r="E23" s="26">
        <v>87</v>
      </c>
      <c r="F23" s="27">
        <f>E23/D23*100</f>
        <v>100</v>
      </c>
    </row>
    <row r="24" spans="1:6" ht="120" customHeight="1" thickBot="1" x14ac:dyDescent="0.3">
      <c r="A24" s="25">
        <v>4</v>
      </c>
      <c r="B24" s="92" t="s">
        <v>72</v>
      </c>
      <c r="C24" s="94" t="s">
        <v>37</v>
      </c>
      <c r="D24" s="26">
        <v>3600</v>
      </c>
      <c r="E24" s="26">
        <v>712</v>
      </c>
      <c r="F24" s="27">
        <f>E24/D24*100</f>
        <v>19.777777777777779</v>
      </c>
    </row>
    <row r="25" spans="1:6" ht="19.5" thickBot="1" x14ac:dyDescent="0.35"/>
    <row r="26" spans="1:6" ht="19.5" thickBot="1" x14ac:dyDescent="0.35">
      <c r="A26" s="63" t="s">
        <v>79</v>
      </c>
      <c r="B26" s="64"/>
      <c r="C26" s="64"/>
      <c r="D26" s="64"/>
      <c r="E26" s="64"/>
      <c r="F26" s="65"/>
    </row>
    <row r="27" spans="1:6" ht="19.5" thickBot="1" x14ac:dyDescent="0.35">
      <c r="A27" s="66" t="s">
        <v>60</v>
      </c>
      <c r="B27" s="67"/>
      <c r="C27" s="67"/>
      <c r="D27" s="67"/>
      <c r="E27" s="67"/>
      <c r="F27" s="68"/>
    </row>
    <row r="28" spans="1:6" ht="148.5" customHeight="1" thickBot="1" x14ac:dyDescent="0.3">
      <c r="A28" s="19" t="s">
        <v>5</v>
      </c>
      <c r="B28" s="20" t="s">
        <v>6</v>
      </c>
      <c r="C28" s="20" t="s">
        <v>32</v>
      </c>
      <c r="D28" s="20" t="s">
        <v>16</v>
      </c>
      <c r="E28" s="20" t="s">
        <v>21</v>
      </c>
      <c r="F28" s="20" t="s">
        <v>10</v>
      </c>
    </row>
    <row r="29" spans="1:6" ht="19.5" thickBot="1" x14ac:dyDescent="0.35">
      <c r="A29" s="22">
        <v>1</v>
      </c>
      <c r="B29" s="22">
        <v>2</v>
      </c>
      <c r="C29" s="22">
        <v>3</v>
      </c>
      <c r="D29" s="22">
        <v>4</v>
      </c>
      <c r="E29" s="22">
        <v>5</v>
      </c>
      <c r="F29" s="22" t="s">
        <v>11</v>
      </c>
    </row>
    <row r="30" spans="1:6" ht="114.75" customHeight="1" thickBot="1" x14ac:dyDescent="0.3">
      <c r="A30" s="25">
        <v>1</v>
      </c>
      <c r="B30" s="92" t="s">
        <v>80</v>
      </c>
      <c r="C30" s="25" t="s">
        <v>33</v>
      </c>
      <c r="D30" s="93">
        <v>234</v>
      </c>
      <c r="E30" s="26">
        <v>233</v>
      </c>
      <c r="F30" s="27">
        <f>E30/D30*100</f>
        <v>99.572649572649567</v>
      </c>
    </row>
    <row r="31" spans="1:6" ht="137.25" customHeight="1" thickBot="1" x14ac:dyDescent="0.3">
      <c r="A31" s="25">
        <v>2</v>
      </c>
      <c r="B31" s="92" t="s">
        <v>81</v>
      </c>
      <c r="C31" s="25" t="s">
        <v>33</v>
      </c>
      <c r="D31" s="26">
        <v>430</v>
      </c>
      <c r="E31" s="26">
        <v>432</v>
      </c>
      <c r="F31" s="27">
        <f t="shared" ref="F31" si="2">E31/D31*100</f>
        <v>100.46511627906978</v>
      </c>
    </row>
    <row r="32" spans="1:6" ht="120" customHeight="1" thickBot="1" x14ac:dyDescent="0.3">
      <c r="A32" s="25">
        <v>3</v>
      </c>
      <c r="B32" s="92" t="s">
        <v>64</v>
      </c>
      <c r="C32" s="25" t="s">
        <v>33</v>
      </c>
      <c r="D32" s="26">
        <v>193</v>
      </c>
      <c r="E32" s="26">
        <v>190</v>
      </c>
      <c r="F32" s="27">
        <f>E32/D32*100</f>
        <v>98.445595854922274</v>
      </c>
    </row>
    <row r="33" spans="1:6" ht="120" customHeight="1" thickBot="1" x14ac:dyDescent="0.3">
      <c r="A33" s="25">
        <v>4</v>
      </c>
      <c r="B33" s="92" t="s">
        <v>82</v>
      </c>
      <c r="C33" s="94" t="s">
        <v>37</v>
      </c>
      <c r="D33" s="26">
        <v>4320</v>
      </c>
      <c r="E33" s="26">
        <v>3890</v>
      </c>
      <c r="F33" s="27">
        <f>E33/D33*100</f>
        <v>90.046296296296291</v>
      </c>
    </row>
    <row r="34" spans="1:6" ht="19.5" thickBot="1" x14ac:dyDescent="0.35"/>
    <row r="35" spans="1:6" ht="19.5" thickBot="1" x14ac:dyDescent="0.35">
      <c r="A35" s="63" t="s">
        <v>89</v>
      </c>
      <c r="B35" s="64"/>
      <c r="C35" s="64"/>
      <c r="D35" s="64"/>
      <c r="E35" s="64"/>
      <c r="F35" s="65"/>
    </row>
    <row r="36" spans="1:6" ht="19.5" thickBot="1" x14ac:dyDescent="0.35">
      <c r="A36" s="66" t="s">
        <v>60</v>
      </c>
      <c r="B36" s="67"/>
      <c r="C36" s="67"/>
      <c r="D36" s="67"/>
      <c r="E36" s="67"/>
      <c r="F36" s="68"/>
    </row>
    <row r="37" spans="1:6" ht="148.5" customHeight="1" thickBot="1" x14ac:dyDescent="0.3">
      <c r="A37" s="19" t="s">
        <v>5</v>
      </c>
      <c r="B37" s="20" t="s">
        <v>6</v>
      </c>
      <c r="C37" s="20" t="s">
        <v>32</v>
      </c>
      <c r="D37" s="20" t="s">
        <v>16</v>
      </c>
      <c r="E37" s="20" t="s">
        <v>21</v>
      </c>
      <c r="F37" s="20" t="s">
        <v>10</v>
      </c>
    </row>
    <row r="38" spans="1:6" ht="19.5" thickBot="1" x14ac:dyDescent="0.35">
      <c r="A38" s="22">
        <v>1</v>
      </c>
      <c r="B38" s="22">
        <v>2</v>
      </c>
      <c r="C38" s="22">
        <v>3</v>
      </c>
      <c r="D38" s="22">
        <v>4</v>
      </c>
      <c r="E38" s="22">
        <v>5</v>
      </c>
      <c r="F38" s="22" t="s">
        <v>11</v>
      </c>
    </row>
    <row r="39" spans="1:6" ht="114.75" customHeight="1" thickBot="1" x14ac:dyDescent="0.3">
      <c r="A39" s="25">
        <v>1</v>
      </c>
      <c r="B39" s="92" t="s">
        <v>90</v>
      </c>
      <c r="C39" s="25" t="s">
        <v>33</v>
      </c>
      <c r="D39" s="93">
        <v>287</v>
      </c>
      <c r="E39" s="26">
        <v>285</v>
      </c>
      <c r="F39" s="27">
        <f>E39/D39*100</f>
        <v>99.303135888501743</v>
      </c>
    </row>
    <row r="40" spans="1:6" ht="137.25" customHeight="1" thickBot="1" x14ac:dyDescent="0.3">
      <c r="A40" s="25">
        <v>2</v>
      </c>
      <c r="B40" s="92" t="s">
        <v>63</v>
      </c>
      <c r="C40" s="25" t="s">
        <v>33</v>
      </c>
      <c r="D40" s="26">
        <v>324</v>
      </c>
      <c r="E40" s="26">
        <v>324</v>
      </c>
      <c r="F40" s="27">
        <f t="shared" ref="F40" si="3">E40/D40*100</f>
        <v>100</v>
      </c>
    </row>
    <row r="41" spans="1:6" ht="120" customHeight="1" thickBot="1" x14ac:dyDescent="0.3">
      <c r="A41" s="25">
        <v>3</v>
      </c>
      <c r="B41" s="92" t="s">
        <v>91</v>
      </c>
      <c r="C41" s="25" t="s">
        <v>33</v>
      </c>
      <c r="D41" s="26">
        <v>34</v>
      </c>
      <c r="E41" s="26">
        <v>34</v>
      </c>
      <c r="F41" s="27">
        <f>E41/D41*100</f>
        <v>100</v>
      </c>
    </row>
    <row r="42" spans="1:6" ht="120" customHeight="1" thickBot="1" x14ac:dyDescent="0.3">
      <c r="A42" s="25">
        <v>4</v>
      </c>
      <c r="B42" s="92" t="s">
        <v>92</v>
      </c>
      <c r="C42" s="94" t="s">
        <v>37</v>
      </c>
      <c r="D42" s="26">
        <v>2736</v>
      </c>
      <c r="E42" s="26">
        <v>1449</v>
      </c>
      <c r="F42" s="27">
        <f>E42/D42*100</f>
        <v>52.960526315789465</v>
      </c>
    </row>
    <row r="43" spans="1:6" ht="19.5" thickBot="1" x14ac:dyDescent="0.35"/>
    <row r="44" spans="1:6" ht="19.5" thickBot="1" x14ac:dyDescent="0.35">
      <c r="A44" s="63" t="s">
        <v>99</v>
      </c>
      <c r="B44" s="64"/>
      <c r="C44" s="64"/>
      <c r="D44" s="64"/>
      <c r="E44" s="64"/>
      <c r="F44" s="65"/>
    </row>
    <row r="45" spans="1:6" ht="19.5" thickBot="1" x14ac:dyDescent="0.35">
      <c r="A45" s="66" t="s">
        <v>60</v>
      </c>
      <c r="B45" s="67"/>
      <c r="C45" s="67"/>
      <c r="D45" s="67"/>
      <c r="E45" s="67"/>
      <c r="F45" s="68"/>
    </row>
    <row r="46" spans="1:6" ht="148.5" customHeight="1" thickBot="1" x14ac:dyDescent="0.3">
      <c r="A46" s="19" t="s">
        <v>5</v>
      </c>
      <c r="B46" s="20" t="s">
        <v>6</v>
      </c>
      <c r="C46" s="20" t="s">
        <v>32</v>
      </c>
      <c r="D46" s="20" t="s">
        <v>16</v>
      </c>
      <c r="E46" s="20" t="s">
        <v>21</v>
      </c>
      <c r="F46" s="20" t="s">
        <v>10</v>
      </c>
    </row>
    <row r="47" spans="1:6" ht="19.5" thickBot="1" x14ac:dyDescent="0.35">
      <c r="A47" s="22">
        <v>1</v>
      </c>
      <c r="B47" s="22">
        <v>2</v>
      </c>
      <c r="C47" s="22">
        <v>3</v>
      </c>
      <c r="D47" s="22">
        <v>4</v>
      </c>
      <c r="E47" s="22">
        <v>5</v>
      </c>
      <c r="F47" s="22" t="s">
        <v>11</v>
      </c>
    </row>
    <row r="48" spans="1:6" ht="114.75" customHeight="1" thickBot="1" x14ac:dyDescent="0.3">
      <c r="A48" s="25">
        <v>1</v>
      </c>
      <c r="B48" s="92" t="s">
        <v>100</v>
      </c>
      <c r="C48" s="25" t="s">
        <v>33</v>
      </c>
      <c r="D48" s="93">
        <v>428</v>
      </c>
      <c r="E48" s="26">
        <v>430</v>
      </c>
      <c r="F48" s="27">
        <f>E48/D48*100</f>
        <v>100.46728971962618</v>
      </c>
    </row>
    <row r="49" spans="1:6" ht="137.25" customHeight="1" thickBot="1" x14ac:dyDescent="0.3">
      <c r="A49" s="25">
        <v>2</v>
      </c>
      <c r="B49" s="92" t="s">
        <v>101</v>
      </c>
      <c r="C49" s="25" t="s">
        <v>33</v>
      </c>
      <c r="D49" s="26">
        <v>461</v>
      </c>
      <c r="E49" s="26">
        <v>456</v>
      </c>
      <c r="F49" s="27">
        <f t="shared" ref="F49" si="4">E49/D49*100</f>
        <v>98.915401301518429</v>
      </c>
    </row>
    <row r="50" spans="1:6" ht="120" customHeight="1" thickBot="1" x14ac:dyDescent="0.3">
      <c r="A50" s="25">
        <v>3</v>
      </c>
      <c r="B50" s="92" t="s">
        <v>102</v>
      </c>
      <c r="C50" s="25" t="s">
        <v>33</v>
      </c>
      <c r="D50" s="26">
        <v>52</v>
      </c>
      <c r="E50" s="26">
        <v>54</v>
      </c>
      <c r="F50" s="27">
        <f>E50/D50*100</f>
        <v>103.84615384615385</v>
      </c>
    </row>
    <row r="51" spans="1:6" ht="135.75" customHeight="1" thickBot="1" x14ac:dyDescent="0.3">
      <c r="A51" s="25">
        <v>4</v>
      </c>
      <c r="B51" s="92" t="s">
        <v>103</v>
      </c>
      <c r="C51" s="94" t="s">
        <v>37</v>
      </c>
      <c r="D51" s="26">
        <v>5328</v>
      </c>
      <c r="E51" s="26">
        <v>1328</v>
      </c>
      <c r="F51" s="27">
        <f>E51/D51*100</f>
        <v>24.924924924924923</v>
      </c>
    </row>
    <row r="52" spans="1:6" ht="19.5" thickBot="1" x14ac:dyDescent="0.35"/>
    <row r="53" spans="1:6" ht="19.5" thickBot="1" x14ac:dyDescent="0.35">
      <c r="A53" s="63" t="s">
        <v>106</v>
      </c>
      <c r="B53" s="64"/>
      <c r="C53" s="64"/>
      <c r="D53" s="64"/>
      <c r="E53" s="64"/>
      <c r="F53" s="65"/>
    </row>
    <row r="54" spans="1:6" ht="19.5" thickBot="1" x14ac:dyDescent="0.35">
      <c r="A54" s="66" t="s">
        <v>60</v>
      </c>
      <c r="B54" s="67"/>
      <c r="C54" s="67"/>
      <c r="D54" s="67"/>
      <c r="E54" s="67"/>
      <c r="F54" s="68"/>
    </row>
    <row r="55" spans="1:6" ht="148.5" customHeight="1" thickBot="1" x14ac:dyDescent="0.3">
      <c r="A55" s="19" t="s">
        <v>5</v>
      </c>
      <c r="B55" s="20" t="s">
        <v>6</v>
      </c>
      <c r="C55" s="20" t="s">
        <v>32</v>
      </c>
      <c r="D55" s="20" t="s">
        <v>16</v>
      </c>
      <c r="E55" s="20" t="s">
        <v>21</v>
      </c>
      <c r="F55" s="20" t="s">
        <v>10</v>
      </c>
    </row>
    <row r="56" spans="1:6" ht="19.5" thickBot="1" x14ac:dyDescent="0.35">
      <c r="A56" s="22">
        <v>1</v>
      </c>
      <c r="B56" s="22">
        <v>2</v>
      </c>
      <c r="C56" s="22">
        <v>3</v>
      </c>
      <c r="D56" s="22">
        <v>4</v>
      </c>
      <c r="E56" s="22">
        <v>5</v>
      </c>
      <c r="F56" s="22" t="s">
        <v>11</v>
      </c>
    </row>
    <row r="57" spans="1:6" ht="58.5" customHeight="1" thickBot="1" x14ac:dyDescent="0.3">
      <c r="A57" s="25">
        <v>1</v>
      </c>
      <c r="B57" s="92" t="s">
        <v>107</v>
      </c>
      <c r="C57" s="25" t="s">
        <v>33</v>
      </c>
      <c r="D57" s="93">
        <v>363</v>
      </c>
      <c r="E57" s="26">
        <v>363</v>
      </c>
      <c r="F57" s="27">
        <f>E57/D57*100</f>
        <v>100</v>
      </c>
    </row>
    <row r="58" spans="1:6" ht="58.5" customHeight="1" thickBot="1" x14ac:dyDescent="0.3">
      <c r="A58" s="25">
        <v>2</v>
      </c>
      <c r="B58" s="92" t="s">
        <v>108</v>
      </c>
      <c r="C58" s="25" t="s">
        <v>33</v>
      </c>
      <c r="D58" s="26">
        <v>382</v>
      </c>
      <c r="E58" s="26">
        <v>383</v>
      </c>
      <c r="F58" s="27">
        <f t="shared" ref="F58" si="5">E58/D58*100</f>
        <v>100.26178010471205</v>
      </c>
    </row>
    <row r="59" spans="1:6" ht="60.75" customHeight="1" thickBot="1" x14ac:dyDescent="0.3">
      <c r="A59" s="25">
        <v>3</v>
      </c>
      <c r="B59" s="92" t="s">
        <v>64</v>
      </c>
      <c r="C59" s="25" t="s">
        <v>33</v>
      </c>
      <c r="D59" s="26">
        <v>44</v>
      </c>
      <c r="E59" s="26">
        <v>44</v>
      </c>
      <c r="F59" s="27">
        <f>E59/D59*100</f>
        <v>100</v>
      </c>
    </row>
    <row r="60" spans="1:6" ht="57" thickBot="1" x14ac:dyDescent="0.3">
      <c r="A60" s="25">
        <v>4</v>
      </c>
      <c r="B60" s="92" t="s">
        <v>109</v>
      </c>
      <c r="C60" s="94" t="s">
        <v>37</v>
      </c>
      <c r="D60" s="26">
        <v>2592</v>
      </c>
      <c r="E60" s="26">
        <v>1604</v>
      </c>
      <c r="F60" s="27">
        <f>E60/D60*100</f>
        <v>61.882716049382715</v>
      </c>
    </row>
    <row r="61" spans="1:6" ht="19.5" thickBot="1" x14ac:dyDescent="0.35"/>
    <row r="62" spans="1:6" ht="19.5" thickBot="1" x14ac:dyDescent="0.35">
      <c r="A62" s="63" t="s">
        <v>114</v>
      </c>
      <c r="B62" s="64"/>
      <c r="C62" s="64"/>
      <c r="D62" s="64"/>
      <c r="E62" s="64"/>
      <c r="F62" s="65"/>
    </row>
    <row r="63" spans="1:6" ht="19.5" thickBot="1" x14ac:dyDescent="0.35">
      <c r="A63" s="66" t="s">
        <v>60</v>
      </c>
      <c r="B63" s="67"/>
      <c r="C63" s="67"/>
      <c r="D63" s="67"/>
      <c r="E63" s="67"/>
      <c r="F63" s="68"/>
    </row>
    <row r="64" spans="1:6" ht="148.5" customHeight="1" thickBot="1" x14ac:dyDescent="0.3">
      <c r="A64" s="19" t="s">
        <v>5</v>
      </c>
      <c r="B64" s="20" t="s">
        <v>6</v>
      </c>
      <c r="C64" s="20" t="s">
        <v>32</v>
      </c>
      <c r="D64" s="20" t="s">
        <v>16</v>
      </c>
      <c r="E64" s="20" t="s">
        <v>21</v>
      </c>
      <c r="F64" s="20" t="s">
        <v>10</v>
      </c>
    </row>
    <row r="65" spans="1:6" ht="19.5" thickBot="1" x14ac:dyDescent="0.35">
      <c r="A65" s="22">
        <v>1</v>
      </c>
      <c r="B65" s="22">
        <v>2</v>
      </c>
      <c r="C65" s="22">
        <v>3</v>
      </c>
      <c r="D65" s="22">
        <v>4</v>
      </c>
      <c r="E65" s="22">
        <v>5</v>
      </c>
      <c r="F65" s="22" t="s">
        <v>11</v>
      </c>
    </row>
    <row r="66" spans="1:6" ht="114.75" customHeight="1" thickBot="1" x14ac:dyDescent="0.3">
      <c r="A66" s="25">
        <v>1</v>
      </c>
      <c r="B66" s="92" t="s">
        <v>100</v>
      </c>
      <c r="C66" s="25" t="s">
        <v>33</v>
      </c>
      <c r="D66" s="93">
        <v>247</v>
      </c>
      <c r="E66" s="26">
        <v>244</v>
      </c>
      <c r="F66" s="27">
        <f>E66/D66*100</f>
        <v>98.785425101214571</v>
      </c>
    </row>
    <row r="67" spans="1:6" ht="137.25" customHeight="1" thickBot="1" x14ac:dyDescent="0.3">
      <c r="A67" s="25">
        <v>2</v>
      </c>
      <c r="B67" s="92" t="s">
        <v>115</v>
      </c>
      <c r="C67" s="25" t="s">
        <v>33</v>
      </c>
      <c r="D67" s="26">
        <v>304</v>
      </c>
      <c r="E67" s="26">
        <v>305</v>
      </c>
      <c r="F67" s="27">
        <f t="shared" ref="F67" si="6">E67/D67*100</f>
        <v>100.32894736842107</v>
      </c>
    </row>
    <row r="68" spans="1:6" ht="120" customHeight="1" thickBot="1" x14ac:dyDescent="0.3">
      <c r="A68" s="25">
        <v>3</v>
      </c>
      <c r="B68" s="92" t="s">
        <v>116</v>
      </c>
      <c r="C68" s="25" t="s">
        <v>33</v>
      </c>
      <c r="D68" s="26">
        <v>58</v>
      </c>
      <c r="E68" s="26">
        <v>58</v>
      </c>
      <c r="F68" s="27">
        <f>E68/D68*100</f>
        <v>100</v>
      </c>
    </row>
    <row r="69" spans="1:6" ht="120" hidden="1" customHeight="1" thickBot="1" x14ac:dyDescent="0.3">
      <c r="A69" s="25">
        <v>4</v>
      </c>
      <c r="B69" s="92" t="s">
        <v>103</v>
      </c>
      <c r="C69" s="94" t="s">
        <v>37</v>
      </c>
      <c r="D69" s="26"/>
      <c r="E69" s="26"/>
      <c r="F69" s="27" t="e">
        <f>E69/D69*100</f>
        <v>#DIV/0!</v>
      </c>
    </row>
    <row r="70" spans="1:6" ht="19.5" thickBot="1" x14ac:dyDescent="0.35"/>
    <row r="71" spans="1:6" ht="19.5" thickBot="1" x14ac:dyDescent="0.35">
      <c r="A71" s="63" t="s">
        <v>121</v>
      </c>
      <c r="B71" s="64"/>
      <c r="C71" s="64"/>
      <c r="D71" s="64"/>
      <c r="E71" s="64"/>
      <c r="F71" s="65"/>
    </row>
    <row r="72" spans="1:6" ht="19.5" thickBot="1" x14ac:dyDescent="0.35">
      <c r="A72" s="66" t="s">
        <v>60</v>
      </c>
      <c r="B72" s="67"/>
      <c r="C72" s="67"/>
      <c r="D72" s="67"/>
      <c r="E72" s="67"/>
      <c r="F72" s="68"/>
    </row>
    <row r="73" spans="1:6" ht="148.5" customHeight="1" thickBot="1" x14ac:dyDescent="0.3">
      <c r="A73" s="19" t="s">
        <v>5</v>
      </c>
      <c r="B73" s="20" t="s">
        <v>6</v>
      </c>
      <c r="C73" s="20" t="s">
        <v>32</v>
      </c>
      <c r="D73" s="20" t="s">
        <v>16</v>
      </c>
      <c r="E73" s="20" t="s">
        <v>21</v>
      </c>
      <c r="F73" s="20" t="s">
        <v>10</v>
      </c>
    </row>
    <row r="74" spans="1:6" ht="19.5" thickBot="1" x14ac:dyDescent="0.35">
      <c r="A74" s="22">
        <v>1</v>
      </c>
      <c r="B74" s="124">
        <v>2</v>
      </c>
      <c r="C74" s="126">
        <v>3</v>
      </c>
      <c r="D74" s="123">
        <v>4</v>
      </c>
      <c r="E74" s="126">
        <v>5</v>
      </c>
      <c r="F74" s="126" t="s">
        <v>11</v>
      </c>
    </row>
    <row r="75" spans="1:6" ht="114.75" customHeight="1" thickBot="1" x14ac:dyDescent="0.3">
      <c r="A75" s="25">
        <v>1</v>
      </c>
      <c r="B75" s="92" t="s">
        <v>122</v>
      </c>
      <c r="C75" s="25" t="s">
        <v>33</v>
      </c>
      <c r="D75" s="26">
        <v>293</v>
      </c>
      <c r="E75" s="26">
        <v>288</v>
      </c>
      <c r="F75" s="27">
        <f>E75/D75*100</f>
        <v>98.293515358361773</v>
      </c>
    </row>
    <row r="76" spans="1:6" ht="137.25" customHeight="1" thickBot="1" x14ac:dyDescent="0.3">
      <c r="A76" s="25">
        <v>2</v>
      </c>
      <c r="B76" s="92" t="s">
        <v>123</v>
      </c>
      <c r="C76" s="8" t="s">
        <v>33</v>
      </c>
      <c r="D76" s="26">
        <v>389</v>
      </c>
      <c r="E76" s="26">
        <v>388</v>
      </c>
      <c r="F76" s="27">
        <f t="shared" ref="F76" si="7">E76/D76*100</f>
        <v>99.742930591259636</v>
      </c>
    </row>
    <row r="77" spans="1:6" ht="120" customHeight="1" thickBot="1" x14ac:dyDescent="0.3">
      <c r="A77" s="25">
        <v>3</v>
      </c>
      <c r="B77" s="92" t="s">
        <v>124</v>
      </c>
      <c r="C77" s="25" t="s">
        <v>33</v>
      </c>
      <c r="D77" s="28">
        <v>104</v>
      </c>
      <c r="E77" s="26">
        <v>103</v>
      </c>
      <c r="F77" s="27">
        <f>E77/D77*100</f>
        <v>99.038461538461547</v>
      </c>
    </row>
    <row r="78" spans="1:6" ht="120" customHeight="1" thickBot="1" x14ac:dyDescent="0.3">
      <c r="A78" s="25">
        <v>4</v>
      </c>
      <c r="B78" s="92" t="s">
        <v>125</v>
      </c>
      <c r="C78" s="94" t="s">
        <v>37</v>
      </c>
      <c r="D78" s="26">
        <v>4464</v>
      </c>
      <c r="E78" s="26">
        <v>1521</v>
      </c>
      <c r="F78" s="27">
        <f>E78/D78*100</f>
        <v>34.072580645161288</v>
      </c>
    </row>
    <row r="79" spans="1:6" ht="19.5" thickBot="1" x14ac:dyDescent="0.35"/>
    <row r="80" spans="1:6" ht="19.5" thickBot="1" x14ac:dyDescent="0.35">
      <c r="A80" s="63" t="s">
        <v>130</v>
      </c>
      <c r="B80" s="64"/>
      <c r="C80" s="64"/>
      <c r="D80" s="64"/>
      <c r="E80" s="64"/>
      <c r="F80" s="65"/>
    </row>
    <row r="81" spans="1:6" ht="19.5" thickBot="1" x14ac:dyDescent="0.35">
      <c r="A81" s="66" t="s">
        <v>60</v>
      </c>
      <c r="B81" s="67"/>
      <c r="C81" s="67"/>
      <c r="D81" s="67"/>
      <c r="E81" s="67"/>
      <c r="F81" s="68"/>
    </row>
    <row r="82" spans="1:6" ht="148.5" customHeight="1" thickBot="1" x14ac:dyDescent="0.3">
      <c r="A82" s="19" t="s">
        <v>5</v>
      </c>
      <c r="B82" s="20" t="s">
        <v>6</v>
      </c>
      <c r="C82" s="20" t="s">
        <v>32</v>
      </c>
      <c r="D82" s="20" t="s">
        <v>16</v>
      </c>
      <c r="E82" s="20" t="s">
        <v>21</v>
      </c>
      <c r="F82" s="20" t="s">
        <v>10</v>
      </c>
    </row>
    <row r="83" spans="1:6" ht="19.5" thickBot="1" x14ac:dyDescent="0.35">
      <c r="A83" s="22">
        <v>1</v>
      </c>
      <c r="B83" s="22">
        <v>2</v>
      </c>
      <c r="C83" s="22">
        <v>3</v>
      </c>
      <c r="D83" s="22">
        <v>4</v>
      </c>
      <c r="E83" s="22">
        <v>5</v>
      </c>
      <c r="F83" s="22" t="s">
        <v>11</v>
      </c>
    </row>
    <row r="84" spans="1:6" ht="128.25" customHeight="1" thickBot="1" x14ac:dyDescent="0.3">
      <c r="A84" s="25">
        <v>1</v>
      </c>
      <c r="B84" s="92" t="s">
        <v>69</v>
      </c>
      <c r="C84" s="25" t="s">
        <v>33</v>
      </c>
      <c r="D84" s="93">
        <v>398</v>
      </c>
      <c r="E84" s="26">
        <v>397</v>
      </c>
      <c r="F84" s="27">
        <f>E84/D84*100</f>
        <v>99.748743718592976</v>
      </c>
    </row>
    <row r="85" spans="1:6" ht="137.25" customHeight="1" thickBot="1" x14ac:dyDescent="0.3">
      <c r="A85" s="25">
        <v>2</v>
      </c>
      <c r="B85" s="92" t="s">
        <v>70</v>
      </c>
      <c r="C85" s="25" t="s">
        <v>33</v>
      </c>
      <c r="D85" s="26">
        <v>419</v>
      </c>
      <c r="E85" s="26">
        <v>421</v>
      </c>
      <c r="F85" s="27">
        <f t="shared" ref="F85" si="8">E85/D85*100</f>
        <v>100.47732696897376</v>
      </c>
    </row>
    <row r="86" spans="1:6" ht="115.5" customHeight="1" thickBot="1" x14ac:dyDescent="0.3">
      <c r="A86" s="25">
        <v>3</v>
      </c>
      <c r="B86" s="92" t="s">
        <v>71</v>
      </c>
      <c r="C86" s="25" t="s">
        <v>33</v>
      </c>
      <c r="D86" s="26">
        <v>107</v>
      </c>
      <c r="E86" s="26">
        <v>106</v>
      </c>
      <c r="F86" s="27">
        <f>E86/D86*100</f>
        <v>99.065420560747668</v>
      </c>
    </row>
    <row r="87" spans="1:6" ht="19.5" thickBot="1" x14ac:dyDescent="0.35"/>
    <row r="88" spans="1:6" ht="19.5" thickBot="1" x14ac:dyDescent="0.35">
      <c r="A88" s="63" t="s">
        <v>131</v>
      </c>
      <c r="B88" s="64"/>
      <c r="C88" s="64"/>
      <c r="D88" s="64"/>
      <c r="E88" s="64"/>
      <c r="F88" s="65"/>
    </row>
    <row r="89" spans="1:6" ht="19.5" thickBot="1" x14ac:dyDescent="0.35">
      <c r="A89" s="66" t="s">
        <v>60</v>
      </c>
      <c r="B89" s="67"/>
      <c r="C89" s="67"/>
      <c r="D89" s="67"/>
      <c r="E89" s="67"/>
      <c r="F89" s="68"/>
    </row>
    <row r="90" spans="1:6" ht="148.5" customHeight="1" thickBot="1" x14ac:dyDescent="0.3">
      <c r="A90" s="19" t="s">
        <v>5</v>
      </c>
      <c r="B90" s="20" t="s">
        <v>6</v>
      </c>
      <c r="C90" s="20" t="s">
        <v>32</v>
      </c>
      <c r="D90" s="20" t="s">
        <v>16</v>
      </c>
      <c r="E90" s="20" t="s">
        <v>21</v>
      </c>
      <c r="F90" s="20" t="s">
        <v>10</v>
      </c>
    </row>
    <row r="91" spans="1:6" ht="19.5" thickBot="1" x14ac:dyDescent="0.35">
      <c r="A91" s="22">
        <v>1</v>
      </c>
      <c r="B91" s="22">
        <v>2</v>
      </c>
      <c r="C91" s="22">
        <v>3</v>
      </c>
      <c r="D91" s="22">
        <v>4</v>
      </c>
      <c r="E91" s="22">
        <v>5</v>
      </c>
      <c r="F91" s="22" t="s">
        <v>11</v>
      </c>
    </row>
    <row r="92" spans="1:6" ht="114.75" customHeight="1" thickBot="1" x14ac:dyDescent="0.3">
      <c r="A92" s="25">
        <v>1</v>
      </c>
      <c r="B92" s="92" t="s">
        <v>69</v>
      </c>
      <c r="C92" s="25" t="s">
        <v>33</v>
      </c>
      <c r="D92" s="93">
        <v>303</v>
      </c>
      <c r="E92" s="26">
        <v>301</v>
      </c>
      <c r="F92" s="27">
        <f>E92/D92*100</f>
        <v>99.339933993399342</v>
      </c>
    </row>
    <row r="93" spans="1:6" ht="137.25" customHeight="1" thickBot="1" x14ac:dyDescent="0.3">
      <c r="A93" s="25">
        <v>2</v>
      </c>
      <c r="B93" s="92" t="s">
        <v>132</v>
      </c>
      <c r="C93" s="25" t="s">
        <v>33</v>
      </c>
      <c r="D93" s="26">
        <v>392</v>
      </c>
      <c r="E93" s="26">
        <v>393</v>
      </c>
      <c r="F93" s="27">
        <f t="shared" ref="F93" si="9">E93/D93*100</f>
        <v>100.25510204081634</v>
      </c>
    </row>
    <row r="94" spans="1:6" ht="120" customHeight="1" thickBot="1" x14ac:dyDescent="0.3">
      <c r="A94" s="25">
        <v>3</v>
      </c>
      <c r="B94" s="92" t="s">
        <v>116</v>
      </c>
      <c r="C94" s="25" t="s">
        <v>33</v>
      </c>
      <c r="D94" s="26">
        <v>47</v>
      </c>
      <c r="E94" s="26">
        <v>50</v>
      </c>
      <c r="F94" s="27">
        <f>E94/D94*100</f>
        <v>106.38297872340425</v>
      </c>
    </row>
    <row r="95" spans="1:6" ht="120" customHeight="1" thickBot="1" x14ac:dyDescent="0.3">
      <c r="A95" s="25">
        <v>4</v>
      </c>
      <c r="B95" s="92" t="s">
        <v>133</v>
      </c>
      <c r="C95" s="94" t="s">
        <v>37</v>
      </c>
      <c r="D95" s="26">
        <v>1872</v>
      </c>
      <c r="E95" s="26">
        <v>1944</v>
      </c>
      <c r="F95" s="27">
        <f>E95/D95*100</f>
        <v>103.84615384615385</v>
      </c>
    </row>
    <row r="96" spans="1:6" ht="19.5" thickBot="1" x14ac:dyDescent="0.35"/>
    <row r="97" spans="1:6" ht="19.5" thickBot="1" x14ac:dyDescent="0.35">
      <c r="A97" s="63" t="s">
        <v>139</v>
      </c>
      <c r="B97" s="64"/>
      <c r="C97" s="64"/>
      <c r="D97" s="64"/>
      <c r="E97" s="64"/>
      <c r="F97" s="65"/>
    </row>
    <row r="98" spans="1:6" ht="19.5" thickBot="1" x14ac:dyDescent="0.35">
      <c r="A98" s="66" t="s">
        <v>60</v>
      </c>
      <c r="B98" s="67"/>
      <c r="C98" s="67"/>
      <c r="D98" s="67"/>
      <c r="E98" s="67"/>
      <c r="F98" s="68"/>
    </row>
    <row r="99" spans="1:6" ht="148.5" customHeight="1" thickBot="1" x14ac:dyDescent="0.3">
      <c r="A99" s="19" t="s">
        <v>5</v>
      </c>
      <c r="B99" s="20" t="s">
        <v>6</v>
      </c>
      <c r="C99" s="20" t="s">
        <v>32</v>
      </c>
      <c r="D99" s="20" t="s">
        <v>16</v>
      </c>
      <c r="E99" s="20" t="s">
        <v>21</v>
      </c>
      <c r="F99" s="20" t="s">
        <v>10</v>
      </c>
    </row>
    <row r="100" spans="1:6" ht="19.5" thickBot="1" x14ac:dyDescent="0.35">
      <c r="A100" s="22">
        <v>1</v>
      </c>
      <c r="B100" s="22">
        <v>2</v>
      </c>
      <c r="C100" s="22">
        <v>3</v>
      </c>
      <c r="D100" s="22">
        <v>4</v>
      </c>
      <c r="E100" s="22">
        <v>5</v>
      </c>
      <c r="F100" s="22" t="s">
        <v>11</v>
      </c>
    </row>
    <row r="101" spans="1:6" ht="114.75" customHeight="1" thickBot="1" x14ac:dyDescent="0.3">
      <c r="A101" s="25">
        <v>1</v>
      </c>
      <c r="B101" s="92" t="s">
        <v>69</v>
      </c>
      <c r="C101" s="25" t="s">
        <v>33</v>
      </c>
      <c r="D101" s="93">
        <v>356</v>
      </c>
      <c r="E101" s="26">
        <v>352</v>
      </c>
      <c r="F101" s="27">
        <f>E101/D101*100</f>
        <v>98.876404494382015</v>
      </c>
    </row>
    <row r="102" spans="1:6" ht="137.25" customHeight="1" thickBot="1" x14ac:dyDescent="0.3">
      <c r="A102" s="25">
        <v>2</v>
      </c>
      <c r="B102" s="92" t="s">
        <v>70</v>
      </c>
      <c r="C102" s="25" t="s">
        <v>33</v>
      </c>
      <c r="D102" s="26">
        <v>370</v>
      </c>
      <c r="E102" s="26">
        <v>373</v>
      </c>
      <c r="F102" s="27">
        <f t="shared" ref="F102" si="10">E102/D102*100</f>
        <v>100.81081081081081</v>
      </c>
    </row>
    <row r="103" spans="1:6" ht="120" customHeight="1" thickBot="1" x14ac:dyDescent="0.3">
      <c r="A103" s="25">
        <v>3</v>
      </c>
      <c r="B103" s="92" t="s">
        <v>71</v>
      </c>
      <c r="C103" s="25" t="s">
        <v>33</v>
      </c>
      <c r="D103" s="26">
        <v>100</v>
      </c>
      <c r="E103" s="26">
        <v>100</v>
      </c>
      <c r="F103" s="27">
        <f>E103/D103*100</f>
        <v>100</v>
      </c>
    </row>
    <row r="104" spans="1:6" ht="19.5" thickBot="1" x14ac:dyDescent="0.35"/>
    <row r="105" spans="1:6" ht="19.5" thickBot="1" x14ac:dyDescent="0.35">
      <c r="A105" s="63" t="s">
        <v>141</v>
      </c>
      <c r="B105" s="64"/>
      <c r="C105" s="64"/>
      <c r="D105" s="64"/>
      <c r="E105" s="64"/>
      <c r="F105" s="65"/>
    </row>
    <row r="106" spans="1:6" ht="19.5" thickBot="1" x14ac:dyDescent="0.35">
      <c r="A106" s="66" t="s">
        <v>60</v>
      </c>
      <c r="B106" s="67"/>
      <c r="C106" s="67"/>
      <c r="D106" s="67"/>
      <c r="E106" s="67"/>
      <c r="F106" s="68"/>
    </row>
    <row r="107" spans="1:6" ht="148.5" customHeight="1" thickBot="1" x14ac:dyDescent="0.3">
      <c r="A107" s="19" t="s">
        <v>5</v>
      </c>
      <c r="B107" s="20" t="s">
        <v>6</v>
      </c>
      <c r="C107" s="20" t="s">
        <v>32</v>
      </c>
      <c r="D107" s="20" t="s">
        <v>16</v>
      </c>
      <c r="E107" s="20" t="s">
        <v>21</v>
      </c>
      <c r="F107" s="20" t="s">
        <v>10</v>
      </c>
    </row>
    <row r="108" spans="1:6" ht="19.5" thickBot="1" x14ac:dyDescent="0.35">
      <c r="A108" s="22">
        <v>1</v>
      </c>
      <c r="B108" s="22">
        <v>2</v>
      </c>
      <c r="C108" s="22">
        <v>3</v>
      </c>
      <c r="D108" s="22">
        <v>4</v>
      </c>
      <c r="E108" s="22">
        <v>5</v>
      </c>
      <c r="F108" s="22" t="s">
        <v>11</v>
      </c>
    </row>
    <row r="109" spans="1:6" ht="114.75" hidden="1" customHeight="1" x14ac:dyDescent="0.3">
      <c r="A109" s="25">
        <v>1</v>
      </c>
      <c r="B109" s="92" t="s">
        <v>69</v>
      </c>
      <c r="C109" s="25" t="s">
        <v>33</v>
      </c>
      <c r="D109" s="93"/>
      <c r="E109" s="26"/>
      <c r="F109" s="27" t="e">
        <f>E109/D109*100</f>
        <v>#DIV/0!</v>
      </c>
    </row>
    <row r="110" spans="1:6" ht="137.25" customHeight="1" thickBot="1" x14ac:dyDescent="0.3">
      <c r="A110" s="25">
        <v>2</v>
      </c>
      <c r="B110" s="92" t="s">
        <v>142</v>
      </c>
      <c r="C110" s="25" t="s">
        <v>33</v>
      </c>
      <c r="D110" s="26">
        <v>238</v>
      </c>
      <c r="E110" s="26">
        <v>237</v>
      </c>
      <c r="F110" s="27">
        <f t="shared" ref="F110" si="11">E110/D110*100</f>
        <v>99.579831932773118</v>
      </c>
    </row>
    <row r="111" spans="1:6" ht="120" customHeight="1" thickBot="1" x14ac:dyDescent="0.3">
      <c r="A111" s="25">
        <v>3</v>
      </c>
      <c r="B111" s="92" t="s">
        <v>143</v>
      </c>
      <c r="C111" s="25" t="s">
        <v>33</v>
      </c>
      <c r="D111" s="26">
        <v>37</v>
      </c>
      <c r="E111" s="26">
        <v>37</v>
      </c>
      <c r="F111" s="27">
        <f>E111/D111*100</f>
        <v>100</v>
      </c>
    </row>
    <row r="112" spans="1:6" ht="120" customHeight="1" thickBot="1" x14ac:dyDescent="0.3">
      <c r="A112" s="25">
        <v>4</v>
      </c>
      <c r="B112" s="92" t="s">
        <v>144</v>
      </c>
      <c r="C112" s="94" t="s">
        <v>37</v>
      </c>
      <c r="D112" s="26">
        <v>2736</v>
      </c>
      <c r="E112" s="26">
        <v>1668</v>
      </c>
      <c r="F112" s="27">
        <f>E112/D112*100</f>
        <v>60.964912280701753</v>
      </c>
    </row>
    <row r="113" spans="1:6" ht="19.5" thickBot="1" x14ac:dyDescent="0.35"/>
    <row r="114" spans="1:6" ht="19.5" thickBot="1" x14ac:dyDescent="0.35">
      <c r="A114" s="63" t="s">
        <v>151</v>
      </c>
      <c r="B114" s="64"/>
      <c r="C114" s="64"/>
      <c r="D114" s="64"/>
      <c r="E114" s="64"/>
      <c r="F114" s="65"/>
    </row>
    <row r="115" spans="1:6" ht="19.5" thickBot="1" x14ac:dyDescent="0.35">
      <c r="A115" s="66" t="s">
        <v>60</v>
      </c>
      <c r="B115" s="67"/>
      <c r="C115" s="67"/>
      <c r="D115" s="67"/>
      <c r="E115" s="67"/>
      <c r="F115" s="68"/>
    </row>
    <row r="116" spans="1:6" ht="148.5" customHeight="1" thickBot="1" x14ac:dyDescent="0.3">
      <c r="A116" s="19" t="s">
        <v>5</v>
      </c>
      <c r="B116" s="20" t="s">
        <v>6</v>
      </c>
      <c r="C116" s="20" t="s">
        <v>32</v>
      </c>
      <c r="D116" s="20" t="s">
        <v>16</v>
      </c>
      <c r="E116" s="20" t="s">
        <v>21</v>
      </c>
      <c r="F116" s="20" t="s">
        <v>10</v>
      </c>
    </row>
    <row r="117" spans="1:6" ht="19.5" thickBot="1" x14ac:dyDescent="0.35">
      <c r="A117" s="22">
        <v>1</v>
      </c>
      <c r="B117" s="22">
        <v>2</v>
      </c>
      <c r="C117" s="22">
        <v>3</v>
      </c>
      <c r="D117" s="22">
        <v>4</v>
      </c>
      <c r="E117" s="22">
        <v>5</v>
      </c>
      <c r="F117" s="22" t="s">
        <v>11</v>
      </c>
    </row>
    <row r="118" spans="1:6" ht="114.75" customHeight="1" thickBot="1" x14ac:dyDescent="0.3">
      <c r="A118" s="25">
        <v>1</v>
      </c>
      <c r="B118" s="92" t="s">
        <v>69</v>
      </c>
      <c r="C118" s="25" t="s">
        <v>33</v>
      </c>
      <c r="D118" s="93">
        <v>401</v>
      </c>
      <c r="E118" s="26">
        <v>402</v>
      </c>
      <c r="F118" s="27">
        <f>E118/D118*100</f>
        <v>100.24937655860349</v>
      </c>
    </row>
    <row r="119" spans="1:6" ht="137.25" customHeight="1" thickBot="1" x14ac:dyDescent="0.3">
      <c r="A119" s="25">
        <v>2</v>
      </c>
      <c r="B119" s="92" t="s">
        <v>70</v>
      </c>
      <c r="C119" s="25" t="s">
        <v>33</v>
      </c>
      <c r="D119" s="26">
        <v>454</v>
      </c>
      <c r="E119" s="26">
        <v>457</v>
      </c>
      <c r="F119" s="27">
        <f t="shared" ref="F119" si="12">E119/D119*100</f>
        <v>100.66079295154185</v>
      </c>
    </row>
    <row r="120" spans="1:6" ht="120" customHeight="1" thickBot="1" x14ac:dyDescent="0.3">
      <c r="A120" s="25">
        <v>3</v>
      </c>
      <c r="B120" s="92" t="s">
        <v>71</v>
      </c>
      <c r="C120" s="25" t="s">
        <v>33</v>
      </c>
      <c r="D120" s="26">
        <v>63</v>
      </c>
      <c r="E120" s="26">
        <v>65</v>
      </c>
      <c r="F120" s="27">
        <f>E120/D120*100</f>
        <v>103.17460317460319</v>
      </c>
    </row>
    <row r="121" spans="1:6" ht="19.5" thickBot="1" x14ac:dyDescent="0.35"/>
    <row r="122" spans="1:6" ht="19.5" thickBot="1" x14ac:dyDescent="0.35">
      <c r="A122" s="63" t="s">
        <v>153</v>
      </c>
      <c r="B122" s="64"/>
      <c r="C122" s="64"/>
      <c r="D122" s="64"/>
      <c r="E122" s="64"/>
      <c r="F122" s="65"/>
    </row>
    <row r="123" spans="1:6" ht="19.5" thickBot="1" x14ac:dyDescent="0.35">
      <c r="A123" s="66" t="s">
        <v>60</v>
      </c>
      <c r="B123" s="67"/>
      <c r="C123" s="67"/>
      <c r="D123" s="67"/>
      <c r="E123" s="67"/>
      <c r="F123" s="68"/>
    </row>
    <row r="124" spans="1:6" ht="148.5" customHeight="1" thickBot="1" x14ac:dyDescent="0.3">
      <c r="A124" s="19" t="s">
        <v>5</v>
      </c>
      <c r="B124" s="20" t="s">
        <v>6</v>
      </c>
      <c r="C124" s="20" t="s">
        <v>32</v>
      </c>
      <c r="D124" s="20" t="s">
        <v>16</v>
      </c>
      <c r="E124" s="20" t="s">
        <v>21</v>
      </c>
      <c r="F124" s="20" t="s">
        <v>10</v>
      </c>
    </row>
    <row r="125" spans="1:6" ht="19.5" thickBot="1" x14ac:dyDescent="0.35">
      <c r="A125" s="22">
        <v>1</v>
      </c>
      <c r="B125" s="22">
        <v>2</v>
      </c>
      <c r="C125" s="22">
        <v>3</v>
      </c>
      <c r="D125" s="22">
        <v>4</v>
      </c>
      <c r="E125" s="22">
        <v>5</v>
      </c>
      <c r="F125" s="22" t="s">
        <v>11</v>
      </c>
    </row>
    <row r="126" spans="1:6" ht="114.75" customHeight="1" thickBot="1" x14ac:dyDescent="0.3">
      <c r="A126" s="25">
        <v>1</v>
      </c>
      <c r="B126" s="92" t="s">
        <v>69</v>
      </c>
      <c r="C126" s="25" t="s">
        <v>33</v>
      </c>
      <c r="D126" s="93">
        <v>357</v>
      </c>
      <c r="E126" s="26">
        <v>357</v>
      </c>
      <c r="F126" s="27">
        <f>E126/D126*100</f>
        <v>100</v>
      </c>
    </row>
    <row r="127" spans="1:6" ht="137.25" customHeight="1" thickBot="1" x14ac:dyDescent="0.3">
      <c r="A127" s="25">
        <v>2</v>
      </c>
      <c r="B127" s="92" t="s">
        <v>154</v>
      </c>
      <c r="C127" s="25" t="s">
        <v>33</v>
      </c>
      <c r="D127" s="26">
        <v>476</v>
      </c>
      <c r="E127" s="26">
        <v>473</v>
      </c>
      <c r="F127" s="27">
        <f t="shared" ref="F127" si="13">E127/D127*100</f>
        <v>99.369747899159663</v>
      </c>
    </row>
    <row r="128" spans="1:6" ht="120" customHeight="1" thickBot="1" x14ac:dyDescent="0.3">
      <c r="A128" s="25">
        <v>3</v>
      </c>
      <c r="B128" s="92" t="s">
        <v>64</v>
      </c>
      <c r="C128" s="25" t="s">
        <v>33</v>
      </c>
      <c r="D128" s="26">
        <v>55</v>
      </c>
      <c r="E128" s="26">
        <v>56</v>
      </c>
      <c r="F128" s="27">
        <f>E128/D128*100</f>
        <v>101.81818181818181</v>
      </c>
    </row>
    <row r="129" spans="1:6" ht="120" customHeight="1" thickBot="1" x14ac:dyDescent="0.3">
      <c r="A129" s="25">
        <v>4</v>
      </c>
      <c r="B129" s="92" t="s">
        <v>155</v>
      </c>
      <c r="C129" s="94" t="s">
        <v>37</v>
      </c>
      <c r="D129" s="26">
        <v>2880</v>
      </c>
      <c r="E129" s="26">
        <v>4112</v>
      </c>
      <c r="F129" s="27">
        <f>E129/D129*100</f>
        <v>142.77777777777777</v>
      </c>
    </row>
    <row r="130" spans="1:6" ht="19.5" thickBot="1" x14ac:dyDescent="0.35"/>
    <row r="131" spans="1:6" ht="19.5" thickBot="1" x14ac:dyDescent="0.35">
      <c r="A131" s="63" t="s">
        <v>160</v>
      </c>
      <c r="B131" s="64"/>
      <c r="C131" s="64"/>
      <c r="D131" s="64"/>
      <c r="E131" s="64"/>
      <c r="F131" s="65"/>
    </row>
    <row r="132" spans="1:6" ht="19.5" thickBot="1" x14ac:dyDescent="0.35">
      <c r="A132" s="66" t="s">
        <v>60</v>
      </c>
      <c r="B132" s="67"/>
      <c r="C132" s="67"/>
      <c r="D132" s="67"/>
      <c r="E132" s="67"/>
      <c r="F132" s="68"/>
    </row>
    <row r="133" spans="1:6" ht="148.5" customHeight="1" thickBot="1" x14ac:dyDescent="0.3">
      <c r="A133" s="19" t="s">
        <v>5</v>
      </c>
      <c r="B133" s="20" t="s">
        <v>6</v>
      </c>
      <c r="C133" s="20" t="s">
        <v>32</v>
      </c>
      <c r="D133" s="20" t="s">
        <v>16</v>
      </c>
      <c r="E133" s="20" t="s">
        <v>21</v>
      </c>
      <c r="F133" s="20" t="s">
        <v>10</v>
      </c>
    </row>
    <row r="134" spans="1:6" ht="19.5" thickBot="1" x14ac:dyDescent="0.35">
      <c r="A134" s="22">
        <v>1</v>
      </c>
      <c r="B134" s="22">
        <v>2</v>
      </c>
      <c r="C134" s="22">
        <v>3</v>
      </c>
      <c r="D134" s="22">
        <v>4</v>
      </c>
      <c r="E134" s="22">
        <v>5</v>
      </c>
      <c r="F134" s="22" t="s">
        <v>11</v>
      </c>
    </row>
    <row r="135" spans="1:6" ht="114.75" customHeight="1" thickBot="1" x14ac:dyDescent="0.3">
      <c r="A135" s="25">
        <v>1</v>
      </c>
      <c r="B135" s="92" t="s">
        <v>161</v>
      </c>
      <c r="C135" s="25" t="s">
        <v>33</v>
      </c>
      <c r="D135" s="93">
        <v>417</v>
      </c>
      <c r="E135" s="26">
        <v>417</v>
      </c>
      <c r="F135" s="27">
        <f>E135/D135*100</f>
        <v>100</v>
      </c>
    </row>
    <row r="136" spans="1:6" ht="137.25" customHeight="1" thickBot="1" x14ac:dyDescent="0.3">
      <c r="A136" s="25">
        <v>2</v>
      </c>
      <c r="B136" s="92" t="s">
        <v>162</v>
      </c>
      <c r="C136" s="25" t="s">
        <v>33</v>
      </c>
      <c r="D136" s="26">
        <v>462</v>
      </c>
      <c r="E136" s="26">
        <v>469</v>
      </c>
      <c r="F136" s="27">
        <f t="shared" ref="F136" si="14">E136/D136*100</f>
        <v>101.51515151515152</v>
      </c>
    </row>
    <row r="137" spans="1:6" ht="120" customHeight="1" thickBot="1" x14ac:dyDescent="0.3">
      <c r="A137" s="25">
        <v>3</v>
      </c>
      <c r="B137" s="92" t="s">
        <v>91</v>
      </c>
      <c r="C137" s="25" t="s">
        <v>33</v>
      </c>
      <c r="D137" s="26">
        <v>70</v>
      </c>
      <c r="E137" s="26">
        <v>70</v>
      </c>
      <c r="F137" s="27">
        <f>E137/D137*100</f>
        <v>100</v>
      </c>
    </row>
    <row r="138" spans="1:6" ht="19.5" thickBot="1" x14ac:dyDescent="0.35"/>
    <row r="139" spans="1:6" ht="19.5" thickBot="1" x14ac:dyDescent="0.35">
      <c r="A139" s="63" t="s">
        <v>166</v>
      </c>
      <c r="B139" s="64"/>
      <c r="C139" s="64"/>
      <c r="D139" s="64"/>
      <c r="E139" s="64"/>
      <c r="F139" s="65"/>
    </row>
    <row r="140" spans="1:6" ht="19.5" thickBot="1" x14ac:dyDescent="0.35">
      <c r="A140" s="66" t="s">
        <v>60</v>
      </c>
      <c r="B140" s="67"/>
      <c r="C140" s="67"/>
      <c r="D140" s="67"/>
      <c r="E140" s="67"/>
      <c r="F140" s="68"/>
    </row>
    <row r="141" spans="1:6" ht="148.5" customHeight="1" thickBot="1" x14ac:dyDescent="0.3">
      <c r="A141" s="19" t="s">
        <v>5</v>
      </c>
      <c r="B141" s="20" t="s">
        <v>6</v>
      </c>
      <c r="C141" s="20" t="s">
        <v>32</v>
      </c>
      <c r="D141" s="20" t="s">
        <v>16</v>
      </c>
      <c r="E141" s="20" t="s">
        <v>21</v>
      </c>
      <c r="F141" s="20" t="s">
        <v>10</v>
      </c>
    </row>
    <row r="142" spans="1:6" ht="19.5" thickBot="1" x14ac:dyDescent="0.35">
      <c r="A142" s="22">
        <v>1</v>
      </c>
      <c r="B142" s="22">
        <v>2</v>
      </c>
      <c r="C142" s="22">
        <v>3</v>
      </c>
      <c r="D142" s="22">
        <v>4</v>
      </c>
      <c r="E142" s="22">
        <v>5</v>
      </c>
      <c r="F142" s="22" t="s">
        <v>11</v>
      </c>
    </row>
    <row r="143" spans="1:6" ht="114.75" customHeight="1" thickBot="1" x14ac:dyDescent="0.3">
      <c r="A143" s="25">
        <v>1</v>
      </c>
      <c r="B143" s="92" t="s">
        <v>69</v>
      </c>
      <c r="C143" s="25" t="s">
        <v>33</v>
      </c>
      <c r="D143" s="93">
        <v>602</v>
      </c>
      <c r="E143" s="26">
        <v>598</v>
      </c>
      <c r="F143" s="27">
        <f>E143/D143*100</f>
        <v>99.33554817275747</v>
      </c>
    </row>
    <row r="144" spans="1:6" ht="137.25" customHeight="1" thickBot="1" x14ac:dyDescent="0.3">
      <c r="A144" s="25">
        <v>2</v>
      </c>
      <c r="B144" s="92" t="s">
        <v>101</v>
      </c>
      <c r="C144" s="25" t="s">
        <v>33</v>
      </c>
      <c r="D144" s="26">
        <v>549</v>
      </c>
      <c r="E144" s="26">
        <v>552</v>
      </c>
      <c r="F144" s="27">
        <f t="shared" ref="F144" si="15">E144/D144*100</f>
        <v>100.5464480874317</v>
      </c>
    </row>
    <row r="145" spans="1:6" ht="120" customHeight="1" thickBot="1" x14ac:dyDescent="0.3">
      <c r="A145" s="25">
        <v>3</v>
      </c>
      <c r="B145" s="92" t="s">
        <v>167</v>
      </c>
      <c r="C145" s="25" t="s">
        <v>33</v>
      </c>
      <c r="D145" s="26">
        <v>51</v>
      </c>
      <c r="E145" s="26">
        <v>51</v>
      </c>
      <c r="F145" s="27">
        <f>E145/D145*100</f>
        <v>100</v>
      </c>
    </row>
    <row r="146" spans="1:6" ht="120" customHeight="1" thickBot="1" x14ac:dyDescent="0.3">
      <c r="A146" s="25">
        <v>4</v>
      </c>
      <c r="B146" s="92" t="s">
        <v>168</v>
      </c>
      <c r="C146" s="94" t="s">
        <v>37</v>
      </c>
      <c r="D146" s="26">
        <v>2592</v>
      </c>
      <c r="E146" s="26">
        <v>815</v>
      </c>
      <c r="F146" s="27">
        <f>E146/D146*100</f>
        <v>31.442901234567898</v>
      </c>
    </row>
    <row r="147" spans="1:6" ht="19.5" thickBot="1" x14ac:dyDescent="0.35"/>
    <row r="148" spans="1:6" ht="19.5" thickBot="1" x14ac:dyDescent="0.35">
      <c r="A148" s="63" t="s">
        <v>174</v>
      </c>
      <c r="B148" s="64"/>
      <c r="C148" s="64"/>
      <c r="D148" s="64"/>
      <c r="E148" s="64"/>
      <c r="F148" s="65"/>
    </row>
    <row r="149" spans="1:6" ht="19.5" thickBot="1" x14ac:dyDescent="0.35">
      <c r="A149" s="66" t="s">
        <v>60</v>
      </c>
      <c r="B149" s="67"/>
      <c r="C149" s="67"/>
      <c r="D149" s="67"/>
      <c r="E149" s="67"/>
      <c r="F149" s="68"/>
    </row>
    <row r="150" spans="1:6" ht="160.5" customHeight="1" thickBot="1" x14ac:dyDescent="0.3">
      <c r="A150" s="122" t="s">
        <v>5</v>
      </c>
      <c r="B150" s="125" t="s">
        <v>6</v>
      </c>
      <c r="C150" s="125" t="s">
        <v>32</v>
      </c>
      <c r="D150" s="125" t="s">
        <v>16</v>
      </c>
      <c r="E150" s="125" t="s">
        <v>21</v>
      </c>
      <c r="F150" s="125" t="s">
        <v>10</v>
      </c>
    </row>
    <row r="151" spans="1:6" ht="19.5" thickBot="1" x14ac:dyDescent="0.35">
      <c r="A151" s="22">
        <v>1</v>
      </c>
      <c r="B151" s="22">
        <v>2</v>
      </c>
      <c r="C151" s="22">
        <v>3</v>
      </c>
      <c r="D151" s="22">
        <v>4</v>
      </c>
      <c r="E151" s="22">
        <v>5</v>
      </c>
      <c r="F151" s="22" t="s">
        <v>11</v>
      </c>
    </row>
    <row r="152" spans="1:6" ht="114.75" customHeight="1" thickBot="1" x14ac:dyDescent="0.3">
      <c r="A152" s="25">
        <v>1</v>
      </c>
      <c r="B152" s="92" t="s">
        <v>175</v>
      </c>
      <c r="C152" s="25" t="s">
        <v>33</v>
      </c>
      <c r="D152" s="26">
        <v>410</v>
      </c>
      <c r="E152" s="26">
        <v>406</v>
      </c>
      <c r="F152" s="27">
        <f>E152/D152*100</f>
        <v>99.024390243902445</v>
      </c>
    </row>
    <row r="153" spans="1:6" ht="137.25" customHeight="1" thickBot="1" x14ac:dyDescent="0.3">
      <c r="A153" s="25">
        <v>2</v>
      </c>
      <c r="B153" s="92" t="s">
        <v>176</v>
      </c>
      <c r="C153" s="25" t="s">
        <v>33</v>
      </c>
      <c r="D153" s="28">
        <v>516</v>
      </c>
      <c r="E153" s="26">
        <v>513</v>
      </c>
      <c r="F153" s="27">
        <f t="shared" ref="F153" si="16">E153/D153*100</f>
        <v>99.418604651162795</v>
      </c>
    </row>
    <row r="154" spans="1:6" ht="120" customHeight="1" thickBot="1" x14ac:dyDescent="0.3">
      <c r="A154" s="25">
        <v>3</v>
      </c>
      <c r="B154" s="92" t="s">
        <v>64</v>
      </c>
      <c r="C154" s="25" t="s">
        <v>33</v>
      </c>
      <c r="D154" s="26">
        <v>102</v>
      </c>
      <c r="E154" s="26">
        <v>104</v>
      </c>
      <c r="F154" s="27">
        <f>E154/D154*100</f>
        <v>101.96078431372548</v>
      </c>
    </row>
    <row r="155" spans="1:6" ht="19.5" thickBot="1" x14ac:dyDescent="0.35"/>
    <row r="156" spans="1:6" s="183" customFormat="1" ht="19.5" thickBot="1" x14ac:dyDescent="0.35">
      <c r="A156" s="180" t="s">
        <v>181</v>
      </c>
      <c r="B156" s="181"/>
      <c r="C156" s="181"/>
      <c r="D156" s="181"/>
      <c r="E156" s="181"/>
      <c r="F156" s="182"/>
    </row>
    <row r="157" spans="1:6" s="183" customFormat="1" ht="19.5" thickBot="1" x14ac:dyDescent="0.35">
      <c r="A157" s="184" t="s">
        <v>60</v>
      </c>
      <c r="B157" s="185"/>
      <c r="C157" s="185"/>
      <c r="D157" s="185"/>
      <c r="E157" s="185"/>
      <c r="F157" s="186"/>
    </row>
    <row r="158" spans="1:6" s="183" customFormat="1" ht="148.5" customHeight="1" thickBot="1" x14ac:dyDescent="0.3">
      <c r="A158" s="187" t="s">
        <v>5</v>
      </c>
      <c r="B158" s="188" t="s">
        <v>6</v>
      </c>
      <c r="C158" s="188" t="s">
        <v>32</v>
      </c>
      <c r="D158" s="188" t="s">
        <v>16</v>
      </c>
      <c r="E158" s="189" t="s">
        <v>21</v>
      </c>
      <c r="F158" s="190" t="s">
        <v>10</v>
      </c>
    </row>
    <row r="159" spans="1:6" s="183" customFormat="1" ht="19.5" thickBot="1" x14ac:dyDescent="0.35">
      <c r="A159" s="191">
        <v>1</v>
      </c>
      <c r="B159" s="192">
        <v>2</v>
      </c>
      <c r="C159" s="192">
        <v>3</v>
      </c>
      <c r="D159" s="193">
        <v>4</v>
      </c>
      <c r="E159" s="194">
        <v>5</v>
      </c>
      <c r="F159" s="195" t="s">
        <v>11</v>
      </c>
    </row>
    <row r="160" spans="1:6" s="183" customFormat="1" ht="114.75" customHeight="1" thickBot="1" x14ac:dyDescent="0.3">
      <c r="A160" s="196">
        <v>1</v>
      </c>
      <c r="B160" s="197" t="s">
        <v>69</v>
      </c>
      <c r="C160" s="198" t="s">
        <v>33</v>
      </c>
      <c r="D160" s="199">
        <v>366</v>
      </c>
      <c r="E160" s="200">
        <v>363</v>
      </c>
      <c r="F160" s="201">
        <f t="shared" ref="F160:F162" si="17">E160/D160*100</f>
        <v>99.180327868852459</v>
      </c>
    </row>
    <row r="161" spans="1:6" s="183" customFormat="1" ht="137.25" customHeight="1" thickBot="1" x14ac:dyDescent="0.3">
      <c r="A161" s="196">
        <v>2</v>
      </c>
      <c r="B161" s="197" t="s">
        <v>70</v>
      </c>
      <c r="C161" s="198" t="s">
        <v>33</v>
      </c>
      <c r="D161" s="199">
        <v>376</v>
      </c>
      <c r="E161" s="200">
        <v>376</v>
      </c>
      <c r="F161" s="201">
        <f t="shared" si="17"/>
        <v>100</v>
      </c>
    </row>
    <row r="162" spans="1:6" s="183" customFormat="1" ht="120" customHeight="1" thickBot="1" x14ac:dyDescent="0.3">
      <c r="A162" s="202">
        <v>3</v>
      </c>
      <c r="B162" s="203" t="s">
        <v>71</v>
      </c>
      <c r="C162" s="204" t="s">
        <v>33</v>
      </c>
      <c r="D162" s="205">
        <v>53</v>
      </c>
      <c r="E162" s="206">
        <v>51</v>
      </c>
      <c r="F162" s="207">
        <f t="shared" si="17"/>
        <v>96.226415094339629</v>
      </c>
    </row>
    <row r="163" spans="1:6" ht="19.5" thickBot="1" x14ac:dyDescent="0.35"/>
    <row r="164" spans="1:6" ht="19.5" thickBot="1" x14ac:dyDescent="0.35">
      <c r="A164" s="63" t="s">
        <v>182</v>
      </c>
      <c r="B164" s="64"/>
      <c r="C164" s="64"/>
      <c r="D164" s="64"/>
      <c r="E164" s="64"/>
      <c r="F164" s="65"/>
    </row>
    <row r="165" spans="1:6" ht="19.5" thickBot="1" x14ac:dyDescent="0.35">
      <c r="A165" s="66" t="s">
        <v>60</v>
      </c>
      <c r="B165" s="67"/>
      <c r="C165" s="67"/>
      <c r="D165" s="67"/>
      <c r="E165" s="67"/>
      <c r="F165" s="68"/>
    </row>
    <row r="166" spans="1:6" ht="148.5" customHeight="1" thickBot="1" x14ac:dyDescent="0.3">
      <c r="A166" s="19" t="s">
        <v>5</v>
      </c>
      <c r="B166" s="20" t="s">
        <v>6</v>
      </c>
      <c r="C166" s="20" t="s">
        <v>32</v>
      </c>
      <c r="D166" s="20" t="s">
        <v>16</v>
      </c>
      <c r="E166" s="20" t="s">
        <v>21</v>
      </c>
      <c r="F166" s="20" t="s">
        <v>10</v>
      </c>
    </row>
    <row r="167" spans="1:6" ht="19.5" thickBot="1" x14ac:dyDescent="0.35">
      <c r="A167" s="22">
        <v>1</v>
      </c>
      <c r="B167" s="22">
        <v>2</v>
      </c>
      <c r="C167" s="22">
        <v>3</v>
      </c>
      <c r="D167" s="22">
        <v>4</v>
      </c>
      <c r="E167" s="22">
        <v>5</v>
      </c>
      <c r="F167" s="22" t="s">
        <v>11</v>
      </c>
    </row>
    <row r="168" spans="1:6" ht="114.75" customHeight="1" thickBot="1" x14ac:dyDescent="0.3">
      <c r="A168" s="25">
        <v>1</v>
      </c>
      <c r="B168" s="92" t="s">
        <v>69</v>
      </c>
      <c r="C168" s="25" t="s">
        <v>33</v>
      </c>
      <c r="D168" s="93">
        <v>217</v>
      </c>
      <c r="E168" s="26">
        <v>215</v>
      </c>
      <c r="F168" s="27">
        <f>E168/D168*100</f>
        <v>99.078341013824883</v>
      </c>
    </row>
    <row r="169" spans="1:6" ht="137.25" customHeight="1" thickBot="1" x14ac:dyDescent="0.3">
      <c r="A169" s="25">
        <v>2</v>
      </c>
      <c r="B169" s="92" t="s">
        <v>154</v>
      </c>
      <c r="C169" s="25" t="s">
        <v>33</v>
      </c>
      <c r="D169" s="26">
        <v>269</v>
      </c>
      <c r="E169" s="26">
        <v>270</v>
      </c>
      <c r="F169" s="27">
        <f t="shared" ref="F169" si="18">E169/D169*100</f>
        <v>100.37174721189589</v>
      </c>
    </row>
    <row r="170" spans="1:6" ht="120" customHeight="1" thickBot="1" x14ac:dyDescent="0.3">
      <c r="A170" s="25">
        <v>3</v>
      </c>
      <c r="B170" s="92" t="s">
        <v>64</v>
      </c>
      <c r="C170" s="25" t="s">
        <v>33</v>
      </c>
      <c r="D170" s="26">
        <v>37</v>
      </c>
      <c r="E170" s="26">
        <v>37</v>
      </c>
      <c r="F170" s="27">
        <f>E170/D170*100</f>
        <v>100</v>
      </c>
    </row>
    <row r="171" spans="1:6" ht="120" customHeight="1" thickBot="1" x14ac:dyDescent="0.3">
      <c r="A171" s="25">
        <v>4</v>
      </c>
      <c r="B171" s="92" t="s">
        <v>183</v>
      </c>
      <c r="C171" s="94" t="s">
        <v>37</v>
      </c>
      <c r="D171" s="26">
        <v>5184</v>
      </c>
      <c r="E171" s="26">
        <v>5868</v>
      </c>
      <c r="F171" s="27">
        <f>E171/D171*100</f>
        <v>113.19444444444444</v>
      </c>
    </row>
    <row r="172" spans="1:6" ht="19.5" thickBot="1" x14ac:dyDescent="0.35"/>
    <row r="173" spans="1:6" ht="19.5" thickBot="1" x14ac:dyDescent="0.35">
      <c r="A173" s="63" t="s">
        <v>188</v>
      </c>
      <c r="B173" s="64"/>
      <c r="C173" s="64"/>
      <c r="D173" s="64"/>
      <c r="E173" s="64"/>
      <c r="F173" s="65"/>
    </row>
    <row r="174" spans="1:6" ht="19.5" thickBot="1" x14ac:dyDescent="0.35">
      <c r="A174" s="66" t="s">
        <v>60</v>
      </c>
      <c r="B174" s="67"/>
      <c r="C174" s="67"/>
      <c r="D174" s="67"/>
      <c r="E174" s="67"/>
      <c r="F174" s="68"/>
    </row>
    <row r="175" spans="1:6" ht="148.5" customHeight="1" thickBot="1" x14ac:dyDescent="0.3">
      <c r="A175" s="19" t="s">
        <v>5</v>
      </c>
      <c r="B175" s="20" t="s">
        <v>6</v>
      </c>
      <c r="C175" s="20" t="s">
        <v>32</v>
      </c>
      <c r="D175" s="20" t="s">
        <v>16</v>
      </c>
      <c r="E175" s="20" t="s">
        <v>21</v>
      </c>
      <c r="F175" s="20" t="s">
        <v>10</v>
      </c>
    </row>
    <row r="176" spans="1:6" ht="19.5" thickBot="1" x14ac:dyDescent="0.35">
      <c r="A176" s="22">
        <v>1</v>
      </c>
      <c r="B176" s="22">
        <v>2</v>
      </c>
      <c r="C176" s="22">
        <v>3</v>
      </c>
      <c r="D176" s="22">
        <v>4</v>
      </c>
      <c r="E176" s="22">
        <v>5</v>
      </c>
      <c r="F176" s="22" t="s">
        <v>11</v>
      </c>
    </row>
    <row r="177" spans="1:6" ht="114.75" customHeight="1" thickBot="1" x14ac:dyDescent="0.3">
      <c r="A177" s="25">
        <v>1</v>
      </c>
      <c r="B177" s="92" t="s">
        <v>189</v>
      </c>
      <c r="C177" s="25" t="s">
        <v>33</v>
      </c>
      <c r="D177" s="93">
        <v>349</v>
      </c>
      <c r="E177" s="26">
        <v>348</v>
      </c>
      <c r="F177" s="27">
        <f>E177/D177*100</f>
        <v>99.713467048710598</v>
      </c>
    </row>
    <row r="178" spans="1:6" ht="137.25" customHeight="1" thickBot="1" x14ac:dyDescent="0.3">
      <c r="A178" s="25">
        <v>2</v>
      </c>
      <c r="B178" s="92" t="s">
        <v>101</v>
      </c>
      <c r="C178" s="25" t="s">
        <v>33</v>
      </c>
      <c r="D178" s="26">
        <v>448</v>
      </c>
      <c r="E178" s="26">
        <v>445</v>
      </c>
      <c r="F178" s="27">
        <f t="shared" ref="F178" si="19">E178/D178*100</f>
        <v>99.330357142857139</v>
      </c>
    </row>
    <row r="179" spans="1:6" ht="120" customHeight="1" thickBot="1" x14ac:dyDescent="0.3">
      <c r="A179" s="25">
        <v>3</v>
      </c>
      <c r="B179" s="92" t="s">
        <v>167</v>
      </c>
      <c r="C179" s="25" t="s">
        <v>33</v>
      </c>
      <c r="D179" s="26">
        <v>79</v>
      </c>
      <c r="E179" s="26">
        <v>80</v>
      </c>
      <c r="F179" s="27">
        <f>E179/D179*100</f>
        <v>101.26582278481013</v>
      </c>
    </row>
    <row r="180" spans="1:6" ht="120" customHeight="1" thickBot="1" x14ac:dyDescent="0.3">
      <c r="A180" s="25">
        <v>4</v>
      </c>
      <c r="B180" s="92" t="s">
        <v>190</v>
      </c>
      <c r="C180" s="94" t="s">
        <v>37</v>
      </c>
      <c r="D180" s="26">
        <v>2592</v>
      </c>
      <c r="E180" s="26">
        <v>6856</v>
      </c>
      <c r="F180" s="27">
        <f>E180/D180*100</f>
        <v>264.50617283950618</v>
      </c>
    </row>
    <row r="181" spans="1:6" ht="19.5" thickBot="1" x14ac:dyDescent="0.35"/>
    <row r="182" spans="1:6" ht="19.5" thickBot="1" x14ac:dyDescent="0.35">
      <c r="A182" s="63" t="s">
        <v>194</v>
      </c>
      <c r="B182" s="64"/>
      <c r="C182" s="64"/>
      <c r="D182" s="64"/>
      <c r="E182" s="64"/>
      <c r="F182" s="65"/>
    </row>
    <row r="183" spans="1:6" ht="19.5" thickBot="1" x14ac:dyDescent="0.35">
      <c r="A183" s="66" t="s">
        <v>60</v>
      </c>
      <c r="B183" s="67"/>
      <c r="C183" s="67"/>
      <c r="D183" s="67"/>
      <c r="E183" s="67"/>
      <c r="F183" s="68"/>
    </row>
    <row r="184" spans="1:6" ht="148.5" customHeight="1" thickBot="1" x14ac:dyDescent="0.3">
      <c r="A184" s="19" t="s">
        <v>5</v>
      </c>
      <c r="B184" s="20" t="s">
        <v>6</v>
      </c>
      <c r="C184" s="20" t="s">
        <v>32</v>
      </c>
      <c r="D184" s="20" t="s">
        <v>16</v>
      </c>
      <c r="E184" s="20" t="s">
        <v>21</v>
      </c>
      <c r="F184" s="20" t="s">
        <v>10</v>
      </c>
    </row>
    <row r="185" spans="1:6" ht="19.5" thickBot="1" x14ac:dyDescent="0.35">
      <c r="A185" s="22">
        <v>1</v>
      </c>
      <c r="B185" s="22">
        <v>2</v>
      </c>
      <c r="C185" s="22">
        <v>3</v>
      </c>
      <c r="D185" s="22">
        <v>4</v>
      </c>
      <c r="E185" s="22">
        <v>5</v>
      </c>
      <c r="F185" s="22" t="s">
        <v>11</v>
      </c>
    </row>
    <row r="186" spans="1:6" ht="114.75" customHeight="1" thickBot="1" x14ac:dyDescent="0.3">
      <c r="A186" s="25">
        <v>1</v>
      </c>
      <c r="B186" s="92" t="s">
        <v>195</v>
      </c>
      <c r="C186" s="25" t="s">
        <v>33</v>
      </c>
      <c r="D186" s="93">
        <v>691</v>
      </c>
      <c r="E186" s="26">
        <v>690</v>
      </c>
      <c r="F186" s="27">
        <f>E186/D186*100</f>
        <v>99.855282199710558</v>
      </c>
    </row>
    <row r="187" spans="1:6" ht="137.25" customHeight="1" thickBot="1" x14ac:dyDescent="0.3">
      <c r="A187" s="25">
        <v>2</v>
      </c>
      <c r="B187" s="92" t="s">
        <v>196</v>
      </c>
      <c r="C187" s="25" t="s">
        <v>33</v>
      </c>
      <c r="D187" s="26">
        <v>781</v>
      </c>
      <c r="E187" s="26">
        <v>783</v>
      </c>
      <c r="F187" s="27">
        <f t="shared" ref="F187" si="20">E187/D187*100</f>
        <v>100.25608194622279</v>
      </c>
    </row>
    <row r="188" spans="1:6" ht="120" customHeight="1" thickBot="1" x14ac:dyDescent="0.3">
      <c r="A188" s="25">
        <v>3</v>
      </c>
      <c r="B188" s="92" t="s">
        <v>116</v>
      </c>
      <c r="C188" s="25" t="s">
        <v>33</v>
      </c>
      <c r="D188" s="26">
        <v>152</v>
      </c>
      <c r="E188" s="26">
        <v>151</v>
      </c>
      <c r="F188" s="27">
        <f>E188/D188*100</f>
        <v>99.342105263157904</v>
      </c>
    </row>
    <row r="189" spans="1:6" ht="120" customHeight="1" thickBot="1" x14ac:dyDescent="0.3">
      <c r="A189" s="25">
        <v>4</v>
      </c>
      <c r="B189" s="252" t="s">
        <v>190</v>
      </c>
      <c r="C189" s="94" t="s">
        <v>37</v>
      </c>
      <c r="D189" s="26">
        <v>2592</v>
      </c>
      <c r="E189" s="26">
        <v>1447</v>
      </c>
      <c r="F189" s="27">
        <f>E189/D189*100</f>
        <v>55.825617283950614</v>
      </c>
    </row>
    <row r="190" spans="1:6" ht="19.5" thickBot="1" x14ac:dyDescent="0.35"/>
    <row r="191" spans="1:6" ht="19.5" thickBot="1" x14ac:dyDescent="0.35">
      <c r="A191" s="63" t="s">
        <v>201</v>
      </c>
      <c r="B191" s="64"/>
      <c r="C191" s="64"/>
      <c r="D191" s="64"/>
      <c r="E191" s="64"/>
      <c r="F191" s="65"/>
    </row>
    <row r="192" spans="1:6" ht="19.5" thickBot="1" x14ac:dyDescent="0.35">
      <c r="A192" s="66" t="s">
        <v>60</v>
      </c>
      <c r="B192" s="67"/>
      <c r="C192" s="67"/>
      <c r="D192" s="67"/>
      <c r="E192" s="67"/>
      <c r="F192" s="68"/>
    </row>
    <row r="193" spans="1:6" ht="150" customHeight="1" thickBot="1" x14ac:dyDescent="0.3">
      <c r="A193" s="20" t="s">
        <v>5</v>
      </c>
      <c r="B193" s="20" t="s">
        <v>6</v>
      </c>
      <c r="C193" s="20" t="s">
        <v>32</v>
      </c>
      <c r="D193" s="20" t="s">
        <v>16</v>
      </c>
      <c r="E193" s="20" t="s">
        <v>21</v>
      </c>
      <c r="F193" s="20" t="s">
        <v>10</v>
      </c>
    </row>
    <row r="194" spans="1:6" ht="19.5" thickBot="1" x14ac:dyDescent="0.35">
      <c r="A194" s="22">
        <v>1</v>
      </c>
      <c r="B194" s="22">
        <v>2</v>
      </c>
      <c r="C194" s="22">
        <v>3</v>
      </c>
      <c r="D194" s="22">
        <v>4</v>
      </c>
      <c r="E194" s="22">
        <v>5</v>
      </c>
      <c r="F194" s="22" t="s">
        <v>11</v>
      </c>
    </row>
    <row r="195" spans="1:6" ht="114.75" customHeight="1" thickBot="1" x14ac:dyDescent="0.3">
      <c r="A195" s="25">
        <v>1</v>
      </c>
      <c r="B195" s="92" t="s">
        <v>122</v>
      </c>
      <c r="C195" s="25" t="s">
        <v>33</v>
      </c>
      <c r="D195" s="93">
        <v>509</v>
      </c>
      <c r="E195" s="26">
        <v>505</v>
      </c>
      <c r="F195" s="27">
        <f>E195/D195*100</f>
        <v>99.214145383104125</v>
      </c>
    </row>
    <row r="196" spans="1:6" ht="137.25" customHeight="1" thickBot="1" x14ac:dyDescent="0.3">
      <c r="A196" s="25">
        <v>2</v>
      </c>
      <c r="B196" s="92" t="s">
        <v>154</v>
      </c>
      <c r="C196" s="25" t="s">
        <v>33</v>
      </c>
      <c r="D196" s="26">
        <v>618</v>
      </c>
      <c r="E196" s="26">
        <v>615</v>
      </c>
      <c r="F196" s="27">
        <f t="shared" ref="F196" si="21">E196/D196*100</f>
        <v>99.514563106796118</v>
      </c>
    </row>
    <row r="197" spans="1:6" ht="120" customHeight="1" thickBot="1" x14ac:dyDescent="0.3">
      <c r="A197" s="25">
        <v>3</v>
      </c>
      <c r="B197" s="92" t="s">
        <v>202</v>
      </c>
      <c r="C197" s="25" t="s">
        <v>33</v>
      </c>
      <c r="D197" s="26">
        <v>56</v>
      </c>
      <c r="E197" s="26">
        <v>58</v>
      </c>
      <c r="F197" s="27">
        <f>E197/D197*100</f>
        <v>103.57142857142858</v>
      </c>
    </row>
    <row r="198" spans="1:6" ht="19.5" thickBot="1" x14ac:dyDescent="0.35"/>
    <row r="199" spans="1:6" ht="19.5" thickBot="1" x14ac:dyDescent="0.35">
      <c r="A199" s="63" t="s">
        <v>206</v>
      </c>
      <c r="B199" s="64"/>
      <c r="C199" s="64"/>
      <c r="D199" s="64"/>
      <c r="E199" s="64"/>
      <c r="F199" s="65"/>
    </row>
    <row r="200" spans="1:6" ht="19.5" thickBot="1" x14ac:dyDescent="0.35">
      <c r="A200" s="66" t="s">
        <v>60</v>
      </c>
      <c r="B200" s="67"/>
      <c r="C200" s="67"/>
      <c r="D200" s="67"/>
      <c r="E200" s="67"/>
      <c r="F200" s="68"/>
    </row>
    <row r="201" spans="1:6" ht="148.5" customHeight="1" thickBot="1" x14ac:dyDescent="0.3">
      <c r="A201" s="19" t="s">
        <v>5</v>
      </c>
      <c r="B201" s="20" t="s">
        <v>6</v>
      </c>
      <c r="C201" s="20" t="s">
        <v>32</v>
      </c>
      <c r="D201" s="20" t="s">
        <v>16</v>
      </c>
      <c r="E201" s="20" t="s">
        <v>21</v>
      </c>
      <c r="F201" s="20" t="s">
        <v>10</v>
      </c>
    </row>
    <row r="202" spans="1:6" ht="19.5" thickBot="1" x14ac:dyDescent="0.35">
      <c r="A202" s="22">
        <v>1</v>
      </c>
      <c r="B202" s="22">
        <v>2</v>
      </c>
      <c r="C202" s="22">
        <v>3</v>
      </c>
      <c r="D202" s="22">
        <v>4</v>
      </c>
      <c r="E202" s="22">
        <v>5</v>
      </c>
      <c r="F202" s="22" t="s">
        <v>11</v>
      </c>
    </row>
    <row r="203" spans="1:6" ht="114.75" customHeight="1" thickBot="1" x14ac:dyDescent="0.3">
      <c r="A203" s="25">
        <v>1</v>
      </c>
      <c r="B203" s="92" t="s">
        <v>69</v>
      </c>
      <c r="C203" s="25" t="s">
        <v>33</v>
      </c>
      <c r="D203" s="93">
        <v>336</v>
      </c>
      <c r="E203" s="26">
        <v>335</v>
      </c>
      <c r="F203" s="27">
        <f>E203/D203*100</f>
        <v>99.702380952380949</v>
      </c>
    </row>
    <row r="204" spans="1:6" ht="137.25" customHeight="1" thickBot="1" x14ac:dyDescent="0.3">
      <c r="A204" s="25">
        <v>2</v>
      </c>
      <c r="B204" s="92" t="s">
        <v>207</v>
      </c>
      <c r="C204" s="25" t="s">
        <v>33</v>
      </c>
      <c r="D204" s="26">
        <v>420</v>
      </c>
      <c r="E204" s="26">
        <v>421</v>
      </c>
      <c r="F204" s="27">
        <f t="shared" ref="F204" si="22">E204/D204*100</f>
        <v>100.23809523809524</v>
      </c>
    </row>
    <row r="205" spans="1:6" ht="120" customHeight="1" thickBot="1" x14ac:dyDescent="0.3">
      <c r="A205" s="25">
        <v>3</v>
      </c>
      <c r="B205" s="92" t="s">
        <v>208</v>
      </c>
      <c r="C205" s="25" t="s">
        <v>33</v>
      </c>
      <c r="D205" s="26">
        <v>61</v>
      </c>
      <c r="E205" s="26">
        <v>62</v>
      </c>
      <c r="F205" s="27">
        <f>E205/D205*100</f>
        <v>101.63934426229508</v>
      </c>
    </row>
    <row r="206" spans="1:6" ht="120" customHeight="1" thickBot="1" x14ac:dyDescent="0.3">
      <c r="A206" s="25">
        <v>4</v>
      </c>
      <c r="B206" s="92" t="s">
        <v>103</v>
      </c>
      <c r="C206" s="94" t="s">
        <v>37</v>
      </c>
      <c r="D206" s="26">
        <v>4320</v>
      </c>
      <c r="E206" s="26">
        <v>3492</v>
      </c>
      <c r="F206" s="27">
        <f>E206/D206*100</f>
        <v>80.833333333333329</v>
      </c>
    </row>
    <row r="207" spans="1:6" ht="19.5" thickBot="1" x14ac:dyDescent="0.35"/>
    <row r="208" spans="1:6" ht="19.5" thickBot="1" x14ac:dyDescent="0.35">
      <c r="A208" s="63" t="s">
        <v>211</v>
      </c>
      <c r="B208" s="64"/>
      <c r="C208" s="64"/>
      <c r="D208" s="64"/>
      <c r="E208" s="64"/>
      <c r="F208" s="65"/>
    </row>
    <row r="209" spans="1:6" ht="19.5" thickBot="1" x14ac:dyDescent="0.35">
      <c r="A209" s="66" t="s">
        <v>60</v>
      </c>
      <c r="B209" s="67"/>
      <c r="C209" s="67"/>
      <c r="D209" s="67"/>
      <c r="E209" s="67"/>
      <c r="F209" s="68"/>
    </row>
    <row r="210" spans="1:6" ht="148.5" customHeight="1" thickBot="1" x14ac:dyDescent="0.3">
      <c r="A210" s="19" t="s">
        <v>5</v>
      </c>
      <c r="B210" s="20" t="s">
        <v>6</v>
      </c>
      <c r="C210" s="20" t="s">
        <v>32</v>
      </c>
      <c r="D210" s="20" t="s">
        <v>16</v>
      </c>
      <c r="E210" s="20" t="s">
        <v>21</v>
      </c>
      <c r="F210" s="20" t="s">
        <v>10</v>
      </c>
    </row>
    <row r="211" spans="1:6" ht="19.5" thickBot="1" x14ac:dyDescent="0.35">
      <c r="A211" s="22">
        <v>1</v>
      </c>
      <c r="B211" s="22">
        <v>2</v>
      </c>
      <c r="C211" s="22">
        <v>3</v>
      </c>
      <c r="D211" s="22">
        <v>4</v>
      </c>
      <c r="E211" s="22">
        <v>5</v>
      </c>
      <c r="F211" s="22" t="s">
        <v>11</v>
      </c>
    </row>
    <row r="212" spans="1:6" ht="114.75" customHeight="1" thickBot="1" x14ac:dyDescent="0.3">
      <c r="A212" s="25">
        <v>1</v>
      </c>
      <c r="B212" s="92" t="s">
        <v>69</v>
      </c>
      <c r="C212" s="25" t="s">
        <v>33</v>
      </c>
      <c r="D212" s="93">
        <v>230</v>
      </c>
      <c r="E212" s="26">
        <v>229</v>
      </c>
      <c r="F212" s="27">
        <f>E212/D212*100</f>
        <v>99.565217391304344</v>
      </c>
    </row>
    <row r="213" spans="1:6" ht="137.25" customHeight="1" thickBot="1" x14ac:dyDescent="0.3">
      <c r="A213" s="25">
        <v>2</v>
      </c>
      <c r="B213" s="92" t="s">
        <v>154</v>
      </c>
      <c r="C213" s="25" t="s">
        <v>33</v>
      </c>
      <c r="D213" s="26">
        <v>295</v>
      </c>
      <c r="E213" s="26">
        <v>294</v>
      </c>
      <c r="F213" s="27">
        <f t="shared" ref="F213" si="23">E213/D213*100</f>
        <v>99.661016949152554</v>
      </c>
    </row>
    <row r="214" spans="1:6" ht="120" customHeight="1" thickBot="1" x14ac:dyDescent="0.3">
      <c r="A214" s="25">
        <v>3</v>
      </c>
      <c r="B214" s="92" t="s">
        <v>116</v>
      </c>
      <c r="C214" s="25" t="s">
        <v>33</v>
      </c>
      <c r="D214" s="26">
        <v>36</v>
      </c>
      <c r="E214" s="26">
        <v>36</v>
      </c>
      <c r="F214" s="27">
        <f>E214/D214*100</f>
        <v>100</v>
      </c>
    </row>
    <row r="215" spans="1:6" ht="120" customHeight="1" thickBot="1" x14ac:dyDescent="0.3">
      <c r="A215" s="25">
        <v>4</v>
      </c>
      <c r="B215" s="92" t="s">
        <v>155</v>
      </c>
      <c r="C215" s="94" t="s">
        <v>37</v>
      </c>
      <c r="D215" s="26">
        <v>2736</v>
      </c>
      <c r="E215" s="26">
        <v>1706</v>
      </c>
      <c r="F215" s="27">
        <f>E215/D215*100</f>
        <v>62.353801169590639</v>
      </c>
    </row>
    <row r="216" spans="1:6" ht="19.5" thickBot="1" x14ac:dyDescent="0.35"/>
    <row r="217" spans="1:6" ht="19.5" thickBot="1" x14ac:dyDescent="0.35">
      <c r="A217" s="63" t="s">
        <v>213</v>
      </c>
      <c r="B217" s="64"/>
      <c r="C217" s="64"/>
      <c r="D217" s="64"/>
      <c r="E217" s="64"/>
      <c r="F217" s="65"/>
    </row>
    <row r="218" spans="1:6" ht="19.5" thickBot="1" x14ac:dyDescent="0.35">
      <c r="A218" s="66" t="s">
        <v>60</v>
      </c>
      <c r="B218" s="67"/>
      <c r="C218" s="67"/>
      <c r="D218" s="67"/>
      <c r="E218" s="67"/>
      <c r="F218" s="68"/>
    </row>
    <row r="219" spans="1:6" ht="148.5" customHeight="1" thickBot="1" x14ac:dyDescent="0.3">
      <c r="A219" s="19" t="s">
        <v>5</v>
      </c>
      <c r="B219" s="20" t="s">
        <v>6</v>
      </c>
      <c r="C219" s="20" t="s">
        <v>32</v>
      </c>
      <c r="D219" s="20" t="s">
        <v>16</v>
      </c>
      <c r="E219" s="20" t="s">
        <v>21</v>
      </c>
      <c r="F219" s="20" t="s">
        <v>10</v>
      </c>
    </row>
    <row r="220" spans="1:6" ht="19.5" thickBot="1" x14ac:dyDescent="0.35">
      <c r="A220" s="22">
        <v>1</v>
      </c>
      <c r="B220" s="22">
        <v>2</v>
      </c>
      <c r="C220" s="22">
        <v>3</v>
      </c>
      <c r="D220" s="22">
        <v>4</v>
      </c>
      <c r="E220" s="22">
        <v>5</v>
      </c>
      <c r="F220" s="265" t="s">
        <v>11</v>
      </c>
    </row>
    <row r="221" spans="1:6" ht="114.75" customHeight="1" thickBot="1" x14ac:dyDescent="0.3">
      <c r="A221" s="25">
        <v>1</v>
      </c>
      <c r="B221" s="92" t="s">
        <v>83</v>
      </c>
      <c r="C221" s="25" t="s">
        <v>33</v>
      </c>
      <c r="D221" s="93">
        <v>609</v>
      </c>
      <c r="E221" s="26">
        <v>607</v>
      </c>
      <c r="F221" s="27">
        <f>E221/D221*100</f>
        <v>99.671592775041049</v>
      </c>
    </row>
    <row r="222" spans="1:6" ht="137.25" customHeight="1" thickBot="1" x14ac:dyDescent="0.3">
      <c r="A222" s="25">
        <v>2</v>
      </c>
      <c r="B222" s="92" t="s">
        <v>176</v>
      </c>
      <c r="C222" s="25" t="s">
        <v>33</v>
      </c>
      <c r="D222" s="26">
        <v>630</v>
      </c>
      <c r="E222" s="26">
        <v>632</v>
      </c>
      <c r="F222" s="27">
        <f t="shared" ref="F222" si="24">E222/D222*100</f>
        <v>100.31746031746032</v>
      </c>
    </row>
    <row r="223" spans="1:6" ht="120" customHeight="1" thickBot="1" x14ac:dyDescent="0.3">
      <c r="A223" s="25">
        <v>3</v>
      </c>
      <c r="B223" s="92" t="s">
        <v>214</v>
      </c>
      <c r="C223" s="25" t="s">
        <v>33</v>
      </c>
      <c r="D223" s="26">
        <v>75</v>
      </c>
      <c r="E223" s="26">
        <v>77</v>
      </c>
      <c r="F223" s="27">
        <f>E223/D223*100</f>
        <v>102.66666666666666</v>
      </c>
    </row>
    <row r="224" spans="1:6" ht="120" customHeight="1" thickBot="1" x14ac:dyDescent="0.3">
      <c r="A224" s="25">
        <v>4</v>
      </c>
      <c r="B224" s="92" t="s">
        <v>138</v>
      </c>
      <c r="C224" s="94" t="s">
        <v>37</v>
      </c>
      <c r="D224" s="26">
        <v>3744</v>
      </c>
      <c r="E224" s="26">
        <v>7502</v>
      </c>
      <c r="F224" s="27">
        <f>E224/D224*100</f>
        <v>200.37393162393164</v>
      </c>
    </row>
    <row r="225" spans="1:6" ht="19.5" thickBot="1" x14ac:dyDescent="0.35"/>
    <row r="226" spans="1:6" ht="19.5" thickBot="1" x14ac:dyDescent="0.35">
      <c r="A226" s="266" t="s">
        <v>221</v>
      </c>
      <c r="B226" s="64"/>
      <c r="C226" s="64"/>
      <c r="D226" s="64"/>
      <c r="E226" s="64"/>
      <c r="F226" s="65"/>
    </row>
    <row r="227" spans="1:6" ht="19.5" thickBot="1" x14ac:dyDescent="0.35">
      <c r="A227" s="66" t="s">
        <v>60</v>
      </c>
      <c r="B227" s="67"/>
      <c r="C227" s="67"/>
      <c r="D227" s="67"/>
      <c r="E227" s="67"/>
      <c r="F227" s="68"/>
    </row>
    <row r="228" spans="1:6" ht="148.69999999999999" customHeight="1" thickBot="1" x14ac:dyDescent="0.3">
      <c r="A228" s="19" t="s">
        <v>5</v>
      </c>
      <c r="B228" s="20" t="s">
        <v>6</v>
      </c>
      <c r="C228" s="20" t="s">
        <v>32</v>
      </c>
      <c r="D228" s="20" t="s">
        <v>16</v>
      </c>
      <c r="E228" s="20" t="s">
        <v>21</v>
      </c>
      <c r="F228" s="20" t="s">
        <v>10</v>
      </c>
    </row>
    <row r="229" spans="1:6" ht="19.5" thickBot="1" x14ac:dyDescent="0.35">
      <c r="A229" s="22">
        <v>1</v>
      </c>
      <c r="B229" s="22">
        <v>2</v>
      </c>
      <c r="C229" s="22">
        <v>3</v>
      </c>
      <c r="D229" s="22">
        <v>4</v>
      </c>
      <c r="E229" s="22">
        <v>5</v>
      </c>
      <c r="F229" s="22" t="s">
        <v>11</v>
      </c>
    </row>
    <row r="230" spans="1:6" ht="114.75" customHeight="1" thickBot="1" x14ac:dyDescent="0.3">
      <c r="A230" s="25">
        <v>1</v>
      </c>
      <c r="B230" s="92" t="s">
        <v>69</v>
      </c>
      <c r="C230" s="25" t="s">
        <v>33</v>
      </c>
      <c r="D230" s="93">
        <v>324</v>
      </c>
      <c r="E230" s="26">
        <v>318</v>
      </c>
      <c r="F230" s="27">
        <f>E230/D230*100</f>
        <v>98.148148148148152</v>
      </c>
    </row>
    <row r="231" spans="1:6" ht="137.25" customHeight="1" thickBot="1" x14ac:dyDescent="0.3">
      <c r="A231" s="25">
        <v>2</v>
      </c>
      <c r="B231" s="92" t="s">
        <v>222</v>
      </c>
      <c r="C231" s="25" t="s">
        <v>33</v>
      </c>
      <c r="D231" s="26">
        <v>405</v>
      </c>
      <c r="E231" s="26">
        <v>406</v>
      </c>
      <c r="F231" s="27">
        <f t="shared" ref="F231" si="25">E231/D231*100</f>
        <v>100.24691358024691</v>
      </c>
    </row>
    <row r="232" spans="1:6" ht="120" customHeight="1" thickBot="1" x14ac:dyDescent="0.3">
      <c r="A232" s="25">
        <v>3</v>
      </c>
      <c r="B232" s="92" t="s">
        <v>64</v>
      </c>
      <c r="C232" s="25" t="s">
        <v>33</v>
      </c>
      <c r="D232" s="26">
        <v>50</v>
      </c>
      <c r="E232" s="26">
        <v>50</v>
      </c>
      <c r="F232" s="27">
        <f>E232/D232*100</f>
        <v>100</v>
      </c>
    </row>
    <row r="233" spans="1:6" ht="19.5" thickBot="1" x14ac:dyDescent="0.35"/>
    <row r="234" spans="1:6" ht="19.5" thickBot="1" x14ac:dyDescent="0.35">
      <c r="A234" s="63" t="s">
        <v>227</v>
      </c>
      <c r="B234" s="64"/>
      <c r="C234" s="64"/>
      <c r="D234" s="64"/>
      <c r="E234" s="64"/>
      <c r="F234" s="65"/>
    </row>
    <row r="235" spans="1:6" ht="19.5" thickBot="1" x14ac:dyDescent="0.35">
      <c r="A235" s="66" t="s">
        <v>60</v>
      </c>
      <c r="B235" s="67"/>
      <c r="C235" s="67"/>
      <c r="D235" s="67"/>
      <c r="E235" s="67"/>
      <c r="F235" s="68"/>
    </row>
    <row r="236" spans="1:6" ht="148.5" customHeight="1" thickBot="1" x14ac:dyDescent="0.3">
      <c r="A236" s="19" t="s">
        <v>5</v>
      </c>
      <c r="B236" s="20" t="s">
        <v>6</v>
      </c>
      <c r="C236" s="20" t="s">
        <v>32</v>
      </c>
      <c r="D236" s="20" t="s">
        <v>16</v>
      </c>
      <c r="E236" s="20" t="s">
        <v>21</v>
      </c>
      <c r="F236" s="20" t="s">
        <v>10</v>
      </c>
    </row>
    <row r="237" spans="1:6" ht="19.5" thickBot="1" x14ac:dyDescent="0.35">
      <c r="A237" s="22">
        <v>1</v>
      </c>
      <c r="B237" s="22">
        <v>2</v>
      </c>
      <c r="C237" s="22">
        <v>3</v>
      </c>
      <c r="D237" s="22">
        <v>4</v>
      </c>
      <c r="E237" s="22">
        <v>5</v>
      </c>
      <c r="F237" s="22" t="s">
        <v>11</v>
      </c>
    </row>
    <row r="238" spans="1:6" ht="114.75" customHeight="1" thickBot="1" x14ac:dyDescent="0.3">
      <c r="A238" s="25">
        <v>1</v>
      </c>
      <c r="B238" s="92" t="s">
        <v>69</v>
      </c>
      <c r="C238" s="25" t="s">
        <v>33</v>
      </c>
      <c r="D238" s="93">
        <v>620</v>
      </c>
      <c r="E238" s="26">
        <v>620</v>
      </c>
      <c r="F238" s="27">
        <f>E238/D238*100</f>
        <v>100</v>
      </c>
    </row>
    <row r="239" spans="1:6" ht="137.25" customHeight="1" thickBot="1" x14ac:dyDescent="0.3">
      <c r="A239" s="25">
        <v>2</v>
      </c>
      <c r="B239" s="92" t="s">
        <v>228</v>
      </c>
      <c r="C239" s="25" t="s">
        <v>33</v>
      </c>
      <c r="D239" s="26">
        <v>661</v>
      </c>
      <c r="E239" s="26">
        <v>665</v>
      </c>
      <c r="F239" s="27">
        <f t="shared" ref="F239" si="26">E239/D239*100</f>
        <v>100.60514372163389</v>
      </c>
    </row>
    <row r="240" spans="1:6" ht="120" customHeight="1" thickBot="1" x14ac:dyDescent="0.3">
      <c r="A240" s="25">
        <v>3</v>
      </c>
      <c r="B240" s="92" t="s">
        <v>229</v>
      </c>
      <c r="C240" s="25" t="s">
        <v>33</v>
      </c>
      <c r="D240" s="26">
        <v>116</v>
      </c>
      <c r="E240" s="26">
        <v>117</v>
      </c>
      <c r="F240" s="27">
        <f>E240/D240*100</f>
        <v>100.86206896551724</v>
      </c>
    </row>
    <row r="241" spans="1:6" ht="120" hidden="1" customHeight="1" x14ac:dyDescent="0.3">
      <c r="A241" s="25">
        <v>4</v>
      </c>
      <c r="B241" s="92" t="s">
        <v>230</v>
      </c>
      <c r="C241" s="94" t="s">
        <v>37</v>
      </c>
      <c r="D241" s="26">
        <v>30</v>
      </c>
      <c r="E241" s="26">
        <v>30</v>
      </c>
      <c r="F241" s="27">
        <f>E241/D241*100</f>
        <v>100</v>
      </c>
    </row>
    <row r="242" spans="1:6" ht="105" customHeight="1" thickBot="1" x14ac:dyDescent="0.3">
      <c r="A242" s="25">
        <v>5</v>
      </c>
      <c r="B242" s="267" t="s">
        <v>36</v>
      </c>
      <c r="C242" s="25" t="s">
        <v>33</v>
      </c>
      <c r="D242" s="26">
        <v>51</v>
      </c>
      <c r="E242" s="26">
        <v>45</v>
      </c>
      <c r="F242" s="27">
        <f>E242/D242*100</f>
        <v>88.235294117647058</v>
      </c>
    </row>
    <row r="243" spans="1:6" ht="134.25" customHeight="1" thickBot="1" x14ac:dyDescent="0.3">
      <c r="A243" s="25">
        <v>6</v>
      </c>
      <c r="B243" s="36" t="s">
        <v>231</v>
      </c>
      <c r="C243" s="25" t="s">
        <v>33</v>
      </c>
      <c r="D243" s="137">
        <v>51</v>
      </c>
      <c r="E243" s="137">
        <v>45</v>
      </c>
      <c r="F243" s="27">
        <f>E243/D243*100</f>
        <v>88.235294117647058</v>
      </c>
    </row>
    <row r="244" spans="1:6" ht="19.5" thickBot="1" x14ac:dyDescent="0.35"/>
    <row r="245" spans="1:6" ht="19.5" thickBot="1" x14ac:dyDescent="0.35">
      <c r="A245" s="63" t="s">
        <v>237</v>
      </c>
      <c r="B245" s="64"/>
      <c r="C245" s="64"/>
      <c r="D245" s="64"/>
      <c r="E245" s="64"/>
      <c r="F245" s="65"/>
    </row>
    <row r="246" spans="1:6" ht="19.5" thickBot="1" x14ac:dyDescent="0.35">
      <c r="A246" s="66" t="s">
        <v>60</v>
      </c>
      <c r="B246" s="67"/>
      <c r="C246" s="67"/>
      <c r="D246" s="67"/>
      <c r="E246" s="67"/>
      <c r="F246" s="68"/>
    </row>
    <row r="247" spans="1:6" ht="148.5" customHeight="1" thickBot="1" x14ac:dyDescent="0.3">
      <c r="A247" s="19" t="s">
        <v>5</v>
      </c>
      <c r="B247" s="20" t="s">
        <v>6</v>
      </c>
      <c r="C247" s="20" t="s">
        <v>32</v>
      </c>
      <c r="D247" s="20" t="s">
        <v>16</v>
      </c>
      <c r="E247" s="20" t="s">
        <v>21</v>
      </c>
      <c r="F247" s="20" t="s">
        <v>10</v>
      </c>
    </row>
    <row r="248" spans="1:6" ht="19.5" thickBot="1" x14ac:dyDescent="0.35">
      <c r="A248" s="22">
        <v>1</v>
      </c>
      <c r="B248" s="22">
        <v>2</v>
      </c>
      <c r="C248" s="22">
        <v>3</v>
      </c>
      <c r="D248" s="22">
        <v>4</v>
      </c>
      <c r="E248" s="22">
        <v>5</v>
      </c>
      <c r="F248" s="22" t="s">
        <v>11</v>
      </c>
    </row>
    <row r="249" spans="1:6" ht="114.75" customHeight="1" thickBot="1" x14ac:dyDescent="0.3">
      <c r="A249" s="25">
        <v>1</v>
      </c>
      <c r="B249" s="92" t="s">
        <v>69</v>
      </c>
      <c r="C249" s="25" t="s">
        <v>33</v>
      </c>
      <c r="D249" s="93">
        <v>533</v>
      </c>
      <c r="E249" s="26">
        <v>534</v>
      </c>
      <c r="F249" s="27">
        <f t="shared" ref="F249:F252" si="27">E249/D249*100</f>
        <v>100.187617260788</v>
      </c>
    </row>
    <row r="250" spans="1:6" ht="137.25" customHeight="1" thickBot="1" x14ac:dyDescent="0.3">
      <c r="A250" s="25">
        <v>2</v>
      </c>
      <c r="B250" s="92" t="s">
        <v>154</v>
      </c>
      <c r="C250" s="25" t="s">
        <v>33</v>
      </c>
      <c r="D250" s="26">
        <v>669</v>
      </c>
      <c r="E250" s="26">
        <v>673</v>
      </c>
      <c r="F250" s="27">
        <f t="shared" si="27"/>
        <v>100.59790732436473</v>
      </c>
    </row>
    <row r="251" spans="1:6" ht="120" customHeight="1" thickBot="1" x14ac:dyDescent="0.3">
      <c r="A251" s="25">
        <v>3</v>
      </c>
      <c r="B251" s="92" t="s">
        <v>167</v>
      </c>
      <c r="C251" s="25" t="s">
        <v>33</v>
      </c>
      <c r="D251" s="26">
        <v>50</v>
      </c>
      <c r="E251" s="26">
        <v>51</v>
      </c>
      <c r="F251" s="27">
        <f t="shared" si="27"/>
        <v>102</v>
      </c>
    </row>
    <row r="252" spans="1:6" ht="120" customHeight="1" thickBot="1" x14ac:dyDescent="0.3">
      <c r="A252" s="25">
        <v>4</v>
      </c>
      <c r="B252" s="92" t="s">
        <v>138</v>
      </c>
      <c r="C252" s="94" t="s">
        <v>37</v>
      </c>
      <c r="D252" s="26">
        <v>1872</v>
      </c>
      <c r="E252" s="26">
        <v>1116</v>
      </c>
      <c r="F252" s="27">
        <f t="shared" si="27"/>
        <v>59.615384615384613</v>
      </c>
    </row>
    <row r="253" spans="1:6" ht="19.5" thickBot="1" x14ac:dyDescent="0.35"/>
    <row r="254" spans="1:6" ht="19.5" thickBot="1" x14ac:dyDescent="0.35">
      <c r="A254" s="63" t="s">
        <v>242</v>
      </c>
      <c r="B254" s="64"/>
      <c r="C254" s="64"/>
      <c r="D254" s="64"/>
      <c r="E254" s="64"/>
      <c r="F254" s="65"/>
    </row>
    <row r="255" spans="1:6" ht="19.5" thickBot="1" x14ac:dyDescent="0.35">
      <c r="A255" s="66" t="s">
        <v>60</v>
      </c>
      <c r="B255" s="67"/>
      <c r="C255" s="67"/>
      <c r="D255" s="67"/>
      <c r="E255" s="67"/>
      <c r="F255" s="68"/>
    </row>
    <row r="256" spans="1:6" ht="148.5" customHeight="1" thickBot="1" x14ac:dyDescent="0.3">
      <c r="A256" s="19" t="s">
        <v>5</v>
      </c>
      <c r="B256" s="20" t="s">
        <v>6</v>
      </c>
      <c r="C256" s="20" t="s">
        <v>32</v>
      </c>
      <c r="D256" s="20" t="s">
        <v>16</v>
      </c>
      <c r="E256" s="20" t="s">
        <v>21</v>
      </c>
      <c r="F256" s="20" t="s">
        <v>10</v>
      </c>
    </row>
    <row r="257" spans="1:6" ht="19.5" thickBot="1" x14ac:dyDescent="0.35">
      <c r="A257" s="22">
        <v>1</v>
      </c>
      <c r="B257" s="22">
        <v>2</v>
      </c>
      <c r="C257" s="22">
        <v>3</v>
      </c>
      <c r="D257" s="22">
        <v>4</v>
      </c>
      <c r="E257" s="22">
        <v>5</v>
      </c>
      <c r="F257" s="22" t="s">
        <v>11</v>
      </c>
    </row>
    <row r="258" spans="1:6" ht="62.25" customHeight="1" thickBot="1" x14ac:dyDescent="0.3">
      <c r="A258" s="25">
        <v>1</v>
      </c>
      <c r="B258" s="92" t="s">
        <v>243</v>
      </c>
      <c r="C258" s="25" t="s">
        <v>33</v>
      </c>
      <c r="D258" s="93">
        <v>541</v>
      </c>
      <c r="E258" s="26">
        <v>541</v>
      </c>
      <c r="F258" s="27">
        <f>E258/D258*100</f>
        <v>100</v>
      </c>
    </row>
    <row r="259" spans="1:6" ht="65.25" customHeight="1" thickBot="1" x14ac:dyDescent="0.3">
      <c r="A259" s="25">
        <v>2</v>
      </c>
      <c r="B259" s="92" t="s">
        <v>244</v>
      </c>
      <c r="C259" s="25" t="s">
        <v>33</v>
      </c>
      <c r="D259" s="26">
        <v>541</v>
      </c>
      <c r="E259" s="26">
        <v>545</v>
      </c>
      <c r="F259" s="27">
        <f t="shared" ref="F259" si="28">E259/D259*100</f>
        <v>100.73937153419594</v>
      </c>
    </row>
    <row r="260" spans="1:6" ht="60" customHeight="1" thickBot="1" x14ac:dyDescent="0.3">
      <c r="A260" s="25">
        <v>3</v>
      </c>
      <c r="B260" s="92" t="s">
        <v>91</v>
      </c>
      <c r="C260" s="25" t="s">
        <v>33</v>
      </c>
      <c r="D260" s="26">
        <v>125</v>
      </c>
      <c r="E260" s="26">
        <v>125</v>
      </c>
      <c r="F260" s="27">
        <f>E260/D260*100</f>
        <v>100</v>
      </c>
    </row>
    <row r="261" spans="1:6" ht="19.5" thickBot="1" x14ac:dyDescent="0.35"/>
    <row r="262" spans="1:6" ht="19.5" thickBot="1" x14ac:dyDescent="0.35">
      <c r="A262" s="63" t="s">
        <v>248</v>
      </c>
      <c r="B262" s="64"/>
      <c r="C262" s="64"/>
      <c r="D262" s="64"/>
      <c r="E262" s="64"/>
      <c r="F262" s="65"/>
    </row>
    <row r="263" spans="1:6" ht="19.5" thickBot="1" x14ac:dyDescent="0.35">
      <c r="A263" s="66" t="s">
        <v>60</v>
      </c>
      <c r="B263" s="67"/>
      <c r="C263" s="67"/>
      <c r="D263" s="67"/>
      <c r="E263" s="67"/>
      <c r="F263" s="68"/>
    </row>
    <row r="264" spans="1:6" ht="148.5" customHeight="1" thickBot="1" x14ac:dyDescent="0.3">
      <c r="A264" s="19" t="s">
        <v>5</v>
      </c>
      <c r="B264" s="20" t="s">
        <v>6</v>
      </c>
      <c r="C264" s="20" t="s">
        <v>32</v>
      </c>
      <c r="D264" s="20" t="s">
        <v>16</v>
      </c>
      <c r="E264" s="20" t="s">
        <v>21</v>
      </c>
      <c r="F264" s="20" t="s">
        <v>10</v>
      </c>
    </row>
    <row r="265" spans="1:6" ht="19.5" thickBot="1" x14ac:dyDescent="0.35">
      <c r="A265" s="22">
        <v>1</v>
      </c>
      <c r="B265" s="22">
        <v>2</v>
      </c>
      <c r="C265" s="22">
        <v>3</v>
      </c>
      <c r="D265" s="22">
        <v>4</v>
      </c>
      <c r="E265" s="22">
        <v>5</v>
      </c>
      <c r="F265" s="22" t="s">
        <v>11</v>
      </c>
    </row>
    <row r="266" spans="1:6" ht="114.75" customHeight="1" thickBot="1" x14ac:dyDescent="0.3">
      <c r="A266" s="25">
        <v>1</v>
      </c>
      <c r="B266" s="92" t="s">
        <v>69</v>
      </c>
      <c r="C266" s="25" t="s">
        <v>33</v>
      </c>
      <c r="D266" s="93">
        <v>606</v>
      </c>
      <c r="E266" s="26">
        <v>609</v>
      </c>
      <c r="F266" s="27">
        <f>E266/D266*100</f>
        <v>100.4950495049505</v>
      </c>
    </row>
    <row r="267" spans="1:6" ht="137.25" customHeight="1" thickBot="1" x14ac:dyDescent="0.3">
      <c r="A267" s="25">
        <v>2</v>
      </c>
      <c r="B267" s="92" t="s">
        <v>70</v>
      </c>
      <c r="C267" s="25" t="s">
        <v>33</v>
      </c>
      <c r="D267" s="26">
        <v>619</v>
      </c>
      <c r="E267" s="26">
        <v>619</v>
      </c>
      <c r="F267" s="27">
        <f t="shared" ref="F267" si="29">E267/D267*100</f>
        <v>100</v>
      </c>
    </row>
    <row r="268" spans="1:6" ht="120" customHeight="1" thickBot="1" x14ac:dyDescent="0.3">
      <c r="A268" s="25">
        <v>3</v>
      </c>
      <c r="B268" s="92" t="s">
        <v>71</v>
      </c>
      <c r="C268" s="25" t="s">
        <v>33</v>
      </c>
      <c r="D268" s="26">
        <v>145</v>
      </c>
      <c r="E268" s="26">
        <v>145</v>
      </c>
      <c r="F268" s="27">
        <f>E268/D268*100</f>
        <v>100</v>
      </c>
    </row>
    <row r="269" spans="1:6" ht="19.5" thickBot="1" x14ac:dyDescent="0.35"/>
    <row r="270" spans="1:6" ht="19.5" thickBot="1" x14ac:dyDescent="0.35">
      <c r="A270" s="63" t="s">
        <v>249</v>
      </c>
      <c r="B270" s="64"/>
      <c r="C270" s="64"/>
      <c r="D270" s="64"/>
      <c r="E270" s="64"/>
      <c r="F270" s="65"/>
    </row>
    <row r="271" spans="1:6" ht="19.5" thickBot="1" x14ac:dyDescent="0.35">
      <c r="A271" s="66" t="s">
        <v>60</v>
      </c>
      <c r="B271" s="67"/>
      <c r="C271" s="67"/>
      <c r="D271" s="67"/>
      <c r="E271" s="67"/>
      <c r="F271" s="68"/>
    </row>
    <row r="272" spans="1:6" ht="148.5" customHeight="1" thickBot="1" x14ac:dyDescent="0.3">
      <c r="A272" s="19" t="s">
        <v>5</v>
      </c>
      <c r="B272" s="20" t="s">
        <v>6</v>
      </c>
      <c r="C272" s="20" t="s">
        <v>32</v>
      </c>
      <c r="D272" s="20" t="s">
        <v>16</v>
      </c>
      <c r="E272" s="20" t="s">
        <v>21</v>
      </c>
      <c r="F272" s="20" t="s">
        <v>10</v>
      </c>
    </row>
    <row r="273" spans="1:6" ht="19.5" thickBot="1" x14ac:dyDescent="0.35">
      <c r="A273" s="22">
        <v>1</v>
      </c>
      <c r="B273" s="22">
        <v>2</v>
      </c>
      <c r="C273" s="22">
        <v>3</v>
      </c>
      <c r="D273" s="22">
        <v>4</v>
      </c>
      <c r="E273" s="22">
        <v>5</v>
      </c>
      <c r="F273" s="22" t="s">
        <v>11</v>
      </c>
    </row>
    <row r="274" spans="1:6" ht="123.75" customHeight="1" thickBot="1" x14ac:dyDescent="0.3">
      <c r="A274" s="25">
        <v>1</v>
      </c>
      <c r="B274" s="335" t="s">
        <v>69</v>
      </c>
      <c r="C274" s="336" t="s">
        <v>33</v>
      </c>
      <c r="D274" s="93">
        <v>673</v>
      </c>
      <c r="E274" s="337">
        <v>668</v>
      </c>
      <c r="F274" s="338">
        <f>E274/D274*100</f>
        <v>99.257057949479943</v>
      </c>
    </row>
    <row r="275" spans="1:6" ht="137.25" customHeight="1" thickBot="1" x14ac:dyDescent="0.3">
      <c r="A275" s="25">
        <v>2</v>
      </c>
      <c r="B275" s="92" t="s">
        <v>108</v>
      </c>
      <c r="C275" s="25" t="s">
        <v>33</v>
      </c>
      <c r="D275" s="339">
        <v>519</v>
      </c>
      <c r="E275" s="26">
        <v>524</v>
      </c>
      <c r="F275" s="27">
        <f t="shared" ref="F275" si="30">E275/D275*100</f>
        <v>100.96339113680155</v>
      </c>
    </row>
    <row r="276" spans="1:6" ht="120" customHeight="1" thickBot="1" x14ac:dyDescent="0.3">
      <c r="A276" s="25">
        <v>3</v>
      </c>
      <c r="B276" s="305" t="s">
        <v>64</v>
      </c>
      <c r="C276" s="340" t="s">
        <v>33</v>
      </c>
      <c r="D276" s="341">
        <v>57</v>
      </c>
      <c r="E276" s="342">
        <v>58</v>
      </c>
      <c r="F276" s="343">
        <f>E276/D276*100</f>
        <v>101.75438596491229</v>
      </c>
    </row>
    <row r="277" spans="1:6" ht="120" customHeight="1" thickBot="1" x14ac:dyDescent="0.3">
      <c r="A277" s="25">
        <v>4</v>
      </c>
      <c r="B277" s="92" t="s">
        <v>250</v>
      </c>
      <c r="C277" s="94" t="s">
        <v>37</v>
      </c>
      <c r="D277" s="339">
        <v>22464</v>
      </c>
      <c r="E277" s="26">
        <v>13047</v>
      </c>
      <c r="F277" s="27">
        <f>E277/D277*100</f>
        <v>58.079594017094017</v>
      </c>
    </row>
  </sheetData>
  <mergeCells count="65">
    <mergeCell ref="A263:F263"/>
    <mergeCell ref="A270:F270"/>
    <mergeCell ref="A271:F271"/>
    <mergeCell ref="A245:F245"/>
    <mergeCell ref="A246:F246"/>
    <mergeCell ref="A254:F254"/>
    <mergeCell ref="A255:F255"/>
    <mergeCell ref="A262:F262"/>
    <mergeCell ref="A218:F218"/>
    <mergeCell ref="A226:F226"/>
    <mergeCell ref="A227:F227"/>
    <mergeCell ref="A234:F234"/>
    <mergeCell ref="A235:F235"/>
    <mergeCell ref="A199:F199"/>
    <mergeCell ref="A200:F200"/>
    <mergeCell ref="A208:F208"/>
    <mergeCell ref="A209:F209"/>
    <mergeCell ref="A217:F217"/>
    <mergeCell ref="A174:F174"/>
    <mergeCell ref="A182:F182"/>
    <mergeCell ref="A183:F183"/>
    <mergeCell ref="A191:F191"/>
    <mergeCell ref="A192:F192"/>
    <mergeCell ref="A156:F156"/>
    <mergeCell ref="A157:F157"/>
    <mergeCell ref="A164:F164"/>
    <mergeCell ref="A165:F165"/>
    <mergeCell ref="A173:F173"/>
    <mergeCell ref="A132:F132"/>
    <mergeCell ref="A139:F139"/>
    <mergeCell ref="A140:F140"/>
    <mergeCell ref="A148:F148"/>
    <mergeCell ref="A149:F149"/>
    <mergeCell ref="A114:F114"/>
    <mergeCell ref="A115:F115"/>
    <mergeCell ref="A122:F122"/>
    <mergeCell ref="A123:F123"/>
    <mergeCell ref="A131:F131"/>
    <mergeCell ref="A89:F89"/>
    <mergeCell ref="A97:F97"/>
    <mergeCell ref="A98:F98"/>
    <mergeCell ref="A105:F105"/>
    <mergeCell ref="A106:F106"/>
    <mergeCell ref="A71:F71"/>
    <mergeCell ref="A72:F72"/>
    <mergeCell ref="A80:F80"/>
    <mergeCell ref="A81:F81"/>
    <mergeCell ref="A88:F88"/>
    <mergeCell ref="A45:F45"/>
    <mergeCell ref="A53:F53"/>
    <mergeCell ref="A54:F54"/>
    <mergeCell ref="A62:F62"/>
    <mergeCell ref="A63:F63"/>
    <mergeCell ref="A26:F26"/>
    <mergeCell ref="A27:F27"/>
    <mergeCell ref="A35:F35"/>
    <mergeCell ref="A36:F36"/>
    <mergeCell ref="A44:F44"/>
    <mergeCell ref="A2:F2"/>
    <mergeCell ref="A3:F3"/>
    <mergeCell ref="A4:F4"/>
    <mergeCell ref="A6:F6"/>
    <mergeCell ref="A7:F7"/>
    <mergeCell ref="A17:F17"/>
    <mergeCell ref="A18:F18"/>
  </mergeCells>
  <pageMargins left="0.70866141732283472" right="0.11811023622047245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</sheetPr>
  <dimension ref="A1:F21"/>
  <sheetViews>
    <sheetView view="pageBreakPreview" zoomScale="90" zoomScaleSheetLayoutView="90" workbookViewId="0">
      <selection activeCell="C8" sqref="C8:D8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38</v>
      </c>
    </row>
    <row r="2" spans="1:6" ht="18.75" x14ac:dyDescent="0.3">
      <c r="A2" s="62" t="s">
        <v>1</v>
      </c>
      <c r="B2" s="62"/>
      <c r="C2" s="62"/>
      <c r="D2" s="62"/>
      <c r="E2" s="62"/>
      <c r="F2" s="62"/>
    </row>
    <row r="3" spans="1:6" ht="18.75" x14ac:dyDescent="0.3">
      <c r="A3" s="62" t="s">
        <v>39</v>
      </c>
      <c r="B3" s="62"/>
      <c r="C3" s="62"/>
      <c r="D3" s="62"/>
      <c r="E3" s="62"/>
      <c r="F3" s="62"/>
    </row>
    <row r="4" spans="1:6" ht="18.75" x14ac:dyDescent="0.3">
      <c r="A4" s="62" t="s">
        <v>3</v>
      </c>
      <c r="B4" s="62"/>
      <c r="C4" s="62"/>
      <c r="D4" s="62"/>
      <c r="E4" s="62"/>
      <c r="F4" s="62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71" t="s">
        <v>4</v>
      </c>
      <c r="B6" s="72"/>
      <c r="C6" s="72"/>
      <c r="D6" s="72"/>
      <c r="E6" s="72"/>
      <c r="F6" s="73"/>
    </row>
    <row r="7" spans="1:6" ht="18.75" x14ac:dyDescent="0.3">
      <c r="A7" s="74" t="s">
        <v>56</v>
      </c>
      <c r="B7" s="74"/>
      <c r="C7" s="74"/>
      <c r="D7" s="74"/>
      <c r="E7" s="74"/>
      <c r="F7" s="74"/>
    </row>
    <row r="8" spans="1:6" ht="157.5" customHeight="1" x14ac:dyDescent="0.25">
      <c r="A8" s="2" t="s">
        <v>5</v>
      </c>
      <c r="B8" s="13" t="s">
        <v>40</v>
      </c>
      <c r="C8" s="69" t="s">
        <v>41</v>
      </c>
      <c r="D8" s="70"/>
      <c r="E8" s="13" t="s">
        <v>42</v>
      </c>
      <c r="F8" s="13" t="s">
        <v>43</v>
      </c>
    </row>
    <row r="9" spans="1:6" ht="66" customHeight="1" x14ac:dyDescent="0.25">
      <c r="A9" s="2"/>
      <c r="B9" s="3"/>
      <c r="C9" s="13" t="s">
        <v>44</v>
      </c>
      <c r="D9" s="13" t="s">
        <v>45</v>
      </c>
      <c r="E9" s="3"/>
      <c r="F9" s="3"/>
    </row>
    <row r="10" spans="1:6" ht="18.75" x14ac:dyDescent="0.3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 t="s">
        <v>11</v>
      </c>
    </row>
    <row r="11" spans="1:6" ht="18.75" customHeight="1" x14ac:dyDescent="0.25">
      <c r="A11" s="12"/>
      <c r="B11" s="15" t="s">
        <v>29</v>
      </c>
      <c r="C11" s="15" t="s">
        <v>29</v>
      </c>
      <c r="D11" s="15" t="s">
        <v>29</v>
      </c>
      <c r="E11" s="15" t="s">
        <v>29</v>
      </c>
      <c r="F11" s="15" t="s">
        <v>29</v>
      </c>
    </row>
    <row r="12" spans="1:6" ht="18.75" x14ac:dyDescent="0.25">
      <c r="A12" s="12"/>
      <c r="B12" s="15" t="s">
        <v>29</v>
      </c>
      <c r="C12" s="15" t="s">
        <v>29</v>
      </c>
      <c r="D12" s="15" t="s">
        <v>29</v>
      </c>
      <c r="E12" s="15" t="s">
        <v>29</v>
      </c>
      <c r="F12" s="15" t="s">
        <v>29</v>
      </c>
    </row>
    <row r="14" spans="1:6" s="1" customFormat="1" ht="18.75" x14ac:dyDescent="0.3">
      <c r="B14" s="1" t="s">
        <v>34</v>
      </c>
    </row>
    <row r="15" spans="1:6" s="1" customFormat="1" ht="18.75" x14ac:dyDescent="0.3"/>
    <row r="16" spans="1:6" s="1" customFormat="1" ht="18.75" x14ac:dyDescent="0.3">
      <c r="B16" s="1" t="s">
        <v>35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F632"/>
  <sheetViews>
    <sheetView topLeftCell="A618" zoomScale="60" zoomScaleNormal="60" zoomScaleSheetLayoutView="100" workbookViewId="0">
      <selection activeCell="K621" sqref="K621"/>
    </sheetView>
  </sheetViews>
  <sheetFormatPr defaultRowHeight="18.75" x14ac:dyDescent="0.3"/>
  <cols>
    <col min="1" max="1" width="7.7109375" style="1" customWidth="1"/>
    <col min="2" max="2" width="61" style="1" customWidth="1"/>
    <col min="3" max="3" width="45.28515625" style="1" customWidth="1"/>
    <col min="4" max="4" width="26.140625" style="1" customWidth="1"/>
    <col min="5" max="5" width="23" style="1" customWidth="1"/>
    <col min="6" max="6" width="22.5703125" style="1" customWidth="1"/>
  </cols>
  <sheetData>
    <row r="1" spans="1:6" x14ac:dyDescent="0.3">
      <c r="F1" s="1" t="s">
        <v>0</v>
      </c>
    </row>
    <row r="2" spans="1:6" x14ac:dyDescent="0.3">
      <c r="A2" s="62" t="s">
        <v>1</v>
      </c>
      <c r="B2" s="62"/>
      <c r="C2" s="62"/>
      <c r="D2" s="62"/>
      <c r="E2" s="62"/>
      <c r="F2" s="62"/>
    </row>
    <row r="3" spans="1:6" x14ac:dyDescent="0.3">
      <c r="A3" s="62" t="s">
        <v>2</v>
      </c>
      <c r="B3" s="62"/>
      <c r="C3" s="62"/>
      <c r="D3" s="62"/>
      <c r="E3" s="62"/>
      <c r="F3" s="62"/>
    </row>
    <row r="4" spans="1:6" x14ac:dyDescent="0.3">
      <c r="A4" s="62" t="s">
        <v>3</v>
      </c>
      <c r="B4" s="62"/>
      <c r="C4" s="62"/>
      <c r="D4" s="62"/>
      <c r="E4" s="62"/>
      <c r="F4" s="62"/>
    </row>
    <row r="5" spans="1:6" ht="19.5" thickBot="1" x14ac:dyDescent="0.35"/>
    <row r="6" spans="1:6" ht="19.5" thickBot="1" x14ac:dyDescent="0.35">
      <c r="A6" s="63" t="s">
        <v>67</v>
      </c>
      <c r="B6" s="64"/>
      <c r="C6" s="64"/>
      <c r="D6" s="64"/>
      <c r="E6" s="64"/>
      <c r="F6" s="65"/>
    </row>
    <row r="7" spans="1:6" ht="19.5" thickBot="1" x14ac:dyDescent="0.35">
      <c r="A7" s="66" t="s">
        <v>60</v>
      </c>
      <c r="B7" s="67"/>
      <c r="C7" s="67"/>
      <c r="D7" s="67"/>
      <c r="E7" s="67"/>
      <c r="F7" s="68"/>
    </row>
    <row r="8" spans="1:6" ht="132" thickBot="1" x14ac:dyDescent="0.3">
      <c r="A8" s="20" t="s">
        <v>5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</row>
    <row r="9" spans="1:6" ht="19.5" thickBot="1" x14ac:dyDescent="0.35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 t="s">
        <v>11</v>
      </c>
    </row>
    <row r="10" spans="1:6" ht="50.25" customHeight="1" thickBot="1" x14ac:dyDescent="0.3">
      <c r="A10" s="75">
        <v>1</v>
      </c>
      <c r="B10" s="85" t="s">
        <v>62</v>
      </c>
      <c r="C10" s="31" t="s">
        <v>47</v>
      </c>
      <c r="D10" s="19">
        <v>100</v>
      </c>
      <c r="E10" s="37">
        <v>100</v>
      </c>
      <c r="F10" s="38">
        <f>E10/D10*100</f>
        <v>100</v>
      </c>
    </row>
    <row r="11" spans="1:6" ht="48" customHeight="1" thickBot="1" x14ac:dyDescent="0.3">
      <c r="A11" s="76"/>
      <c r="B11" s="86"/>
      <c r="C11" s="31" t="s">
        <v>48</v>
      </c>
      <c r="D11" s="19">
        <v>100</v>
      </c>
      <c r="E11" s="37">
        <v>100</v>
      </c>
      <c r="F11" s="38">
        <f t="shared" ref="F11:F27" si="0">E11/D11*100</f>
        <v>100</v>
      </c>
    </row>
    <row r="12" spans="1:6" ht="67.5" customHeight="1" thickBot="1" x14ac:dyDescent="0.3">
      <c r="A12" s="76"/>
      <c r="B12" s="86"/>
      <c r="C12" s="31" t="s">
        <v>49</v>
      </c>
      <c r="D12" s="19">
        <v>0</v>
      </c>
      <c r="E12" s="37">
        <v>0</v>
      </c>
      <c r="F12" s="38">
        <f>IF(E12=0,100,0)</f>
        <v>100</v>
      </c>
    </row>
    <row r="13" spans="1:6" ht="39" customHeight="1" thickBot="1" x14ac:dyDescent="0.3">
      <c r="A13" s="77"/>
      <c r="B13" s="87"/>
      <c r="C13" s="31" t="s">
        <v>50</v>
      </c>
      <c r="D13" s="19">
        <v>100</v>
      </c>
      <c r="E13" s="37">
        <v>100</v>
      </c>
      <c r="F13" s="38">
        <f t="shared" si="0"/>
        <v>100</v>
      </c>
    </row>
    <row r="14" spans="1:6" ht="50.25" customHeight="1" thickBot="1" x14ac:dyDescent="0.3">
      <c r="A14" s="75">
        <v>2</v>
      </c>
      <c r="B14" s="85" t="s">
        <v>63</v>
      </c>
      <c r="C14" s="53" t="s">
        <v>47</v>
      </c>
      <c r="D14" s="19">
        <v>100</v>
      </c>
      <c r="E14" s="39">
        <v>99</v>
      </c>
      <c r="F14" s="38">
        <f t="shared" si="0"/>
        <v>99</v>
      </c>
    </row>
    <row r="15" spans="1:6" ht="85.5" customHeight="1" thickBot="1" x14ac:dyDescent="0.3">
      <c r="A15" s="76"/>
      <c r="B15" s="86"/>
      <c r="C15" s="33" t="s">
        <v>51</v>
      </c>
      <c r="D15" s="19">
        <v>100</v>
      </c>
      <c r="E15" s="37">
        <v>99</v>
      </c>
      <c r="F15" s="38">
        <f t="shared" si="0"/>
        <v>99</v>
      </c>
    </row>
    <row r="16" spans="1:6" ht="84.75" customHeight="1" thickBot="1" x14ac:dyDescent="0.3">
      <c r="A16" s="76"/>
      <c r="B16" s="86"/>
      <c r="C16" s="53" t="s">
        <v>49</v>
      </c>
      <c r="D16" s="19">
        <v>0</v>
      </c>
      <c r="E16" s="40">
        <v>0</v>
      </c>
      <c r="F16" s="38">
        <f>IF(E16=0,100,0)</f>
        <v>100</v>
      </c>
    </row>
    <row r="17" spans="1:6" ht="37.5" customHeight="1" thickBot="1" x14ac:dyDescent="0.3">
      <c r="A17" s="77"/>
      <c r="B17" s="87"/>
      <c r="C17" s="53" t="s">
        <v>50</v>
      </c>
      <c r="D17" s="19">
        <v>100</v>
      </c>
      <c r="E17" s="41">
        <v>100</v>
      </c>
      <c r="F17" s="38">
        <f t="shared" si="0"/>
        <v>100</v>
      </c>
    </row>
    <row r="18" spans="1:6" ht="63" customHeight="1" thickBot="1" x14ac:dyDescent="0.3">
      <c r="A18" s="78">
        <v>3</v>
      </c>
      <c r="B18" s="85" t="s">
        <v>64</v>
      </c>
      <c r="C18" s="31" t="s">
        <v>47</v>
      </c>
      <c r="D18" s="19">
        <v>100</v>
      </c>
      <c r="E18" s="41">
        <v>100</v>
      </c>
      <c r="F18" s="38">
        <f t="shared" si="0"/>
        <v>100</v>
      </c>
    </row>
    <row r="19" spans="1:6" ht="78.75" customHeight="1" thickBot="1" x14ac:dyDescent="0.3">
      <c r="A19" s="79"/>
      <c r="B19" s="86"/>
      <c r="C19" s="31" t="s">
        <v>52</v>
      </c>
      <c r="D19" s="19">
        <v>100</v>
      </c>
      <c r="E19" s="40">
        <v>100</v>
      </c>
      <c r="F19" s="38">
        <f t="shared" si="0"/>
        <v>100</v>
      </c>
    </row>
    <row r="20" spans="1:6" ht="68.25" customHeight="1" thickBot="1" x14ac:dyDescent="0.3">
      <c r="A20" s="79"/>
      <c r="B20" s="86"/>
      <c r="C20" s="31" t="s">
        <v>49</v>
      </c>
      <c r="D20" s="19">
        <v>0</v>
      </c>
      <c r="E20" s="41">
        <v>0</v>
      </c>
      <c r="F20" s="38">
        <f>IF(E20=0,100,0)</f>
        <v>100</v>
      </c>
    </row>
    <row r="21" spans="1:6" ht="31.5" customHeight="1" thickBot="1" x14ac:dyDescent="0.3">
      <c r="A21" s="80"/>
      <c r="B21" s="87"/>
      <c r="C21" s="31" t="s">
        <v>50</v>
      </c>
      <c r="D21" s="19">
        <v>100</v>
      </c>
      <c r="E21" s="41">
        <v>100</v>
      </c>
      <c r="F21" s="38">
        <f t="shared" si="0"/>
        <v>100</v>
      </c>
    </row>
    <row r="22" spans="1:6" ht="39.75" customHeight="1" thickBot="1" x14ac:dyDescent="0.3">
      <c r="A22" s="75">
        <v>4</v>
      </c>
      <c r="B22" s="85" t="s">
        <v>65</v>
      </c>
      <c r="C22" s="56" t="s">
        <v>50</v>
      </c>
      <c r="D22" s="42">
        <v>100</v>
      </c>
      <c r="E22" s="41">
        <v>100</v>
      </c>
      <c r="F22" s="38">
        <f t="shared" si="0"/>
        <v>100</v>
      </c>
    </row>
    <row r="23" spans="1:6" ht="48.75" customHeight="1" thickBot="1" x14ac:dyDescent="0.3">
      <c r="A23" s="76"/>
      <c r="B23" s="86"/>
      <c r="C23" s="56" t="s">
        <v>53</v>
      </c>
      <c r="D23" s="42">
        <v>30</v>
      </c>
      <c r="E23" s="41">
        <v>30</v>
      </c>
      <c r="F23" s="38">
        <f t="shared" si="0"/>
        <v>100</v>
      </c>
    </row>
    <row r="24" spans="1:6" ht="69.75" customHeight="1" thickBot="1" x14ac:dyDescent="0.3">
      <c r="A24" s="77"/>
      <c r="B24" s="87"/>
      <c r="C24" s="57" t="s">
        <v>49</v>
      </c>
      <c r="D24" s="42">
        <v>0</v>
      </c>
      <c r="E24" s="41">
        <v>0</v>
      </c>
      <c r="F24" s="38">
        <f>IF(E24=0,100,0)</f>
        <v>100</v>
      </c>
    </row>
    <row r="25" spans="1:6" ht="84.75" hidden="1" customHeight="1" x14ac:dyDescent="0.25">
      <c r="A25" s="81">
        <v>5</v>
      </c>
      <c r="B25" s="83" t="s">
        <v>36</v>
      </c>
      <c r="C25" s="35" t="s">
        <v>50</v>
      </c>
      <c r="D25" s="34">
        <v>100</v>
      </c>
      <c r="E25" s="23"/>
      <c r="F25" s="21">
        <f t="shared" si="0"/>
        <v>0</v>
      </c>
    </row>
    <row r="26" spans="1:6" ht="167.25" hidden="1" customHeight="1" x14ac:dyDescent="0.3">
      <c r="A26" s="82"/>
      <c r="B26" s="84"/>
      <c r="C26" s="18" t="s">
        <v>49</v>
      </c>
      <c r="D26" s="5">
        <v>0</v>
      </c>
      <c r="E26" s="10"/>
      <c r="F26" s="6" t="e">
        <f t="shared" si="0"/>
        <v>#DIV/0!</v>
      </c>
    </row>
    <row r="27" spans="1:6" ht="158.25" hidden="1" customHeight="1" x14ac:dyDescent="0.3">
      <c r="A27" s="16">
        <v>6</v>
      </c>
      <c r="B27" s="17" t="s">
        <v>46</v>
      </c>
      <c r="C27" s="18" t="s">
        <v>49</v>
      </c>
      <c r="D27" s="4">
        <v>0</v>
      </c>
      <c r="E27" s="11"/>
      <c r="F27" s="6" t="e">
        <f t="shared" si="0"/>
        <v>#DIV/0!</v>
      </c>
    </row>
    <row r="28" spans="1:6" ht="19.5" thickBot="1" x14ac:dyDescent="0.35"/>
    <row r="29" spans="1:6" ht="19.5" thickBot="1" x14ac:dyDescent="0.35">
      <c r="A29" s="63" t="s">
        <v>68</v>
      </c>
      <c r="B29" s="64"/>
      <c r="C29" s="64"/>
      <c r="D29" s="64"/>
      <c r="E29" s="64"/>
      <c r="F29" s="65"/>
    </row>
    <row r="30" spans="1:6" ht="19.5" thickBot="1" x14ac:dyDescent="0.35">
      <c r="A30" s="66" t="s">
        <v>60</v>
      </c>
      <c r="B30" s="67"/>
      <c r="C30" s="67"/>
      <c r="D30" s="67"/>
      <c r="E30" s="67"/>
      <c r="F30" s="68"/>
    </row>
    <row r="31" spans="1:6" ht="132" thickBot="1" x14ac:dyDescent="0.3">
      <c r="A31" s="20" t="s">
        <v>5</v>
      </c>
      <c r="B31" s="20" t="s">
        <v>6</v>
      </c>
      <c r="C31" s="20" t="s">
        <v>7</v>
      </c>
      <c r="D31" s="20" t="s">
        <v>8</v>
      </c>
      <c r="E31" s="20" t="s">
        <v>9</v>
      </c>
      <c r="F31" s="20" t="s">
        <v>10</v>
      </c>
    </row>
    <row r="32" spans="1:6" ht="19.5" thickBot="1" x14ac:dyDescent="0.35">
      <c r="A32" s="22">
        <v>1</v>
      </c>
      <c r="B32" s="22">
        <v>2</v>
      </c>
      <c r="C32" s="22">
        <v>3</v>
      </c>
      <c r="D32" s="22">
        <v>4</v>
      </c>
      <c r="E32" s="22">
        <v>5</v>
      </c>
      <c r="F32" s="22" t="s">
        <v>11</v>
      </c>
    </row>
    <row r="33" spans="1:6" ht="68.25" customHeight="1" thickBot="1" x14ac:dyDescent="0.3">
      <c r="A33" s="75">
        <v>1</v>
      </c>
      <c r="B33" s="95" t="s">
        <v>73</v>
      </c>
      <c r="C33" s="96" t="s">
        <v>47</v>
      </c>
      <c r="D33" s="19">
        <v>100</v>
      </c>
      <c r="E33" s="37">
        <v>100</v>
      </c>
      <c r="F33" s="38">
        <f>E33/D33*100</f>
        <v>100</v>
      </c>
    </row>
    <row r="34" spans="1:6" ht="70.5" customHeight="1" thickBot="1" x14ac:dyDescent="0.3">
      <c r="A34" s="76"/>
      <c r="B34" s="97"/>
      <c r="C34" s="96" t="s">
        <v>48</v>
      </c>
      <c r="D34" s="19">
        <v>100</v>
      </c>
      <c r="E34" s="37">
        <v>100</v>
      </c>
      <c r="F34" s="38">
        <f t="shared" ref="F34:F47" si="1">E34/D34*100</f>
        <v>100</v>
      </c>
    </row>
    <row r="35" spans="1:6" ht="63.75" thickBot="1" x14ac:dyDescent="0.3">
      <c r="A35" s="76"/>
      <c r="B35" s="97"/>
      <c r="C35" s="96" t="s">
        <v>49</v>
      </c>
      <c r="D35" s="19">
        <v>0</v>
      </c>
      <c r="E35" s="37">
        <v>0</v>
      </c>
      <c r="F35" s="38">
        <f>IF(E35=0,100,0)</f>
        <v>100</v>
      </c>
    </row>
    <row r="36" spans="1:6" ht="39" customHeight="1" thickBot="1" x14ac:dyDescent="0.3">
      <c r="A36" s="77"/>
      <c r="B36" s="98"/>
      <c r="C36" s="96" t="s">
        <v>50</v>
      </c>
      <c r="D36" s="19">
        <v>100</v>
      </c>
      <c r="E36" s="37">
        <v>100</v>
      </c>
      <c r="F36" s="38">
        <f t="shared" si="1"/>
        <v>100</v>
      </c>
    </row>
    <row r="37" spans="1:6" ht="65.25" customHeight="1" thickBot="1" x14ac:dyDescent="0.3">
      <c r="A37" s="75">
        <v>2</v>
      </c>
      <c r="B37" s="95" t="s">
        <v>74</v>
      </c>
      <c r="C37" s="99" t="s">
        <v>47</v>
      </c>
      <c r="D37" s="19">
        <v>100</v>
      </c>
      <c r="E37" s="100">
        <v>100</v>
      </c>
      <c r="F37" s="38">
        <f t="shared" si="1"/>
        <v>100</v>
      </c>
    </row>
    <row r="38" spans="1:6" ht="100.5" customHeight="1" thickBot="1" x14ac:dyDescent="0.3">
      <c r="A38" s="76"/>
      <c r="B38" s="97"/>
      <c r="C38" s="101" t="s">
        <v>51</v>
      </c>
      <c r="D38" s="19">
        <v>100</v>
      </c>
      <c r="E38" s="37">
        <v>100</v>
      </c>
      <c r="F38" s="38">
        <f t="shared" si="1"/>
        <v>100</v>
      </c>
    </row>
    <row r="39" spans="1:6" ht="99" customHeight="1" thickBot="1" x14ac:dyDescent="0.3">
      <c r="A39" s="76"/>
      <c r="B39" s="97"/>
      <c r="C39" s="99" t="s">
        <v>49</v>
      </c>
      <c r="D39" s="19">
        <v>0</v>
      </c>
      <c r="E39" s="102">
        <v>0</v>
      </c>
      <c r="F39" s="38">
        <f>IF(E39=0,100,0)</f>
        <v>100</v>
      </c>
    </row>
    <row r="40" spans="1:6" ht="52.5" customHeight="1" thickBot="1" x14ac:dyDescent="0.3">
      <c r="A40" s="77"/>
      <c r="B40" s="98"/>
      <c r="C40" s="99" t="s">
        <v>50</v>
      </c>
      <c r="D40" s="19">
        <v>100</v>
      </c>
      <c r="E40" s="41">
        <v>100</v>
      </c>
      <c r="F40" s="38">
        <f t="shared" si="1"/>
        <v>100</v>
      </c>
    </row>
    <row r="41" spans="1:6" ht="81.75" customHeight="1" thickBot="1" x14ac:dyDescent="0.3">
      <c r="A41" s="103">
        <v>3</v>
      </c>
      <c r="B41" s="95" t="s">
        <v>75</v>
      </c>
      <c r="C41" s="96" t="s">
        <v>47</v>
      </c>
      <c r="D41" s="19">
        <v>100</v>
      </c>
      <c r="E41" s="41">
        <v>100</v>
      </c>
      <c r="F41" s="38">
        <f t="shared" si="1"/>
        <v>100</v>
      </c>
    </row>
    <row r="42" spans="1:6" ht="108.75" customHeight="1" thickBot="1" x14ac:dyDescent="0.3">
      <c r="A42" s="104"/>
      <c r="B42" s="97"/>
      <c r="C42" s="96" t="s">
        <v>52</v>
      </c>
      <c r="D42" s="19">
        <v>100</v>
      </c>
      <c r="E42" s="102">
        <v>100</v>
      </c>
      <c r="F42" s="38">
        <f t="shared" si="1"/>
        <v>100</v>
      </c>
    </row>
    <row r="43" spans="1:6" ht="105" customHeight="1" thickBot="1" x14ac:dyDescent="0.3">
      <c r="A43" s="104"/>
      <c r="B43" s="97"/>
      <c r="C43" s="96" t="s">
        <v>49</v>
      </c>
      <c r="D43" s="19">
        <v>0</v>
      </c>
      <c r="E43" s="41">
        <v>0</v>
      </c>
      <c r="F43" s="38">
        <f>IF(E43=0,100,0)</f>
        <v>100</v>
      </c>
    </row>
    <row r="44" spans="1:6" ht="42.75" customHeight="1" thickBot="1" x14ac:dyDescent="0.3">
      <c r="A44" s="105"/>
      <c r="B44" s="98"/>
      <c r="C44" s="96" t="s">
        <v>50</v>
      </c>
      <c r="D44" s="19">
        <v>100</v>
      </c>
      <c r="E44" s="41">
        <v>100</v>
      </c>
      <c r="F44" s="38">
        <f t="shared" si="1"/>
        <v>100</v>
      </c>
    </row>
    <row r="45" spans="1:6" ht="64.5" customHeight="1" thickBot="1" x14ac:dyDescent="0.3">
      <c r="A45" s="75">
        <v>4</v>
      </c>
      <c r="B45" s="95" t="s">
        <v>76</v>
      </c>
      <c r="C45" s="106" t="s">
        <v>50</v>
      </c>
      <c r="D45" s="42">
        <v>100</v>
      </c>
      <c r="E45" s="41">
        <v>100</v>
      </c>
      <c r="F45" s="38">
        <f t="shared" si="1"/>
        <v>100</v>
      </c>
    </row>
    <row r="46" spans="1:6" ht="119.25" customHeight="1" thickBot="1" x14ac:dyDescent="0.3">
      <c r="A46" s="76"/>
      <c r="B46" s="97"/>
      <c r="C46" s="106" t="s">
        <v>53</v>
      </c>
      <c r="D46" s="42">
        <v>30</v>
      </c>
      <c r="E46" s="41">
        <v>30</v>
      </c>
      <c r="F46" s="38">
        <f t="shared" si="1"/>
        <v>100</v>
      </c>
    </row>
    <row r="47" spans="1:6" ht="141.75" customHeight="1" thickBot="1" x14ac:dyDescent="0.3">
      <c r="A47" s="77"/>
      <c r="B47" s="98"/>
      <c r="C47" s="36" t="s">
        <v>49</v>
      </c>
      <c r="D47" s="42">
        <v>0</v>
      </c>
      <c r="E47" s="41">
        <v>0</v>
      </c>
      <c r="F47" s="38">
        <f>IF(E47=0,100,0)</f>
        <v>100</v>
      </c>
    </row>
    <row r="48" spans="1:6" ht="19.5" thickBot="1" x14ac:dyDescent="0.35"/>
    <row r="49" spans="1:6" ht="19.5" thickBot="1" x14ac:dyDescent="0.35">
      <c r="A49" s="63" t="s">
        <v>79</v>
      </c>
      <c r="B49" s="64"/>
      <c r="C49" s="64"/>
      <c r="D49" s="64"/>
      <c r="E49" s="64"/>
      <c r="F49" s="65"/>
    </row>
    <row r="50" spans="1:6" ht="19.5" thickBot="1" x14ac:dyDescent="0.35">
      <c r="A50" s="66" t="s">
        <v>60</v>
      </c>
      <c r="B50" s="67"/>
      <c r="C50" s="67"/>
      <c r="D50" s="67"/>
      <c r="E50" s="67"/>
      <c r="F50" s="68"/>
    </row>
    <row r="51" spans="1:6" ht="113.25" thickBot="1" x14ac:dyDescent="0.3">
      <c r="A51" s="20" t="s">
        <v>5</v>
      </c>
      <c r="B51" s="20" t="s">
        <v>6</v>
      </c>
      <c r="C51" s="20" t="s">
        <v>7</v>
      </c>
      <c r="D51" s="20" t="s">
        <v>8</v>
      </c>
      <c r="E51" s="20" t="s">
        <v>9</v>
      </c>
      <c r="F51" s="20" t="s">
        <v>10</v>
      </c>
    </row>
    <row r="52" spans="1:6" ht="19.5" thickBot="1" x14ac:dyDescent="0.35">
      <c r="A52" s="22">
        <v>1</v>
      </c>
      <c r="B52" s="22">
        <v>2</v>
      </c>
      <c r="C52" s="22">
        <v>3</v>
      </c>
      <c r="D52" s="22">
        <v>4</v>
      </c>
      <c r="E52" s="22">
        <v>5</v>
      </c>
      <c r="F52" s="22" t="s">
        <v>11</v>
      </c>
    </row>
    <row r="53" spans="1:6" ht="68.25" customHeight="1" thickBot="1" x14ac:dyDescent="0.3">
      <c r="A53" s="75">
        <v>1</v>
      </c>
      <c r="B53" s="95" t="s">
        <v>83</v>
      </c>
      <c r="C53" s="96" t="s">
        <v>47</v>
      </c>
      <c r="D53" s="19">
        <v>100</v>
      </c>
      <c r="E53" s="37">
        <v>100</v>
      </c>
      <c r="F53" s="38">
        <f>E53/D53*100</f>
        <v>100</v>
      </c>
    </row>
    <row r="54" spans="1:6" ht="70.5" customHeight="1" thickBot="1" x14ac:dyDescent="0.3">
      <c r="A54" s="76"/>
      <c r="B54" s="97"/>
      <c r="C54" s="96" t="s">
        <v>48</v>
      </c>
      <c r="D54" s="19">
        <v>100</v>
      </c>
      <c r="E54" s="37">
        <v>100</v>
      </c>
      <c r="F54" s="38">
        <f t="shared" ref="F54:F67" si="2">E54/D54*100</f>
        <v>100</v>
      </c>
    </row>
    <row r="55" spans="1:6" ht="99.75" customHeight="1" thickBot="1" x14ac:dyDescent="0.3">
      <c r="A55" s="76"/>
      <c r="B55" s="97"/>
      <c r="C55" s="96" t="s">
        <v>49</v>
      </c>
      <c r="D55" s="19">
        <v>0</v>
      </c>
      <c r="E55" s="37">
        <v>0</v>
      </c>
      <c r="F55" s="38">
        <f>IF(E55=0,100,0)</f>
        <v>100</v>
      </c>
    </row>
    <row r="56" spans="1:6" ht="39" customHeight="1" thickBot="1" x14ac:dyDescent="0.3">
      <c r="A56" s="77"/>
      <c r="B56" s="98"/>
      <c r="C56" s="96" t="s">
        <v>50</v>
      </c>
      <c r="D56" s="19">
        <v>100</v>
      </c>
      <c r="E56" s="37">
        <v>100</v>
      </c>
      <c r="F56" s="38">
        <f t="shared" si="2"/>
        <v>100</v>
      </c>
    </row>
    <row r="57" spans="1:6" ht="65.25" customHeight="1" thickBot="1" x14ac:dyDescent="0.3">
      <c r="A57" s="75">
        <v>2</v>
      </c>
      <c r="B57" s="95" t="s">
        <v>84</v>
      </c>
      <c r="C57" s="99" t="s">
        <v>47</v>
      </c>
      <c r="D57" s="19">
        <v>100</v>
      </c>
      <c r="E57" s="100">
        <v>100</v>
      </c>
      <c r="F57" s="38">
        <f t="shared" si="2"/>
        <v>100</v>
      </c>
    </row>
    <row r="58" spans="1:6" ht="100.5" customHeight="1" thickBot="1" x14ac:dyDescent="0.3">
      <c r="A58" s="76"/>
      <c r="B58" s="97"/>
      <c r="C58" s="101" t="s">
        <v>51</v>
      </c>
      <c r="D58" s="19">
        <v>100</v>
      </c>
      <c r="E58" s="37">
        <v>100</v>
      </c>
      <c r="F58" s="38">
        <v>0</v>
      </c>
    </row>
    <row r="59" spans="1:6" ht="99" customHeight="1" thickBot="1" x14ac:dyDescent="0.3">
      <c r="A59" s="76"/>
      <c r="B59" s="97"/>
      <c r="C59" s="99" t="s">
        <v>49</v>
      </c>
      <c r="D59" s="19">
        <v>0</v>
      </c>
      <c r="E59" s="102">
        <v>0</v>
      </c>
      <c r="F59" s="38">
        <f>IF(E59=0,100,0)</f>
        <v>100</v>
      </c>
    </row>
    <row r="60" spans="1:6" ht="52.5" customHeight="1" thickBot="1" x14ac:dyDescent="0.3">
      <c r="A60" s="77"/>
      <c r="B60" s="98"/>
      <c r="C60" s="99" t="s">
        <v>50</v>
      </c>
      <c r="D60" s="19">
        <v>100</v>
      </c>
      <c r="E60" s="41">
        <v>100</v>
      </c>
      <c r="F60" s="38">
        <f t="shared" si="2"/>
        <v>100</v>
      </c>
    </row>
    <row r="61" spans="1:6" ht="81.75" customHeight="1" thickBot="1" x14ac:dyDescent="0.3">
      <c r="A61" s="103">
        <v>3</v>
      </c>
      <c r="B61" s="95" t="s">
        <v>85</v>
      </c>
      <c r="C61" s="96" t="s">
        <v>47</v>
      </c>
      <c r="D61" s="19">
        <v>100</v>
      </c>
      <c r="E61" s="41">
        <v>100</v>
      </c>
      <c r="F61" s="38">
        <f t="shared" si="2"/>
        <v>100</v>
      </c>
    </row>
    <row r="62" spans="1:6" ht="108.75" customHeight="1" thickBot="1" x14ac:dyDescent="0.3">
      <c r="A62" s="104"/>
      <c r="B62" s="97"/>
      <c r="C62" s="96" t="s">
        <v>52</v>
      </c>
      <c r="D62" s="19">
        <v>100</v>
      </c>
      <c r="E62" s="102">
        <v>100</v>
      </c>
      <c r="F62" s="38">
        <f t="shared" si="2"/>
        <v>100</v>
      </c>
    </row>
    <row r="63" spans="1:6" ht="105" customHeight="1" thickBot="1" x14ac:dyDescent="0.3">
      <c r="A63" s="104"/>
      <c r="B63" s="97"/>
      <c r="C63" s="96" t="s">
        <v>49</v>
      </c>
      <c r="D63" s="19">
        <v>0</v>
      </c>
      <c r="E63" s="41">
        <v>0</v>
      </c>
      <c r="F63" s="38">
        <f>IF(E63=0,100,0)</f>
        <v>100</v>
      </c>
    </row>
    <row r="64" spans="1:6" ht="42.75" customHeight="1" thickBot="1" x14ac:dyDescent="0.3">
      <c r="A64" s="105"/>
      <c r="B64" s="98"/>
      <c r="C64" s="96" t="s">
        <v>50</v>
      </c>
      <c r="D64" s="19">
        <v>100</v>
      </c>
      <c r="E64" s="41">
        <v>100</v>
      </c>
      <c r="F64" s="38">
        <f t="shared" si="2"/>
        <v>100</v>
      </c>
    </row>
    <row r="65" spans="1:6" ht="64.5" customHeight="1" thickBot="1" x14ac:dyDescent="0.3">
      <c r="A65" s="75">
        <v>4</v>
      </c>
      <c r="B65" s="95" t="s">
        <v>86</v>
      </c>
      <c r="C65" s="106" t="s">
        <v>50</v>
      </c>
      <c r="D65" s="42">
        <v>100</v>
      </c>
      <c r="E65" s="41">
        <v>100</v>
      </c>
      <c r="F65" s="38">
        <f t="shared" si="2"/>
        <v>100</v>
      </c>
    </row>
    <row r="66" spans="1:6" ht="119.25" customHeight="1" thickBot="1" x14ac:dyDescent="0.3">
      <c r="A66" s="76"/>
      <c r="B66" s="97"/>
      <c r="C66" s="106" t="s">
        <v>53</v>
      </c>
      <c r="D66" s="42">
        <v>30</v>
      </c>
      <c r="E66" s="41">
        <v>87</v>
      </c>
      <c r="F66" s="38">
        <f t="shared" si="2"/>
        <v>290</v>
      </c>
    </row>
    <row r="67" spans="1:6" ht="141.75" customHeight="1" thickBot="1" x14ac:dyDescent="0.3">
      <c r="A67" s="77"/>
      <c r="B67" s="98"/>
      <c r="C67" s="36" t="s">
        <v>49</v>
      </c>
      <c r="D67" s="42">
        <v>0</v>
      </c>
      <c r="E67" s="41">
        <v>0</v>
      </c>
      <c r="F67" s="38">
        <f>IF(E67=0,100,0)</f>
        <v>100</v>
      </c>
    </row>
    <row r="68" spans="1:6" ht="19.5" thickBot="1" x14ac:dyDescent="0.35"/>
    <row r="69" spans="1:6" ht="19.5" thickBot="1" x14ac:dyDescent="0.35">
      <c r="A69" s="63" t="s">
        <v>89</v>
      </c>
      <c r="B69" s="64"/>
      <c r="C69" s="64"/>
      <c r="D69" s="64"/>
      <c r="E69" s="64"/>
      <c r="F69" s="65"/>
    </row>
    <row r="70" spans="1:6" ht="19.5" thickBot="1" x14ac:dyDescent="0.35">
      <c r="A70" s="66" t="s">
        <v>60</v>
      </c>
      <c r="B70" s="67"/>
      <c r="C70" s="67"/>
      <c r="D70" s="67"/>
      <c r="E70" s="67"/>
      <c r="F70" s="68"/>
    </row>
    <row r="71" spans="1:6" ht="113.25" thickBot="1" x14ac:dyDescent="0.3">
      <c r="A71" s="20" t="s">
        <v>5</v>
      </c>
      <c r="B71" s="20" t="s">
        <v>6</v>
      </c>
      <c r="C71" s="20" t="s">
        <v>7</v>
      </c>
      <c r="D71" s="20" t="s">
        <v>8</v>
      </c>
      <c r="E71" s="20" t="s">
        <v>9</v>
      </c>
      <c r="F71" s="20" t="s">
        <v>10</v>
      </c>
    </row>
    <row r="72" spans="1:6" ht="19.5" thickBot="1" x14ac:dyDescent="0.35">
      <c r="A72" s="22">
        <v>1</v>
      </c>
      <c r="B72" s="22">
        <v>2</v>
      </c>
      <c r="C72" s="22">
        <v>3</v>
      </c>
      <c r="D72" s="22">
        <v>4</v>
      </c>
      <c r="E72" s="22">
        <v>5</v>
      </c>
      <c r="F72" s="22" t="s">
        <v>11</v>
      </c>
    </row>
    <row r="73" spans="1:6" ht="68.25" customHeight="1" thickBot="1" x14ac:dyDescent="0.3">
      <c r="A73" s="75">
        <v>1</v>
      </c>
      <c r="B73" s="95" t="s">
        <v>93</v>
      </c>
      <c r="C73" s="96" t="s">
        <v>47</v>
      </c>
      <c r="D73" s="19">
        <v>100</v>
      </c>
      <c r="E73" s="37">
        <v>100</v>
      </c>
      <c r="F73" s="38">
        <f>E73/D73*100</f>
        <v>100</v>
      </c>
    </row>
    <row r="74" spans="1:6" ht="70.5" customHeight="1" thickBot="1" x14ac:dyDescent="0.3">
      <c r="A74" s="76"/>
      <c r="B74" s="97"/>
      <c r="C74" s="96" t="s">
        <v>48</v>
      </c>
      <c r="D74" s="19">
        <v>100</v>
      </c>
      <c r="E74" s="37">
        <v>100</v>
      </c>
      <c r="F74" s="38">
        <f t="shared" ref="F74:F87" si="3">E74/D74*100</f>
        <v>100</v>
      </c>
    </row>
    <row r="75" spans="1:6" ht="99.75" customHeight="1" thickBot="1" x14ac:dyDescent="0.3">
      <c r="A75" s="76"/>
      <c r="B75" s="97"/>
      <c r="C75" s="96" t="s">
        <v>49</v>
      </c>
      <c r="D75" s="19">
        <v>0</v>
      </c>
      <c r="E75" s="37">
        <v>0</v>
      </c>
      <c r="F75" s="38">
        <f>IF(E75=0,100,0)</f>
        <v>100</v>
      </c>
    </row>
    <row r="76" spans="1:6" ht="39" customHeight="1" thickBot="1" x14ac:dyDescent="0.3">
      <c r="A76" s="77"/>
      <c r="B76" s="98"/>
      <c r="C76" s="96" t="s">
        <v>50</v>
      </c>
      <c r="D76" s="19">
        <v>100</v>
      </c>
      <c r="E76" s="37">
        <v>100</v>
      </c>
      <c r="F76" s="38">
        <f t="shared" si="3"/>
        <v>100</v>
      </c>
    </row>
    <row r="77" spans="1:6" ht="65.25" customHeight="1" thickBot="1" x14ac:dyDescent="0.3">
      <c r="A77" s="75">
        <v>2</v>
      </c>
      <c r="B77" s="95" t="s">
        <v>94</v>
      </c>
      <c r="C77" s="99" t="s">
        <v>47</v>
      </c>
      <c r="D77" s="19">
        <v>100</v>
      </c>
      <c r="E77" s="100">
        <v>99.1</v>
      </c>
      <c r="F77" s="38">
        <f t="shared" si="3"/>
        <v>99.1</v>
      </c>
    </row>
    <row r="78" spans="1:6" ht="100.5" customHeight="1" thickBot="1" x14ac:dyDescent="0.3">
      <c r="A78" s="76"/>
      <c r="B78" s="97"/>
      <c r="C78" s="101" t="s">
        <v>51</v>
      </c>
      <c r="D78" s="19">
        <v>100</v>
      </c>
      <c r="E78" s="37">
        <v>91.2</v>
      </c>
      <c r="F78" s="38">
        <f t="shared" si="3"/>
        <v>91.2</v>
      </c>
    </row>
    <row r="79" spans="1:6" ht="99" customHeight="1" thickBot="1" x14ac:dyDescent="0.3">
      <c r="A79" s="76"/>
      <c r="B79" s="97"/>
      <c r="C79" s="99" t="s">
        <v>49</v>
      </c>
      <c r="D79" s="19">
        <v>0</v>
      </c>
      <c r="E79" s="102">
        <v>0</v>
      </c>
      <c r="F79" s="38">
        <f>IF(E79=0,100,0)</f>
        <v>100</v>
      </c>
    </row>
    <row r="80" spans="1:6" ht="52.5" customHeight="1" thickBot="1" x14ac:dyDescent="0.3">
      <c r="A80" s="77"/>
      <c r="B80" s="98"/>
      <c r="C80" s="99" t="s">
        <v>50</v>
      </c>
      <c r="D80" s="19">
        <v>100</v>
      </c>
      <c r="E80" s="41">
        <v>100</v>
      </c>
      <c r="F80" s="38">
        <f t="shared" si="3"/>
        <v>100</v>
      </c>
    </row>
    <row r="81" spans="1:6" ht="81.75" customHeight="1" thickBot="1" x14ac:dyDescent="0.3">
      <c r="A81" s="103">
        <v>3</v>
      </c>
      <c r="B81" s="95" t="s">
        <v>95</v>
      </c>
      <c r="C81" s="96" t="s">
        <v>47</v>
      </c>
      <c r="D81" s="19">
        <v>100</v>
      </c>
      <c r="E81" s="41">
        <v>100</v>
      </c>
      <c r="F81" s="38">
        <f t="shared" si="3"/>
        <v>100</v>
      </c>
    </row>
    <row r="82" spans="1:6" ht="108.75" customHeight="1" thickBot="1" x14ac:dyDescent="0.3">
      <c r="A82" s="104"/>
      <c r="B82" s="97"/>
      <c r="C82" s="96" t="s">
        <v>52</v>
      </c>
      <c r="D82" s="19">
        <v>100</v>
      </c>
      <c r="E82" s="102">
        <v>100</v>
      </c>
      <c r="F82" s="38">
        <f t="shared" si="3"/>
        <v>100</v>
      </c>
    </row>
    <row r="83" spans="1:6" ht="105" customHeight="1" thickBot="1" x14ac:dyDescent="0.3">
      <c r="A83" s="104"/>
      <c r="B83" s="97"/>
      <c r="C83" s="96" t="s">
        <v>49</v>
      </c>
      <c r="D83" s="19">
        <v>0</v>
      </c>
      <c r="E83" s="41">
        <v>0</v>
      </c>
      <c r="F83" s="38">
        <f>IF(E83=0,100,0)</f>
        <v>100</v>
      </c>
    </row>
    <row r="84" spans="1:6" ht="42.75" customHeight="1" thickBot="1" x14ac:dyDescent="0.3">
      <c r="A84" s="105"/>
      <c r="B84" s="98"/>
      <c r="C84" s="96" t="s">
        <v>50</v>
      </c>
      <c r="D84" s="19">
        <v>100</v>
      </c>
      <c r="E84" s="41">
        <v>100</v>
      </c>
      <c r="F84" s="38">
        <f t="shared" si="3"/>
        <v>100</v>
      </c>
    </row>
    <row r="85" spans="1:6" ht="64.5" customHeight="1" thickBot="1" x14ac:dyDescent="0.3">
      <c r="A85" s="75">
        <v>4</v>
      </c>
      <c r="B85" s="95" t="s">
        <v>96</v>
      </c>
      <c r="C85" s="106" t="s">
        <v>50</v>
      </c>
      <c r="D85" s="42">
        <v>100</v>
      </c>
      <c r="E85" s="41">
        <v>100</v>
      </c>
      <c r="F85" s="38">
        <f t="shared" si="3"/>
        <v>100</v>
      </c>
    </row>
    <row r="86" spans="1:6" ht="119.25" customHeight="1" thickBot="1" x14ac:dyDescent="0.3">
      <c r="A86" s="76"/>
      <c r="B86" s="97"/>
      <c r="C86" s="106" t="s">
        <v>53</v>
      </c>
      <c r="D86" s="42">
        <v>30</v>
      </c>
      <c r="E86" s="41">
        <v>30</v>
      </c>
      <c r="F86" s="38">
        <f t="shared" si="3"/>
        <v>100</v>
      </c>
    </row>
    <row r="87" spans="1:6" ht="141.75" customHeight="1" thickBot="1" x14ac:dyDescent="0.3">
      <c r="A87" s="77"/>
      <c r="B87" s="98"/>
      <c r="C87" s="36" t="s">
        <v>49</v>
      </c>
      <c r="D87" s="42">
        <v>0</v>
      </c>
      <c r="E87" s="41">
        <v>0</v>
      </c>
      <c r="F87" s="38">
        <f>IF(E87=0,100,0)</f>
        <v>100</v>
      </c>
    </row>
    <row r="88" spans="1:6" ht="19.5" thickBot="1" x14ac:dyDescent="0.35"/>
    <row r="89" spans="1:6" ht="19.5" thickBot="1" x14ac:dyDescent="0.35">
      <c r="A89" s="63" t="s">
        <v>99</v>
      </c>
      <c r="B89" s="64"/>
      <c r="C89" s="64"/>
      <c r="D89" s="64"/>
      <c r="E89" s="64"/>
      <c r="F89" s="65"/>
    </row>
    <row r="90" spans="1:6" ht="19.5" thickBot="1" x14ac:dyDescent="0.35">
      <c r="A90" s="66" t="s">
        <v>60</v>
      </c>
      <c r="B90" s="67"/>
      <c r="C90" s="67"/>
      <c r="D90" s="67"/>
      <c r="E90" s="67"/>
      <c r="F90" s="68"/>
    </row>
    <row r="91" spans="1:6" ht="113.25" thickBot="1" x14ac:dyDescent="0.3">
      <c r="A91" s="20" t="s">
        <v>5</v>
      </c>
      <c r="B91" s="20" t="s">
        <v>6</v>
      </c>
      <c r="C91" s="20" t="s">
        <v>7</v>
      </c>
      <c r="D91" s="20" t="s">
        <v>8</v>
      </c>
      <c r="E91" s="20" t="s">
        <v>9</v>
      </c>
      <c r="F91" s="20" t="s">
        <v>10</v>
      </c>
    </row>
    <row r="92" spans="1:6" ht="19.5" thickBot="1" x14ac:dyDescent="0.35">
      <c r="A92" s="22">
        <v>1</v>
      </c>
      <c r="B92" s="22">
        <v>2</v>
      </c>
      <c r="C92" s="22">
        <v>3</v>
      </c>
      <c r="D92" s="22">
        <v>4</v>
      </c>
      <c r="E92" s="22">
        <v>5</v>
      </c>
      <c r="F92" s="22" t="s">
        <v>11</v>
      </c>
    </row>
    <row r="93" spans="1:6" ht="68.25" customHeight="1" thickBot="1" x14ac:dyDescent="0.3">
      <c r="A93" s="75">
        <v>1</v>
      </c>
      <c r="B93" s="95" t="s">
        <v>100</v>
      </c>
      <c r="C93" s="96" t="s">
        <v>47</v>
      </c>
      <c r="D93" s="19">
        <v>100</v>
      </c>
      <c r="E93" s="37">
        <v>86</v>
      </c>
      <c r="F93" s="38">
        <f>E93/D93*100</f>
        <v>86</v>
      </c>
    </row>
    <row r="94" spans="1:6" ht="70.5" customHeight="1" thickBot="1" x14ac:dyDescent="0.3">
      <c r="A94" s="76"/>
      <c r="B94" s="97"/>
      <c r="C94" s="96" t="s">
        <v>48</v>
      </c>
      <c r="D94" s="19">
        <v>100</v>
      </c>
      <c r="E94" s="37">
        <v>86</v>
      </c>
      <c r="F94" s="38">
        <f t="shared" ref="F94:F107" si="4">E94/D94*100</f>
        <v>86</v>
      </c>
    </row>
    <row r="95" spans="1:6" ht="99.75" customHeight="1" thickBot="1" x14ac:dyDescent="0.3">
      <c r="A95" s="76"/>
      <c r="B95" s="97"/>
      <c r="C95" s="96" t="s">
        <v>49</v>
      </c>
      <c r="D95" s="19">
        <v>0</v>
      </c>
      <c r="E95" s="37">
        <v>0</v>
      </c>
      <c r="F95" s="38">
        <f>IF(E95=0,100,0)</f>
        <v>100</v>
      </c>
    </row>
    <row r="96" spans="1:6" ht="39" customHeight="1" thickBot="1" x14ac:dyDescent="0.3">
      <c r="A96" s="77"/>
      <c r="B96" s="98"/>
      <c r="C96" s="96" t="s">
        <v>50</v>
      </c>
      <c r="D96" s="19">
        <v>100</v>
      </c>
      <c r="E96" s="37">
        <v>100</v>
      </c>
      <c r="F96" s="38">
        <f t="shared" si="4"/>
        <v>100</v>
      </c>
    </row>
    <row r="97" spans="1:6" ht="65.25" customHeight="1" thickBot="1" x14ac:dyDescent="0.3">
      <c r="A97" s="75">
        <v>2</v>
      </c>
      <c r="B97" s="95" t="s">
        <v>101</v>
      </c>
      <c r="C97" s="99" t="s">
        <v>47</v>
      </c>
      <c r="D97" s="19">
        <v>100</v>
      </c>
      <c r="E97" s="100">
        <v>92</v>
      </c>
      <c r="F97" s="38">
        <f t="shared" si="4"/>
        <v>92</v>
      </c>
    </row>
    <row r="98" spans="1:6" ht="100.5" customHeight="1" thickBot="1" x14ac:dyDescent="0.3">
      <c r="A98" s="76"/>
      <c r="B98" s="97"/>
      <c r="C98" s="101" t="s">
        <v>51</v>
      </c>
      <c r="D98" s="19">
        <v>100</v>
      </c>
      <c r="E98" s="37">
        <v>92</v>
      </c>
      <c r="F98" s="38">
        <f t="shared" si="4"/>
        <v>92</v>
      </c>
    </row>
    <row r="99" spans="1:6" ht="99" customHeight="1" thickBot="1" x14ac:dyDescent="0.3">
      <c r="A99" s="76"/>
      <c r="B99" s="97"/>
      <c r="C99" s="99" t="s">
        <v>49</v>
      </c>
      <c r="D99" s="19">
        <v>0</v>
      </c>
      <c r="E99" s="102">
        <v>0</v>
      </c>
      <c r="F99" s="38">
        <f>IF(E99=0,100,0)</f>
        <v>100</v>
      </c>
    </row>
    <row r="100" spans="1:6" ht="52.5" customHeight="1" thickBot="1" x14ac:dyDescent="0.3">
      <c r="A100" s="77"/>
      <c r="B100" s="98"/>
      <c r="C100" s="99" t="s">
        <v>50</v>
      </c>
      <c r="D100" s="19">
        <v>100</v>
      </c>
      <c r="E100" s="41">
        <v>100</v>
      </c>
      <c r="F100" s="38">
        <f t="shared" si="4"/>
        <v>100</v>
      </c>
    </row>
    <row r="101" spans="1:6" ht="81.75" customHeight="1" thickBot="1" x14ac:dyDescent="0.3">
      <c r="A101" s="103">
        <v>3</v>
      </c>
      <c r="B101" s="95" t="s">
        <v>102</v>
      </c>
      <c r="C101" s="96" t="s">
        <v>47</v>
      </c>
      <c r="D101" s="19">
        <v>100</v>
      </c>
      <c r="E101" s="41">
        <v>100</v>
      </c>
      <c r="F101" s="38">
        <f t="shared" si="4"/>
        <v>100</v>
      </c>
    </row>
    <row r="102" spans="1:6" ht="108.75" customHeight="1" thickBot="1" x14ac:dyDescent="0.3">
      <c r="A102" s="104"/>
      <c r="B102" s="97"/>
      <c r="C102" s="96" t="s">
        <v>52</v>
      </c>
      <c r="D102" s="19">
        <v>100</v>
      </c>
      <c r="E102" s="102">
        <v>100</v>
      </c>
      <c r="F102" s="38">
        <f t="shared" si="4"/>
        <v>100</v>
      </c>
    </row>
    <row r="103" spans="1:6" ht="105" customHeight="1" thickBot="1" x14ac:dyDescent="0.3">
      <c r="A103" s="104"/>
      <c r="B103" s="97"/>
      <c r="C103" s="96" t="s">
        <v>49</v>
      </c>
      <c r="D103" s="19">
        <v>0</v>
      </c>
      <c r="E103" s="41">
        <v>0</v>
      </c>
      <c r="F103" s="38">
        <f>IF(E103=0,100,0)</f>
        <v>100</v>
      </c>
    </row>
    <row r="104" spans="1:6" ht="42.75" customHeight="1" thickBot="1" x14ac:dyDescent="0.3">
      <c r="A104" s="105"/>
      <c r="B104" s="98"/>
      <c r="C104" s="96" t="s">
        <v>50</v>
      </c>
      <c r="D104" s="19">
        <v>100</v>
      </c>
      <c r="E104" s="41">
        <v>100</v>
      </c>
      <c r="F104" s="38">
        <f t="shared" si="4"/>
        <v>100</v>
      </c>
    </row>
    <row r="105" spans="1:6" ht="64.5" customHeight="1" thickBot="1" x14ac:dyDescent="0.3">
      <c r="A105" s="75">
        <v>4</v>
      </c>
      <c r="B105" s="95" t="s">
        <v>104</v>
      </c>
      <c r="C105" s="106" t="s">
        <v>50</v>
      </c>
      <c r="D105" s="42">
        <v>100</v>
      </c>
      <c r="E105" s="41">
        <v>100</v>
      </c>
      <c r="F105" s="38">
        <f t="shared" si="4"/>
        <v>100</v>
      </c>
    </row>
    <row r="106" spans="1:6" ht="119.25" customHeight="1" thickBot="1" x14ac:dyDescent="0.3">
      <c r="A106" s="76"/>
      <c r="B106" s="97"/>
      <c r="C106" s="106" t="s">
        <v>53</v>
      </c>
      <c r="D106" s="42">
        <v>30</v>
      </c>
      <c r="E106" s="41"/>
      <c r="F106" s="38">
        <f t="shared" si="4"/>
        <v>0</v>
      </c>
    </row>
    <row r="107" spans="1:6" ht="141.75" customHeight="1" thickBot="1" x14ac:dyDescent="0.3">
      <c r="A107" s="77"/>
      <c r="B107" s="98"/>
      <c r="C107" s="36" t="s">
        <v>49</v>
      </c>
      <c r="D107" s="42">
        <v>0</v>
      </c>
      <c r="E107" s="41">
        <v>0</v>
      </c>
      <c r="F107" s="38">
        <f>IF(E107=0,100,0)</f>
        <v>100</v>
      </c>
    </row>
    <row r="108" spans="1:6" ht="19.5" thickBot="1" x14ac:dyDescent="0.35"/>
    <row r="109" spans="1:6" ht="19.5" thickBot="1" x14ac:dyDescent="0.35">
      <c r="A109" s="63" t="s">
        <v>106</v>
      </c>
      <c r="B109" s="64"/>
      <c r="C109" s="64"/>
      <c r="D109" s="64"/>
      <c r="E109" s="64"/>
      <c r="F109" s="65"/>
    </row>
    <row r="110" spans="1:6" ht="19.5" thickBot="1" x14ac:dyDescent="0.35">
      <c r="A110" s="66" t="s">
        <v>60</v>
      </c>
      <c r="B110" s="67"/>
      <c r="C110" s="67"/>
      <c r="D110" s="67"/>
      <c r="E110" s="67"/>
      <c r="F110" s="68"/>
    </row>
    <row r="111" spans="1:6" ht="113.25" thickBot="1" x14ac:dyDescent="0.3">
      <c r="A111" s="20" t="s">
        <v>5</v>
      </c>
      <c r="B111" s="20" t="s">
        <v>6</v>
      </c>
      <c r="C111" s="20" t="s">
        <v>7</v>
      </c>
      <c r="D111" s="20" t="s">
        <v>8</v>
      </c>
      <c r="E111" s="20" t="s">
        <v>9</v>
      </c>
      <c r="F111" s="20" t="s">
        <v>10</v>
      </c>
    </row>
    <row r="112" spans="1:6" ht="19.5" thickBot="1" x14ac:dyDescent="0.35">
      <c r="A112" s="22">
        <v>1</v>
      </c>
      <c r="B112" s="22">
        <v>2</v>
      </c>
      <c r="C112" s="22">
        <v>3</v>
      </c>
      <c r="D112" s="22">
        <v>4</v>
      </c>
      <c r="E112" s="22">
        <v>5</v>
      </c>
      <c r="F112" s="22" t="s">
        <v>11</v>
      </c>
    </row>
    <row r="113" spans="1:6" ht="68.25" customHeight="1" thickBot="1" x14ac:dyDescent="0.3">
      <c r="A113" s="75">
        <v>1</v>
      </c>
      <c r="B113" s="95" t="s">
        <v>107</v>
      </c>
      <c r="C113" s="96" t="s">
        <v>47</v>
      </c>
      <c r="D113" s="19">
        <v>100</v>
      </c>
      <c r="E113" s="37">
        <v>99.7</v>
      </c>
      <c r="F113" s="38">
        <f>E113/D113*100</f>
        <v>99.7</v>
      </c>
    </row>
    <row r="114" spans="1:6" ht="70.5" customHeight="1" thickBot="1" x14ac:dyDescent="0.3">
      <c r="A114" s="76"/>
      <c r="B114" s="97"/>
      <c r="C114" s="96" t="s">
        <v>48</v>
      </c>
      <c r="D114" s="19">
        <v>100</v>
      </c>
      <c r="E114" s="37">
        <v>100</v>
      </c>
      <c r="F114" s="38">
        <f t="shared" ref="F114:F127" si="5">E114/D114*100</f>
        <v>100</v>
      </c>
    </row>
    <row r="115" spans="1:6" ht="99.75" customHeight="1" thickBot="1" x14ac:dyDescent="0.3">
      <c r="A115" s="76"/>
      <c r="B115" s="97"/>
      <c r="C115" s="96" t="s">
        <v>49</v>
      </c>
      <c r="D115" s="19">
        <v>0</v>
      </c>
      <c r="E115" s="37">
        <v>0</v>
      </c>
      <c r="F115" s="38">
        <f>IF(E115=0,100,0)</f>
        <v>100</v>
      </c>
    </row>
    <row r="116" spans="1:6" ht="32.25" thickBot="1" x14ac:dyDescent="0.3">
      <c r="A116" s="77"/>
      <c r="B116" s="98"/>
      <c r="C116" s="96" t="s">
        <v>50</v>
      </c>
      <c r="D116" s="19">
        <v>100</v>
      </c>
      <c r="E116" s="37">
        <v>100</v>
      </c>
      <c r="F116" s="38">
        <f t="shared" si="5"/>
        <v>100</v>
      </c>
    </row>
    <row r="117" spans="1:6" ht="65.25" customHeight="1" thickBot="1" x14ac:dyDescent="0.3">
      <c r="A117" s="75">
        <v>2</v>
      </c>
      <c r="B117" s="95" t="s">
        <v>110</v>
      </c>
      <c r="C117" s="99" t="s">
        <v>47</v>
      </c>
      <c r="D117" s="19">
        <v>100</v>
      </c>
      <c r="E117" s="100">
        <v>99.7</v>
      </c>
      <c r="F117" s="38">
        <f t="shared" si="5"/>
        <v>99.7</v>
      </c>
    </row>
    <row r="118" spans="1:6" ht="100.5" customHeight="1" thickBot="1" x14ac:dyDescent="0.3">
      <c r="A118" s="76"/>
      <c r="B118" s="97"/>
      <c r="C118" s="101" t="s">
        <v>51</v>
      </c>
      <c r="D118" s="19">
        <v>100</v>
      </c>
      <c r="E118" s="37">
        <v>100</v>
      </c>
      <c r="F118" s="38">
        <f t="shared" si="5"/>
        <v>100</v>
      </c>
    </row>
    <row r="119" spans="1:6" ht="99" customHeight="1" thickBot="1" x14ac:dyDescent="0.3">
      <c r="A119" s="76"/>
      <c r="B119" s="97"/>
      <c r="C119" s="99" t="s">
        <v>49</v>
      </c>
      <c r="D119" s="19">
        <v>0</v>
      </c>
      <c r="E119" s="102">
        <v>0</v>
      </c>
      <c r="F119" s="38">
        <f>IF(E119=0,100,0)</f>
        <v>100</v>
      </c>
    </row>
    <row r="120" spans="1:6" ht="52.5" customHeight="1" thickBot="1" x14ac:dyDescent="0.3">
      <c r="A120" s="77"/>
      <c r="B120" s="98"/>
      <c r="C120" s="99" t="s">
        <v>50</v>
      </c>
      <c r="D120" s="19">
        <v>100</v>
      </c>
      <c r="E120" s="41">
        <v>100</v>
      </c>
      <c r="F120" s="38">
        <f t="shared" si="5"/>
        <v>100</v>
      </c>
    </row>
    <row r="121" spans="1:6" ht="81.75" customHeight="1" thickBot="1" x14ac:dyDescent="0.3">
      <c r="A121" s="103">
        <v>3</v>
      </c>
      <c r="B121" s="95" t="s">
        <v>95</v>
      </c>
      <c r="C121" s="96" t="s">
        <v>47</v>
      </c>
      <c r="D121" s="19">
        <v>100</v>
      </c>
      <c r="E121" s="41">
        <v>100</v>
      </c>
      <c r="F121" s="38">
        <f t="shared" si="5"/>
        <v>100</v>
      </c>
    </row>
    <row r="122" spans="1:6" ht="108.75" customHeight="1" thickBot="1" x14ac:dyDescent="0.3">
      <c r="A122" s="104"/>
      <c r="B122" s="97"/>
      <c r="C122" s="96" t="s">
        <v>52</v>
      </c>
      <c r="D122" s="19">
        <v>100</v>
      </c>
      <c r="E122" s="102">
        <v>100</v>
      </c>
      <c r="F122" s="38">
        <f t="shared" si="5"/>
        <v>100</v>
      </c>
    </row>
    <row r="123" spans="1:6" ht="105" customHeight="1" thickBot="1" x14ac:dyDescent="0.3">
      <c r="A123" s="104"/>
      <c r="B123" s="97"/>
      <c r="C123" s="96" t="s">
        <v>49</v>
      </c>
      <c r="D123" s="19">
        <v>0</v>
      </c>
      <c r="E123" s="41">
        <v>0</v>
      </c>
      <c r="F123" s="38">
        <f>IF(E123=0,100,0)</f>
        <v>100</v>
      </c>
    </row>
    <row r="124" spans="1:6" ht="42.75" customHeight="1" thickBot="1" x14ac:dyDescent="0.3">
      <c r="A124" s="105"/>
      <c r="B124" s="98"/>
      <c r="C124" s="96" t="s">
        <v>50</v>
      </c>
      <c r="D124" s="19">
        <v>100</v>
      </c>
      <c r="E124" s="41">
        <v>100</v>
      </c>
      <c r="F124" s="38">
        <f t="shared" si="5"/>
        <v>100</v>
      </c>
    </row>
    <row r="125" spans="1:6" ht="64.5" customHeight="1" thickBot="1" x14ac:dyDescent="0.3">
      <c r="A125" s="75">
        <v>4</v>
      </c>
      <c r="B125" s="95" t="s">
        <v>111</v>
      </c>
      <c r="C125" s="106" t="s">
        <v>50</v>
      </c>
      <c r="D125" s="42">
        <v>100</v>
      </c>
      <c r="E125" s="41">
        <v>100</v>
      </c>
      <c r="F125" s="38">
        <f t="shared" si="5"/>
        <v>100</v>
      </c>
    </row>
    <row r="126" spans="1:6" ht="119.25" customHeight="1" thickBot="1" x14ac:dyDescent="0.3">
      <c r="A126" s="76"/>
      <c r="B126" s="97"/>
      <c r="C126" s="106" t="s">
        <v>53</v>
      </c>
      <c r="D126" s="42">
        <v>30</v>
      </c>
      <c r="E126" s="41">
        <v>30</v>
      </c>
      <c r="F126" s="38">
        <f t="shared" si="5"/>
        <v>100</v>
      </c>
    </row>
    <row r="127" spans="1:6" ht="141.75" customHeight="1" thickBot="1" x14ac:dyDescent="0.3">
      <c r="A127" s="77"/>
      <c r="B127" s="98"/>
      <c r="C127" s="36" t="s">
        <v>49</v>
      </c>
      <c r="D127" s="42">
        <v>0</v>
      </c>
      <c r="E127" s="41">
        <v>0</v>
      </c>
      <c r="F127" s="38">
        <f>IF(E127=0,100,0)</f>
        <v>100</v>
      </c>
    </row>
    <row r="128" spans="1:6" ht="19.5" thickBot="1" x14ac:dyDescent="0.35"/>
    <row r="129" spans="1:6" ht="19.5" thickBot="1" x14ac:dyDescent="0.35">
      <c r="A129" s="63" t="s">
        <v>114</v>
      </c>
      <c r="B129" s="64"/>
      <c r="C129" s="64"/>
      <c r="D129" s="64"/>
      <c r="E129" s="64"/>
      <c r="F129" s="65"/>
    </row>
    <row r="130" spans="1:6" ht="19.5" thickBot="1" x14ac:dyDescent="0.35">
      <c r="A130" s="66" t="s">
        <v>60</v>
      </c>
      <c r="B130" s="67"/>
      <c r="C130" s="67"/>
      <c r="D130" s="67"/>
      <c r="E130" s="67"/>
      <c r="F130" s="68"/>
    </row>
    <row r="131" spans="1:6" ht="113.25" thickBot="1" x14ac:dyDescent="0.3">
      <c r="A131" s="20" t="s">
        <v>5</v>
      </c>
      <c r="B131" s="20" t="s">
        <v>6</v>
      </c>
      <c r="C131" s="20" t="s">
        <v>7</v>
      </c>
      <c r="D131" s="20" t="s">
        <v>8</v>
      </c>
      <c r="E131" s="20" t="s">
        <v>9</v>
      </c>
      <c r="F131" s="20" t="s">
        <v>10</v>
      </c>
    </row>
    <row r="132" spans="1:6" ht="19.5" thickBot="1" x14ac:dyDescent="0.35">
      <c r="A132" s="22">
        <v>1</v>
      </c>
      <c r="B132" s="22">
        <v>2</v>
      </c>
      <c r="C132" s="22">
        <v>3</v>
      </c>
      <c r="D132" s="22">
        <v>4</v>
      </c>
      <c r="E132" s="22">
        <v>5</v>
      </c>
      <c r="F132" s="22" t="s">
        <v>11</v>
      </c>
    </row>
    <row r="133" spans="1:6" ht="68.25" customHeight="1" thickBot="1" x14ac:dyDescent="0.3">
      <c r="A133" s="75">
        <v>1</v>
      </c>
      <c r="B133" s="95" t="s">
        <v>117</v>
      </c>
      <c r="C133" s="96" t="s">
        <v>47</v>
      </c>
      <c r="D133" s="19">
        <v>100</v>
      </c>
      <c r="E133" s="37">
        <v>100</v>
      </c>
      <c r="F133" s="38">
        <f>E133/D133*100</f>
        <v>100</v>
      </c>
    </row>
    <row r="134" spans="1:6" ht="70.5" customHeight="1" thickBot="1" x14ac:dyDescent="0.3">
      <c r="A134" s="76"/>
      <c r="B134" s="97"/>
      <c r="C134" s="96" t="s">
        <v>48</v>
      </c>
      <c r="D134" s="19">
        <v>100</v>
      </c>
      <c r="E134" s="37">
        <v>100</v>
      </c>
      <c r="F134" s="38">
        <f t="shared" ref="F134:F150" si="6">E134/D134*100</f>
        <v>100</v>
      </c>
    </row>
    <row r="135" spans="1:6" ht="99.75" customHeight="1" thickBot="1" x14ac:dyDescent="0.3">
      <c r="A135" s="76"/>
      <c r="B135" s="97"/>
      <c r="C135" s="96" t="s">
        <v>49</v>
      </c>
      <c r="D135" s="19">
        <v>0</v>
      </c>
      <c r="E135" s="37">
        <v>0</v>
      </c>
      <c r="F135" s="38">
        <f>IF(E135=0,100,0)</f>
        <v>100</v>
      </c>
    </row>
    <row r="136" spans="1:6" ht="39" customHeight="1" thickBot="1" x14ac:dyDescent="0.3">
      <c r="A136" s="77"/>
      <c r="B136" s="98"/>
      <c r="C136" s="96" t="s">
        <v>50</v>
      </c>
      <c r="D136" s="19">
        <v>100</v>
      </c>
      <c r="E136" s="37">
        <v>100</v>
      </c>
      <c r="F136" s="38">
        <f t="shared" si="6"/>
        <v>100</v>
      </c>
    </row>
    <row r="137" spans="1:6" ht="65.25" customHeight="1" thickBot="1" x14ac:dyDescent="0.3">
      <c r="A137" s="75">
        <v>2</v>
      </c>
      <c r="B137" s="95" t="s">
        <v>118</v>
      </c>
      <c r="C137" s="99" t="s">
        <v>47</v>
      </c>
      <c r="D137" s="19">
        <v>100</v>
      </c>
      <c r="E137" s="100">
        <v>100</v>
      </c>
      <c r="F137" s="38">
        <f t="shared" si="6"/>
        <v>100</v>
      </c>
    </row>
    <row r="138" spans="1:6" ht="100.5" customHeight="1" thickBot="1" x14ac:dyDescent="0.3">
      <c r="A138" s="76"/>
      <c r="B138" s="97"/>
      <c r="C138" s="101" t="s">
        <v>51</v>
      </c>
      <c r="D138" s="19">
        <v>100</v>
      </c>
      <c r="E138" s="37">
        <v>99.34</v>
      </c>
      <c r="F138" s="38">
        <f t="shared" si="6"/>
        <v>99.34</v>
      </c>
    </row>
    <row r="139" spans="1:6" ht="99" customHeight="1" thickBot="1" x14ac:dyDescent="0.3">
      <c r="A139" s="76"/>
      <c r="B139" s="97"/>
      <c r="C139" s="99" t="s">
        <v>49</v>
      </c>
      <c r="D139" s="19">
        <v>0</v>
      </c>
      <c r="E139" s="102">
        <v>0</v>
      </c>
      <c r="F139" s="38">
        <f>IF(E139=0,100,0)</f>
        <v>100</v>
      </c>
    </row>
    <row r="140" spans="1:6" ht="52.5" customHeight="1" thickBot="1" x14ac:dyDescent="0.3">
      <c r="A140" s="77"/>
      <c r="B140" s="98"/>
      <c r="C140" s="99" t="s">
        <v>50</v>
      </c>
      <c r="D140" s="19">
        <v>100</v>
      </c>
      <c r="E140" s="41">
        <v>100</v>
      </c>
      <c r="F140" s="38">
        <f t="shared" si="6"/>
        <v>100</v>
      </c>
    </row>
    <row r="141" spans="1:6" ht="81.75" customHeight="1" thickBot="1" x14ac:dyDescent="0.3">
      <c r="A141" s="103">
        <v>3</v>
      </c>
      <c r="B141" s="95" t="s">
        <v>119</v>
      </c>
      <c r="C141" s="96" t="s">
        <v>47</v>
      </c>
      <c r="D141" s="19">
        <v>100</v>
      </c>
      <c r="E141" s="41">
        <v>100</v>
      </c>
      <c r="F141" s="38">
        <f t="shared" si="6"/>
        <v>100</v>
      </c>
    </row>
    <row r="142" spans="1:6" ht="108.75" customHeight="1" thickBot="1" x14ac:dyDescent="0.3">
      <c r="A142" s="104"/>
      <c r="B142" s="97"/>
      <c r="C142" s="96" t="s">
        <v>52</v>
      </c>
      <c r="D142" s="19">
        <v>100</v>
      </c>
      <c r="E142" s="102">
        <v>98.28</v>
      </c>
      <c r="F142" s="38">
        <f t="shared" si="6"/>
        <v>98.28</v>
      </c>
    </row>
    <row r="143" spans="1:6" ht="105" customHeight="1" thickBot="1" x14ac:dyDescent="0.3">
      <c r="A143" s="104"/>
      <c r="B143" s="97"/>
      <c r="C143" s="96" t="s">
        <v>49</v>
      </c>
      <c r="D143" s="19">
        <v>0</v>
      </c>
      <c r="E143" s="41">
        <v>0</v>
      </c>
      <c r="F143" s="38">
        <f>IF(E143=0,100,0)</f>
        <v>100</v>
      </c>
    </row>
    <row r="144" spans="1:6" ht="42.75" customHeight="1" thickBot="1" x14ac:dyDescent="0.3">
      <c r="A144" s="105"/>
      <c r="B144" s="98"/>
      <c r="C144" s="96" t="s">
        <v>50</v>
      </c>
      <c r="D144" s="19">
        <v>100</v>
      </c>
      <c r="E144" s="41">
        <v>100</v>
      </c>
      <c r="F144" s="38">
        <f t="shared" si="6"/>
        <v>100</v>
      </c>
    </row>
    <row r="145" spans="1:6" ht="64.5" customHeight="1" thickBot="1" x14ac:dyDescent="0.3">
      <c r="A145" s="75">
        <v>4</v>
      </c>
      <c r="B145" s="95" t="s">
        <v>104</v>
      </c>
      <c r="C145" s="106" t="s">
        <v>50</v>
      </c>
      <c r="D145" s="42">
        <v>100</v>
      </c>
      <c r="E145" s="41"/>
      <c r="F145" s="38">
        <f t="shared" si="6"/>
        <v>0</v>
      </c>
    </row>
    <row r="146" spans="1:6" ht="119.25" customHeight="1" thickBot="1" x14ac:dyDescent="0.3">
      <c r="A146" s="76"/>
      <c r="B146" s="97"/>
      <c r="C146" s="106" t="s">
        <v>53</v>
      </c>
      <c r="D146" s="42">
        <v>30</v>
      </c>
      <c r="E146" s="41"/>
      <c r="F146" s="38">
        <f t="shared" si="6"/>
        <v>0</v>
      </c>
    </row>
    <row r="147" spans="1:6" ht="141.75" customHeight="1" thickBot="1" x14ac:dyDescent="0.3">
      <c r="A147" s="77"/>
      <c r="B147" s="98"/>
      <c r="C147" s="36" t="s">
        <v>49</v>
      </c>
      <c r="D147" s="42">
        <v>0</v>
      </c>
      <c r="E147" s="41"/>
      <c r="F147" s="38">
        <f>IF(E147=0,100,0)</f>
        <v>100</v>
      </c>
    </row>
    <row r="148" spans="1:6" ht="84.75" hidden="1" customHeight="1" x14ac:dyDescent="0.25">
      <c r="A148" s="81">
        <v>5</v>
      </c>
      <c r="B148" s="115" t="s">
        <v>36</v>
      </c>
      <c r="C148" s="116" t="s">
        <v>50</v>
      </c>
      <c r="D148" s="34">
        <v>100</v>
      </c>
      <c r="E148" s="23"/>
      <c r="F148" s="21">
        <f t="shared" si="6"/>
        <v>0</v>
      </c>
    </row>
    <row r="149" spans="1:6" ht="167.25" hidden="1" customHeight="1" x14ac:dyDescent="0.3">
      <c r="A149" s="82"/>
      <c r="B149" s="117"/>
      <c r="C149" s="110" t="s">
        <v>49</v>
      </c>
      <c r="D149" s="5">
        <v>0</v>
      </c>
      <c r="E149" s="10"/>
      <c r="F149" s="6" t="e">
        <f t="shared" si="6"/>
        <v>#DIV/0!</v>
      </c>
    </row>
    <row r="150" spans="1:6" ht="158.25" hidden="1" customHeight="1" x14ac:dyDescent="0.3">
      <c r="A150" s="59">
        <v>6</v>
      </c>
      <c r="B150" s="17" t="s">
        <v>46</v>
      </c>
      <c r="C150" s="110" t="s">
        <v>49</v>
      </c>
      <c r="D150" s="59">
        <v>0</v>
      </c>
      <c r="E150" s="11"/>
      <c r="F150" s="6" t="e">
        <f t="shared" si="6"/>
        <v>#DIV/0!</v>
      </c>
    </row>
    <row r="151" spans="1:6" ht="19.5" thickBot="1" x14ac:dyDescent="0.35"/>
    <row r="152" spans="1:6" ht="19.5" thickBot="1" x14ac:dyDescent="0.35">
      <c r="A152" s="63" t="s">
        <v>121</v>
      </c>
      <c r="B152" s="64"/>
      <c r="C152" s="64"/>
      <c r="D152" s="64"/>
      <c r="E152" s="64"/>
      <c r="F152" s="65"/>
    </row>
    <row r="153" spans="1:6" ht="19.5" thickBot="1" x14ac:dyDescent="0.35">
      <c r="A153" s="66" t="s">
        <v>60</v>
      </c>
      <c r="B153" s="67"/>
      <c r="C153" s="67"/>
      <c r="D153" s="67"/>
      <c r="E153" s="67"/>
      <c r="F153" s="68"/>
    </row>
    <row r="154" spans="1:6" ht="113.25" thickBot="1" x14ac:dyDescent="0.3">
      <c r="A154" s="20" t="s">
        <v>5</v>
      </c>
      <c r="B154" s="20" t="s">
        <v>6</v>
      </c>
      <c r="C154" s="20" t="s">
        <v>7</v>
      </c>
      <c r="D154" s="20" t="s">
        <v>8</v>
      </c>
      <c r="E154" s="20" t="s">
        <v>9</v>
      </c>
      <c r="F154" s="20" t="s">
        <v>10</v>
      </c>
    </row>
    <row r="155" spans="1:6" ht="19.5" thickBot="1" x14ac:dyDescent="0.35">
      <c r="A155" s="22">
        <v>1</v>
      </c>
      <c r="B155" s="22">
        <v>2</v>
      </c>
      <c r="C155" s="22">
        <v>3</v>
      </c>
      <c r="D155" s="22">
        <v>4</v>
      </c>
      <c r="E155" s="22">
        <v>5</v>
      </c>
      <c r="F155" s="22" t="s">
        <v>11</v>
      </c>
    </row>
    <row r="156" spans="1:6" ht="75" customHeight="1" thickBot="1" x14ac:dyDescent="0.3">
      <c r="A156" s="75">
        <v>1</v>
      </c>
      <c r="B156" s="131" t="s">
        <v>73</v>
      </c>
      <c r="C156" s="96" t="s">
        <v>47</v>
      </c>
      <c r="D156" s="25">
        <v>100</v>
      </c>
      <c r="E156" s="137">
        <v>100</v>
      </c>
      <c r="F156" s="27">
        <f>E156/D156*100</f>
        <v>100</v>
      </c>
    </row>
    <row r="157" spans="1:6" ht="70.5" customHeight="1" thickBot="1" x14ac:dyDescent="0.3">
      <c r="A157" s="76"/>
      <c r="B157" s="132"/>
      <c r="C157" s="96" t="s">
        <v>48</v>
      </c>
      <c r="D157" s="25">
        <v>100</v>
      </c>
      <c r="E157" s="137">
        <v>100</v>
      </c>
      <c r="F157" s="27">
        <f t="shared" ref="F157:F170" si="7">E157/D157*100</f>
        <v>100</v>
      </c>
    </row>
    <row r="158" spans="1:6" ht="115.5" customHeight="1" thickBot="1" x14ac:dyDescent="0.3">
      <c r="A158" s="76"/>
      <c r="B158" s="132"/>
      <c r="C158" s="96" t="s">
        <v>49</v>
      </c>
      <c r="D158" s="25">
        <v>0</v>
      </c>
      <c r="E158" s="137">
        <v>0</v>
      </c>
      <c r="F158" s="27">
        <f>IF(E158=0,100,0)</f>
        <v>100</v>
      </c>
    </row>
    <row r="159" spans="1:6" ht="47.25" customHeight="1" thickBot="1" x14ac:dyDescent="0.3">
      <c r="A159" s="77"/>
      <c r="B159" s="133"/>
      <c r="C159" s="135" t="s">
        <v>50</v>
      </c>
      <c r="D159" s="25">
        <v>100</v>
      </c>
      <c r="E159" s="137">
        <v>100</v>
      </c>
      <c r="F159" s="27">
        <f t="shared" si="7"/>
        <v>100</v>
      </c>
    </row>
    <row r="160" spans="1:6" ht="116.25" customHeight="1" thickBot="1" x14ac:dyDescent="0.3">
      <c r="A160" s="75">
        <v>2</v>
      </c>
      <c r="B160" s="131" t="s">
        <v>74</v>
      </c>
      <c r="C160" s="96" t="s">
        <v>47</v>
      </c>
      <c r="D160" s="25">
        <v>100</v>
      </c>
      <c r="E160" s="137">
        <v>100</v>
      </c>
      <c r="F160" s="27">
        <f t="shared" si="7"/>
        <v>100</v>
      </c>
    </row>
    <row r="161" spans="1:6" ht="66.75" customHeight="1" thickBot="1" x14ac:dyDescent="0.3">
      <c r="A161" s="76"/>
      <c r="B161" s="132"/>
      <c r="C161" s="96" t="s">
        <v>51</v>
      </c>
      <c r="D161" s="25">
        <v>100</v>
      </c>
      <c r="E161" s="138">
        <v>100</v>
      </c>
      <c r="F161" s="27">
        <f t="shared" si="7"/>
        <v>100</v>
      </c>
    </row>
    <row r="162" spans="1:6" ht="124.5" customHeight="1" thickBot="1" x14ac:dyDescent="0.3">
      <c r="A162" s="76"/>
      <c r="B162" s="132"/>
      <c r="C162" s="96" t="s">
        <v>49</v>
      </c>
      <c r="D162" s="25">
        <v>0</v>
      </c>
      <c r="E162" s="26">
        <v>0</v>
      </c>
      <c r="F162" s="27">
        <f>IF(E162=0,100,0)</f>
        <v>100</v>
      </c>
    </row>
    <row r="163" spans="1:6" ht="52.5" customHeight="1" thickBot="1" x14ac:dyDescent="0.3">
      <c r="A163" s="77"/>
      <c r="B163" s="133"/>
      <c r="C163" s="96" t="s">
        <v>50</v>
      </c>
      <c r="D163" s="25">
        <v>100</v>
      </c>
      <c r="E163" s="26">
        <v>100</v>
      </c>
      <c r="F163" s="27">
        <f t="shared" si="7"/>
        <v>100</v>
      </c>
    </row>
    <row r="164" spans="1:6" ht="81.75" customHeight="1" thickBot="1" x14ac:dyDescent="0.3">
      <c r="A164" s="75">
        <v>3</v>
      </c>
      <c r="B164" s="131" t="s">
        <v>126</v>
      </c>
      <c r="C164" s="96" t="s">
        <v>47</v>
      </c>
      <c r="D164" s="8">
        <v>100</v>
      </c>
      <c r="E164" s="26">
        <v>100</v>
      </c>
      <c r="F164" s="136">
        <f t="shared" si="7"/>
        <v>100</v>
      </c>
    </row>
    <row r="165" spans="1:6" ht="108.75" customHeight="1" thickBot="1" x14ac:dyDescent="0.3">
      <c r="A165" s="76"/>
      <c r="B165" s="132"/>
      <c r="C165" s="135" t="s">
        <v>52</v>
      </c>
      <c r="D165" s="25">
        <v>100</v>
      </c>
      <c r="E165" s="26">
        <v>100</v>
      </c>
      <c r="F165" s="27">
        <f t="shared" si="7"/>
        <v>100</v>
      </c>
    </row>
    <row r="166" spans="1:6" ht="105" customHeight="1" thickBot="1" x14ac:dyDescent="0.3">
      <c r="A166" s="76"/>
      <c r="B166" s="132"/>
      <c r="C166" s="96" t="s">
        <v>49</v>
      </c>
      <c r="D166" s="8">
        <v>0</v>
      </c>
      <c r="E166" s="26">
        <v>0</v>
      </c>
      <c r="F166" s="27">
        <f>IF(E166=0,100,0)</f>
        <v>100</v>
      </c>
    </row>
    <row r="167" spans="1:6" ht="42.75" customHeight="1" thickBot="1" x14ac:dyDescent="0.3">
      <c r="A167" s="77"/>
      <c r="B167" s="133"/>
      <c r="C167" s="135" t="s">
        <v>50</v>
      </c>
      <c r="D167" s="25">
        <v>100</v>
      </c>
      <c r="E167" s="26">
        <v>100</v>
      </c>
      <c r="F167" s="27">
        <f t="shared" si="7"/>
        <v>100</v>
      </c>
    </row>
    <row r="168" spans="1:6" ht="64.5" customHeight="1" thickBot="1" x14ac:dyDescent="0.3">
      <c r="A168" s="75">
        <v>4</v>
      </c>
      <c r="B168" s="131" t="s">
        <v>127</v>
      </c>
      <c r="C168" s="106" t="s">
        <v>50</v>
      </c>
      <c r="D168" s="134">
        <v>100</v>
      </c>
      <c r="E168" s="26">
        <v>100</v>
      </c>
      <c r="F168" s="27">
        <f t="shared" si="7"/>
        <v>100</v>
      </c>
    </row>
    <row r="169" spans="1:6" ht="119.25" customHeight="1" thickBot="1" x14ac:dyDescent="0.3">
      <c r="A169" s="76"/>
      <c r="B169" s="132"/>
      <c r="C169" s="106" t="s">
        <v>53</v>
      </c>
      <c r="D169" s="134">
        <v>30</v>
      </c>
      <c r="E169" s="26">
        <v>28</v>
      </c>
      <c r="F169" s="27">
        <f t="shared" si="7"/>
        <v>93.333333333333329</v>
      </c>
    </row>
    <row r="170" spans="1:6" ht="141.75" customHeight="1" thickBot="1" x14ac:dyDescent="0.3">
      <c r="A170" s="77"/>
      <c r="B170" s="133"/>
      <c r="C170" s="36" t="s">
        <v>49</v>
      </c>
      <c r="D170" s="134">
        <v>0</v>
      </c>
      <c r="E170" s="26">
        <v>0</v>
      </c>
      <c r="F170" s="27">
        <f>IF(E170=0,100,0)</f>
        <v>100</v>
      </c>
    </row>
    <row r="171" spans="1:6" ht="19.5" thickBot="1" x14ac:dyDescent="0.35"/>
    <row r="172" spans="1:6" ht="19.5" thickBot="1" x14ac:dyDescent="0.35">
      <c r="A172" s="63" t="s">
        <v>130</v>
      </c>
      <c r="B172" s="64"/>
      <c r="C172" s="64"/>
      <c r="D172" s="64"/>
      <c r="E172" s="64"/>
      <c r="F172" s="65"/>
    </row>
    <row r="173" spans="1:6" ht="19.5" thickBot="1" x14ac:dyDescent="0.35">
      <c r="A173" s="66" t="s">
        <v>60</v>
      </c>
      <c r="B173" s="67"/>
      <c r="C173" s="67"/>
      <c r="D173" s="67"/>
      <c r="E173" s="67"/>
      <c r="F173" s="68"/>
    </row>
    <row r="174" spans="1:6" ht="113.25" thickBot="1" x14ac:dyDescent="0.3">
      <c r="A174" s="20" t="s">
        <v>5</v>
      </c>
      <c r="B174" s="20" t="s">
        <v>6</v>
      </c>
      <c r="C174" s="20" t="s">
        <v>7</v>
      </c>
      <c r="D174" s="20" t="s">
        <v>8</v>
      </c>
      <c r="E174" s="20" t="s">
        <v>9</v>
      </c>
      <c r="F174" s="20" t="s">
        <v>10</v>
      </c>
    </row>
    <row r="175" spans="1:6" ht="19.5" thickBot="1" x14ac:dyDescent="0.35">
      <c r="A175" s="22">
        <v>1</v>
      </c>
      <c r="B175" s="22">
        <v>2</v>
      </c>
      <c r="C175" s="22">
        <v>3</v>
      </c>
      <c r="D175" s="22">
        <v>4</v>
      </c>
      <c r="E175" s="22">
        <v>5</v>
      </c>
      <c r="F175" s="22" t="s">
        <v>11</v>
      </c>
    </row>
    <row r="176" spans="1:6" ht="68.25" customHeight="1" thickBot="1" x14ac:dyDescent="0.3">
      <c r="A176" s="75">
        <v>1</v>
      </c>
      <c r="B176" s="95" t="s">
        <v>73</v>
      </c>
      <c r="C176" s="96" t="s">
        <v>47</v>
      </c>
      <c r="D176" s="19">
        <v>100</v>
      </c>
      <c r="E176" s="37">
        <v>100</v>
      </c>
      <c r="F176" s="38">
        <f>E176/D176*100</f>
        <v>100</v>
      </c>
    </row>
    <row r="177" spans="1:6" ht="70.5" customHeight="1" thickBot="1" x14ac:dyDescent="0.3">
      <c r="A177" s="76"/>
      <c r="B177" s="97"/>
      <c r="C177" s="96" t="s">
        <v>48</v>
      </c>
      <c r="D177" s="19">
        <v>100</v>
      </c>
      <c r="E177" s="37">
        <v>100</v>
      </c>
      <c r="F177" s="38">
        <f t="shared" ref="F177:F187" si="8">E177/D177*100</f>
        <v>100</v>
      </c>
    </row>
    <row r="178" spans="1:6" ht="99.75" customHeight="1" thickBot="1" x14ac:dyDescent="0.3">
      <c r="A178" s="76"/>
      <c r="B178" s="97"/>
      <c r="C178" s="96" t="s">
        <v>49</v>
      </c>
      <c r="D178" s="19">
        <v>0</v>
      </c>
      <c r="E178" s="37">
        <v>0</v>
      </c>
      <c r="F178" s="38">
        <f>IF(E178=0,100,0)</f>
        <v>100</v>
      </c>
    </row>
    <row r="179" spans="1:6" ht="39" customHeight="1" thickBot="1" x14ac:dyDescent="0.3">
      <c r="A179" s="77"/>
      <c r="B179" s="98"/>
      <c r="C179" s="96" t="s">
        <v>50</v>
      </c>
      <c r="D179" s="19">
        <v>100</v>
      </c>
      <c r="E179" s="37">
        <v>100</v>
      </c>
      <c r="F179" s="38">
        <f t="shared" si="8"/>
        <v>100</v>
      </c>
    </row>
    <row r="180" spans="1:6" ht="65.25" customHeight="1" thickBot="1" x14ac:dyDescent="0.3">
      <c r="A180" s="75">
        <v>2</v>
      </c>
      <c r="B180" s="95" t="s">
        <v>74</v>
      </c>
      <c r="C180" s="99" t="s">
        <v>47</v>
      </c>
      <c r="D180" s="19">
        <v>100</v>
      </c>
      <c r="E180" s="100">
        <v>100</v>
      </c>
      <c r="F180" s="38">
        <f t="shared" si="8"/>
        <v>100</v>
      </c>
    </row>
    <row r="181" spans="1:6" ht="100.5" customHeight="1" thickBot="1" x14ac:dyDescent="0.3">
      <c r="A181" s="76"/>
      <c r="B181" s="97"/>
      <c r="C181" s="101" t="s">
        <v>51</v>
      </c>
      <c r="D181" s="19">
        <v>100</v>
      </c>
      <c r="E181" s="37">
        <v>100</v>
      </c>
      <c r="F181" s="38">
        <f t="shared" si="8"/>
        <v>100</v>
      </c>
    </row>
    <row r="182" spans="1:6" ht="99" customHeight="1" thickBot="1" x14ac:dyDescent="0.3">
      <c r="A182" s="76"/>
      <c r="B182" s="97"/>
      <c r="C182" s="99" t="s">
        <v>49</v>
      </c>
      <c r="D182" s="19">
        <v>0</v>
      </c>
      <c r="E182" s="102">
        <v>0</v>
      </c>
      <c r="F182" s="38">
        <f>IF(E182=0,100,0)</f>
        <v>100</v>
      </c>
    </row>
    <row r="183" spans="1:6" ht="52.5" customHeight="1" thickBot="1" x14ac:dyDescent="0.3">
      <c r="A183" s="77"/>
      <c r="B183" s="98"/>
      <c r="C183" s="99" t="s">
        <v>50</v>
      </c>
      <c r="D183" s="19">
        <v>100</v>
      </c>
      <c r="E183" s="41">
        <v>100</v>
      </c>
      <c r="F183" s="38">
        <f t="shared" si="8"/>
        <v>100</v>
      </c>
    </row>
    <row r="184" spans="1:6" ht="81.75" customHeight="1" thickBot="1" x14ac:dyDescent="0.3">
      <c r="A184" s="75">
        <v>3</v>
      </c>
      <c r="B184" s="95" t="s">
        <v>75</v>
      </c>
      <c r="C184" s="96" t="s">
        <v>47</v>
      </c>
      <c r="D184" s="19">
        <v>100</v>
      </c>
      <c r="E184" s="41">
        <v>100</v>
      </c>
      <c r="F184" s="38">
        <f t="shared" si="8"/>
        <v>100</v>
      </c>
    </row>
    <row r="185" spans="1:6" ht="108.75" customHeight="1" thickBot="1" x14ac:dyDescent="0.3">
      <c r="A185" s="76"/>
      <c r="B185" s="97"/>
      <c r="C185" s="96" t="s">
        <v>52</v>
      </c>
      <c r="D185" s="19">
        <v>100</v>
      </c>
      <c r="E185" s="102">
        <v>100</v>
      </c>
      <c r="F185" s="38">
        <f t="shared" si="8"/>
        <v>100</v>
      </c>
    </row>
    <row r="186" spans="1:6" ht="105" customHeight="1" thickBot="1" x14ac:dyDescent="0.3">
      <c r="A186" s="76"/>
      <c r="B186" s="97"/>
      <c r="C186" s="96" t="s">
        <v>49</v>
      </c>
      <c r="D186" s="19">
        <v>0</v>
      </c>
      <c r="E186" s="41">
        <v>0</v>
      </c>
      <c r="F186" s="38">
        <f>IF(E186=0,100,0)</f>
        <v>100</v>
      </c>
    </row>
    <row r="187" spans="1:6" ht="42.75" customHeight="1" thickBot="1" x14ac:dyDescent="0.3">
      <c r="A187" s="77"/>
      <c r="B187" s="98"/>
      <c r="C187" s="96" t="s">
        <v>50</v>
      </c>
      <c r="D187" s="19">
        <v>100</v>
      </c>
      <c r="E187" s="41">
        <v>100</v>
      </c>
      <c r="F187" s="38">
        <f t="shared" si="8"/>
        <v>100</v>
      </c>
    </row>
    <row r="188" spans="1:6" ht="19.5" thickBot="1" x14ac:dyDescent="0.35"/>
    <row r="189" spans="1:6" ht="19.5" thickBot="1" x14ac:dyDescent="0.35">
      <c r="A189" s="63" t="s">
        <v>131</v>
      </c>
      <c r="B189" s="64"/>
      <c r="C189" s="64"/>
      <c r="D189" s="64"/>
      <c r="E189" s="64"/>
      <c r="F189" s="65"/>
    </row>
    <row r="190" spans="1:6" ht="19.5" thickBot="1" x14ac:dyDescent="0.35">
      <c r="A190" s="66" t="s">
        <v>60</v>
      </c>
      <c r="B190" s="67"/>
      <c r="C190" s="67"/>
      <c r="D190" s="67"/>
      <c r="E190" s="67"/>
      <c r="F190" s="68"/>
    </row>
    <row r="191" spans="1:6" ht="113.25" thickBot="1" x14ac:dyDescent="0.3">
      <c r="A191" s="20" t="s">
        <v>5</v>
      </c>
      <c r="B191" s="20" t="s">
        <v>6</v>
      </c>
      <c r="C191" s="20" t="s">
        <v>7</v>
      </c>
      <c r="D191" s="20" t="s">
        <v>8</v>
      </c>
      <c r="E191" s="20" t="s">
        <v>9</v>
      </c>
      <c r="F191" s="20" t="s">
        <v>10</v>
      </c>
    </row>
    <row r="192" spans="1:6" ht="19.5" thickBot="1" x14ac:dyDescent="0.35">
      <c r="A192" s="22">
        <v>1</v>
      </c>
      <c r="B192" s="22">
        <v>2</v>
      </c>
      <c r="C192" s="22">
        <v>3</v>
      </c>
      <c r="D192" s="22">
        <v>4</v>
      </c>
      <c r="E192" s="22">
        <v>5</v>
      </c>
      <c r="F192" s="22" t="s">
        <v>11</v>
      </c>
    </row>
    <row r="193" spans="1:6" ht="68.25" customHeight="1" thickBot="1" x14ac:dyDescent="0.3">
      <c r="A193" s="75">
        <v>1</v>
      </c>
      <c r="B193" s="95" t="s">
        <v>73</v>
      </c>
      <c r="C193" s="96" t="s">
        <v>47</v>
      </c>
      <c r="D193" s="19">
        <v>100</v>
      </c>
      <c r="E193" s="37">
        <v>99.3</v>
      </c>
      <c r="F193" s="38">
        <f>E193/D193*100</f>
        <v>99.3</v>
      </c>
    </row>
    <row r="194" spans="1:6" ht="70.5" customHeight="1" thickBot="1" x14ac:dyDescent="0.3">
      <c r="A194" s="76"/>
      <c r="B194" s="97"/>
      <c r="C194" s="96" t="s">
        <v>48</v>
      </c>
      <c r="D194" s="19">
        <v>100</v>
      </c>
      <c r="E194" s="37">
        <v>100</v>
      </c>
      <c r="F194" s="38">
        <f t="shared" ref="F194:F207" si="9">E194/D194*100</f>
        <v>100</v>
      </c>
    </row>
    <row r="195" spans="1:6" ht="99.75" customHeight="1" thickBot="1" x14ac:dyDescent="0.3">
      <c r="A195" s="76"/>
      <c r="B195" s="97"/>
      <c r="C195" s="96" t="s">
        <v>49</v>
      </c>
      <c r="D195" s="19">
        <v>0</v>
      </c>
      <c r="E195" s="37">
        <v>0</v>
      </c>
      <c r="F195" s="38">
        <f>IF(E195=0,100,0)</f>
        <v>100</v>
      </c>
    </row>
    <row r="196" spans="1:6" ht="39" customHeight="1" thickBot="1" x14ac:dyDescent="0.3">
      <c r="A196" s="77"/>
      <c r="B196" s="98"/>
      <c r="C196" s="96" t="s">
        <v>50</v>
      </c>
      <c r="D196" s="19">
        <v>100</v>
      </c>
      <c r="E196" s="37">
        <v>100</v>
      </c>
      <c r="F196" s="38">
        <f t="shared" si="9"/>
        <v>100</v>
      </c>
    </row>
    <row r="197" spans="1:6" ht="65.25" customHeight="1" thickBot="1" x14ac:dyDescent="0.3">
      <c r="A197" s="75">
        <v>2</v>
      </c>
      <c r="B197" s="95" t="s">
        <v>134</v>
      </c>
      <c r="C197" s="99" t="s">
        <v>47</v>
      </c>
      <c r="D197" s="19">
        <v>100</v>
      </c>
      <c r="E197" s="100">
        <v>96.9</v>
      </c>
      <c r="F197" s="38">
        <f t="shared" si="9"/>
        <v>96.9</v>
      </c>
    </row>
    <row r="198" spans="1:6" ht="100.5" customHeight="1" thickBot="1" x14ac:dyDescent="0.3">
      <c r="A198" s="76"/>
      <c r="B198" s="97"/>
      <c r="C198" s="101" t="s">
        <v>51</v>
      </c>
      <c r="D198" s="19">
        <v>100</v>
      </c>
      <c r="E198" s="37">
        <v>98.9</v>
      </c>
      <c r="F198" s="38">
        <f t="shared" si="9"/>
        <v>98.9</v>
      </c>
    </row>
    <row r="199" spans="1:6" ht="99" customHeight="1" thickBot="1" x14ac:dyDescent="0.3">
      <c r="A199" s="76"/>
      <c r="B199" s="97"/>
      <c r="C199" s="99" t="s">
        <v>49</v>
      </c>
      <c r="D199" s="19">
        <v>0</v>
      </c>
      <c r="E199" s="102">
        <v>0</v>
      </c>
      <c r="F199" s="38">
        <f>IF(E199=0,100,0)</f>
        <v>100</v>
      </c>
    </row>
    <row r="200" spans="1:6" ht="52.5" customHeight="1" thickBot="1" x14ac:dyDescent="0.3">
      <c r="A200" s="77"/>
      <c r="B200" s="98"/>
      <c r="C200" s="99" t="s">
        <v>50</v>
      </c>
      <c r="D200" s="19">
        <v>100</v>
      </c>
      <c r="E200" s="41">
        <v>100</v>
      </c>
      <c r="F200" s="38">
        <f t="shared" si="9"/>
        <v>100</v>
      </c>
    </row>
    <row r="201" spans="1:6" ht="81.75" customHeight="1" thickBot="1" x14ac:dyDescent="0.3">
      <c r="A201" s="103">
        <v>3</v>
      </c>
      <c r="B201" s="95" t="s">
        <v>135</v>
      </c>
      <c r="C201" s="96" t="s">
        <v>47</v>
      </c>
      <c r="D201" s="19">
        <v>100</v>
      </c>
      <c r="E201" s="41">
        <v>100</v>
      </c>
      <c r="F201" s="38">
        <f t="shared" si="9"/>
        <v>100</v>
      </c>
    </row>
    <row r="202" spans="1:6" ht="108.75" customHeight="1" thickBot="1" x14ac:dyDescent="0.3">
      <c r="A202" s="104"/>
      <c r="B202" s="97"/>
      <c r="C202" s="96" t="s">
        <v>52</v>
      </c>
      <c r="D202" s="19">
        <v>100</v>
      </c>
      <c r="E202" s="102">
        <v>100</v>
      </c>
      <c r="F202" s="38">
        <f t="shared" si="9"/>
        <v>100</v>
      </c>
    </row>
    <row r="203" spans="1:6" ht="105" customHeight="1" thickBot="1" x14ac:dyDescent="0.3">
      <c r="A203" s="104"/>
      <c r="B203" s="97"/>
      <c r="C203" s="96" t="s">
        <v>49</v>
      </c>
      <c r="D203" s="19">
        <v>0</v>
      </c>
      <c r="E203" s="41">
        <v>0</v>
      </c>
      <c r="F203" s="38">
        <f>IF(E203=0,100,0)</f>
        <v>100</v>
      </c>
    </row>
    <row r="204" spans="1:6" ht="42.75" customHeight="1" thickBot="1" x14ac:dyDescent="0.3">
      <c r="A204" s="105"/>
      <c r="B204" s="98"/>
      <c r="C204" s="96" t="s">
        <v>50</v>
      </c>
      <c r="D204" s="19">
        <v>100</v>
      </c>
      <c r="E204" s="41">
        <v>100</v>
      </c>
      <c r="F204" s="38">
        <f t="shared" si="9"/>
        <v>100</v>
      </c>
    </row>
    <row r="205" spans="1:6" ht="64.5" customHeight="1" thickBot="1" x14ac:dyDescent="0.3">
      <c r="A205" s="75">
        <v>4</v>
      </c>
      <c r="B205" s="95" t="s">
        <v>136</v>
      </c>
      <c r="C205" s="106" t="s">
        <v>50</v>
      </c>
      <c r="D205" s="42">
        <v>100</v>
      </c>
      <c r="E205" s="41"/>
      <c r="F205" s="38">
        <f t="shared" si="9"/>
        <v>0</v>
      </c>
    </row>
    <row r="206" spans="1:6" ht="119.25" customHeight="1" thickBot="1" x14ac:dyDescent="0.3">
      <c r="A206" s="76"/>
      <c r="B206" s="97"/>
      <c r="C206" s="106" t="s">
        <v>53</v>
      </c>
      <c r="D206" s="42">
        <v>30</v>
      </c>
      <c r="E206" s="41">
        <v>30</v>
      </c>
      <c r="F206" s="38">
        <f t="shared" si="9"/>
        <v>100</v>
      </c>
    </row>
    <row r="207" spans="1:6" ht="141.75" customHeight="1" thickBot="1" x14ac:dyDescent="0.3">
      <c r="A207" s="77"/>
      <c r="B207" s="98"/>
      <c r="C207" s="36" t="s">
        <v>49</v>
      </c>
      <c r="D207" s="42">
        <v>0</v>
      </c>
      <c r="E207" s="41">
        <v>0</v>
      </c>
      <c r="F207" s="38">
        <f>IF(E207=0,100,0)</f>
        <v>100</v>
      </c>
    </row>
    <row r="208" spans="1:6" ht="19.5" thickBot="1" x14ac:dyDescent="0.35"/>
    <row r="209" spans="1:6" ht="19.5" thickBot="1" x14ac:dyDescent="0.35">
      <c r="A209" s="63" t="s">
        <v>139</v>
      </c>
      <c r="B209" s="64"/>
      <c r="C209" s="64"/>
      <c r="D209" s="64"/>
      <c r="E209" s="64"/>
      <c r="F209" s="65"/>
    </row>
    <row r="210" spans="1:6" ht="19.5" thickBot="1" x14ac:dyDescent="0.35">
      <c r="A210" s="66" t="s">
        <v>60</v>
      </c>
      <c r="B210" s="67"/>
      <c r="C210" s="67"/>
      <c r="D210" s="67"/>
      <c r="E210" s="67"/>
      <c r="F210" s="68"/>
    </row>
    <row r="211" spans="1:6" ht="113.25" thickBot="1" x14ac:dyDescent="0.3">
      <c r="A211" s="20" t="s">
        <v>5</v>
      </c>
      <c r="B211" s="20" t="s">
        <v>6</v>
      </c>
      <c r="C211" s="20" t="s">
        <v>7</v>
      </c>
      <c r="D211" s="20" t="s">
        <v>8</v>
      </c>
      <c r="E211" s="20" t="s">
        <v>9</v>
      </c>
      <c r="F211" s="20" t="s">
        <v>10</v>
      </c>
    </row>
    <row r="212" spans="1:6" ht="19.5" thickBot="1" x14ac:dyDescent="0.35">
      <c r="A212" s="22">
        <v>1</v>
      </c>
      <c r="B212" s="22">
        <v>2</v>
      </c>
      <c r="C212" s="22">
        <v>3</v>
      </c>
      <c r="D212" s="22">
        <v>4</v>
      </c>
      <c r="E212" s="22">
        <v>5</v>
      </c>
      <c r="F212" s="22" t="s">
        <v>11</v>
      </c>
    </row>
    <row r="213" spans="1:6" ht="68.25" customHeight="1" thickBot="1" x14ac:dyDescent="0.3">
      <c r="A213" s="75">
        <v>1</v>
      </c>
      <c r="B213" s="95" t="s">
        <v>73</v>
      </c>
      <c r="C213" s="96" t="s">
        <v>47</v>
      </c>
      <c r="D213" s="19">
        <v>100</v>
      </c>
      <c r="E213" s="37">
        <v>100</v>
      </c>
      <c r="F213" s="38">
        <f>E213/D213*100</f>
        <v>100</v>
      </c>
    </row>
    <row r="214" spans="1:6" ht="70.5" customHeight="1" thickBot="1" x14ac:dyDescent="0.3">
      <c r="A214" s="76"/>
      <c r="B214" s="97"/>
      <c r="C214" s="96" t="s">
        <v>48</v>
      </c>
      <c r="D214" s="19">
        <v>100</v>
      </c>
      <c r="E214" s="37">
        <v>100</v>
      </c>
      <c r="F214" s="38">
        <f t="shared" ref="F214:F229" si="10">E214/D214*100</f>
        <v>100</v>
      </c>
    </row>
    <row r="215" spans="1:6" ht="99.75" customHeight="1" thickBot="1" x14ac:dyDescent="0.3">
      <c r="A215" s="76"/>
      <c r="B215" s="97"/>
      <c r="C215" s="96" t="s">
        <v>49</v>
      </c>
      <c r="D215" s="19">
        <v>0</v>
      </c>
      <c r="E215" s="37">
        <v>0</v>
      </c>
      <c r="F215" s="38">
        <f>IF(E215=0,100,0)</f>
        <v>100</v>
      </c>
    </row>
    <row r="216" spans="1:6" ht="39" customHeight="1" thickBot="1" x14ac:dyDescent="0.3">
      <c r="A216" s="77"/>
      <c r="B216" s="98"/>
      <c r="C216" s="96" t="s">
        <v>50</v>
      </c>
      <c r="D216" s="19">
        <v>100</v>
      </c>
      <c r="E216" s="37">
        <v>100</v>
      </c>
      <c r="F216" s="38">
        <f t="shared" si="10"/>
        <v>100</v>
      </c>
    </row>
    <row r="217" spans="1:6" ht="65.25" customHeight="1" thickBot="1" x14ac:dyDescent="0.3">
      <c r="A217" s="75">
        <v>2</v>
      </c>
      <c r="B217" s="95" t="s">
        <v>74</v>
      </c>
      <c r="C217" s="99" t="s">
        <v>47</v>
      </c>
      <c r="D217" s="19">
        <v>100</v>
      </c>
      <c r="E217" s="100">
        <v>100</v>
      </c>
      <c r="F217" s="38">
        <f t="shared" si="10"/>
        <v>100</v>
      </c>
    </row>
    <row r="218" spans="1:6" ht="100.5" customHeight="1" thickBot="1" x14ac:dyDescent="0.3">
      <c r="A218" s="76"/>
      <c r="B218" s="97"/>
      <c r="C218" s="101" t="s">
        <v>51</v>
      </c>
      <c r="D218" s="19">
        <v>100</v>
      </c>
      <c r="E218" s="37">
        <v>100</v>
      </c>
      <c r="F218" s="38">
        <f t="shared" si="10"/>
        <v>100</v>
      </c>
    </row>
    <row r="219" spans="1:6" ht="99" customHeight="1" thickBot="1" x14ac:dyDescent="0.3">
      <c r="A219" s="76"/>
      <c r="B219" s="97"/>
      <c r="C219" s="99" t="s">
        <v>49</v>
      </c>
      <c r="D219" s="19">
        <v>0</v>
      </c>
      <c r="E219" s="102">
        <v>0</v>
      </c>
      <c r="F219" s="38">
        <f>IF(E219=0,100,0)</f>
        <v>100</v>
      </c>
    </row>
    <row r="220" spans="1:6" ht="52.5" customHeight="1" thickBot="1" x14ac:dyDescent="0.3">
      <c r="A220" s="77"/>
      <c r="B220" s="98"/>
      <c r="C220" s="99" t="s">
        <v>50</v>
      </c>
      <c r="D220" s="19">
        <v>100</v>
      </c>
      <c r="E220" s="41">
        <v>100</v>
      </c>
      <c r="F220" s="38">
        <f t="shared" si="10"/>
        <v>100</v>
      </c>
    </row>
    <row r="221" spans="1:6" ht="81.75" customHeight="1" thickBot="1" x14ac:dyDescent="0.3">
      <c r="A221" s="103">
        <v>3</v>
      </c>
      <c r="B221" s="95" t="s">
        <v>75</v>
      </c>
      <c r="C221" s="96" t="s">
        <v>47</v>
      </c>
      <c r="D221" s="19">
        <v>100</v>
      </c>
      <c r="E221" s="41">
        <v>100</v>
      </c>
      <c r="F221" s="38">
        <f t="shared" si="10"/>
        <v>100</v>
      </c>
    </row>
    <row r="222" spans="1:6" ht="108.75" customHeight="1" thickBot="1" x14ac:dyDescent="0.3">
      <c r="A222" s="104"/>
      <c r="B222" s="97"/>
      <c r="C222" s="96" t="s">
        <v>52</v>
      </c>
      <c r="D222" s="19">
        <v>100</v>
      </c>
      <c r="E222" s="102">
        <v>100</v>
      </c>
      <c r="F222" s="38">
        <f t="shared" si="10"/>
        <v>100</v>
      </c>
    </row>
    <row r="223" spans="1:6" ht="105" customHeight="1" thickBot="1" x14ac:dyDescent="0.3">
      <c r="A223" s="104"/>
      <c r="B223" s="97"/>
      <c r="C223" s="96" t="s">
        <v>49</v>
      </c>
      <c r="D223" s="19">
        <v>0</v>
      </c>
      <c r="E223" s="41">
        <v>0</v>
      </c>
      <c r="F223" s="38">
        <f>IF(E223=0,100,0)</f>
        <v>100</v>
      </c>
    </row>
    <row r="224" spans="1:6" ht="42.75" customHeight="1" thickBot="1" x14ac:dyDescent="0.3">
      <c r="A224" s="105"/>
      <c r="B224" s="98"/>
      <c r="C224" s="96" t="s">
        <v>50</v>
      </c>
      <c r="D224" s="19">
        <v>100</v>
      </c>
      <c r="E224" s="41">
        <v>100</v>
      </c>
      <c r="F224" s="38">
        <f t="shared" si="10"/>
        <v>100</v>
      </c>
    </row>
    <row r="225" spans="1:6" ht="1.5" customHeight="1" thickBot="1" x14ac:dyDescent="0.3">
      <c r="A225" s="75">
        <v>4</v>
      </c>
      <c r="B225" s="95" t="s">
        <v>104</v>
      </c>
      <c r="C225" s="106" t="s">
        <v>50</v>
      </c>
      <c r="D225" s="42">
        <v>100</v>
      </c>
      <c r="E225" s="41"/>
      <c r="F225" s="38">
        <f t="shared" si="10"/>
        <v>0</v>
      </c>
    </row>
    <row r="226" spans="1:6" ht="118.5" hidden="1" customHeight="1" x14ac:dyDescent="0.3">
      <c r="A226" s="76"/>
      <c r="B226" s="97"/>
      <c r="C226" s="106" t="s">
        <v>53</v>
      </c>
      <c r="D226" s="42">
        <v>30</v>
      </c>
      <c r="E226" s="41"/>
      <c r="F226" s="38">
        <f t="shared" si="10"/>
        <v>0</v>
      </c>
    </row>
    <row r="227" spans="1:6" ht="141.75" hidden="1" customHeight="1" x14ac:dyDescent="0.3">
      <c r="A227" s="77"/>
      <c r="B227" s="98"/>
      <c r="C227" s="36" t="s">
        <v>49</v>
      </c>
      <c r="D227" s="42">
        <v>0</v>
      </c>
      <c r="E227" s="41"/>
      <c r="F227" s="38">
        <f>IF(E227=0,100,0)</f>
        <v>100</v>
      </c>
    </row>
    <row r="228" spans="1:6" ht="84.75" hidden="1" customHeight="1" x14ac:dyDescent="0.25">
      <c r="A228" s="81">
        <v>5</v>
      </c>
      <c r="B228" s="115" t="s">
        <v>36</v>
      </c>
      <c r="C228" s="116" t="s">
        <v>50</v>
      </c>
      <c r="D228" s="34">
        <v>100</v>
      </c>
      <c r="E228" s="23"/>
      <c r="F228" s="21">
        <f t="shared" si="10"/>
        <v>0</v>
      </c>
    </row>
    <row r="229" spans="1:6" ht="167.25" hidden="1" customHeight="1" x14ac:dyDescent="0.3">
      <c r="A229" s="82"/>
      <c r="B229" s="117"/>
      <c r="C229" s="110" t="s">
        <v>49</v>
      </c>
      <c r="D229" s="5">
        <v>0</v>
      </c>
      <c r="E229" s="10"/>
      <c r="F229" s="6" t="e">
        <f t="shared" si="10"/>
        <v>#DIV/0!</v>
      </c>
    </row>
    <row r="230" spans="1:6" ht="19.5" thickBot="1" x14ac:dyDescent="0.35"/>
    <row r="231" spans="1:6" ht="19.5" thickBot="1" x14ac:dyDescent="0.35">
      <c r="A231" s="63" t="s">
        <v>141</v>
      </c>
      <c r="B231" s="64"/>
      <c r="C231" s="64"/>
      <c r="D231" s="64"/>
      <c r="E231" s="64"/>
      <c r="F231" s="65"/>
    </row>
    <row r="232" spans="1:6" ht="19.5" thickBot="1" x14ac:dyDescent="0.35">
      <c r="A232" s="66" t="s">
        <v>60</v>
      </c>
      <c r="B232" s="67"/>
      <c r="C232" s="67"/>
      <c r="D232" s="67"/>
      <c r="E232" s="67"/>
      <c r="F232" s="68"/>
    </row>
    <row r="233" spans="1:6" ht="113.25" thickBot="1" x14ac:dyDescent="0.3">
      <c r="A233" s="20" t="s">
        <v>5</v>
      </c>
      <c r="B233" s="20" t="s">
        <v>6</v>
      </c>
      <c r="C233" s="20" t="s">
        <v>7</v>
      </c>
      <c r="D233" s="20" t="s">
        <v>8</v>
      </c>
      <c r="E233" s="20" t="s">
        <v>9</v>
      </c>
      <c r="F233" s="20" t="s">
        <v>10</v>
      </c>
    </row>
    <row r="234" spans="1:6" ht="19.5" thickBot="1" x14ac:dyDescent="0.35">
      <c r="A234" s="22">
        <v>1</v>
      </c>
      <c r="B234" s="22">
        <v>2</v>
      </c>
      <c r="C234" s="22">
        <v>3</v>
      </c>
      <c r="D234" s="22">
        <v>4</v>
      </c>
      <c r="E234" s="22">
        <v>5</v>
      </c>
      <c r="F234" s="22" t="s">
        <v>11</v>
      </c>
    </row>
    <row r="235" spans="1:6" ht="68.25" hidden="1" customHeight="1" x14ac:dyDescent="0.3">
      <c r="A235" s="75">
        <v>1</v>
      </c>
      <c r="B235" s="95" t="s">
        <v>73</v>
      </c>
      <c r="C235" s="96" t="s">
        <v>47</v>
      </c>
      <c r="D235" s="19">
        <v>100</v>
      </c>
      <c r="E235" s="37"/>
      <c r="F235" s="38">
        <f>E235/D235*100</f>
        <v>0</v>
      </c>
    </row>
    <row r="236" spans="1:6" ht="70.5" hidden="1" customHeight="1" x14ac:dyDescent="0.3">
      <c r="A236" s="76"/>
      <c r="B236" s="97"/>
      <c r="C236" s="96" t="s">
        <v>48</v>
      </c>
      <c r="D236" s="19">
        <v>100</v>
      </c>
      <c r="E236" s="37"/>
      <c r="F236" s="38">
        <f t="shared" ref="F236:F249" si="11">E236/D236*100</f>
        <v>0</v>
      </c>
    </row>
    <row r="237" spans="1:6" ht="99.75" hidden="1" customHeight="1" x14ac:dyDescent="0.3">
      <c r="A237" s="76"/>
      <c r="B237" s="97"/>
      <c r="C237" s="96" t="s">
        <v>49</v>
      </c>
      <c r="D237" s="19">
        <v>0</v>
      </c>
      <c r="E237" s="37"/>
      <c r="F237" s="38">
        <f>IF(E237=0,100,0)</f>
        <v>100</v>
      </c>
    </row>
    <row r="238" spans="1:6" ht="39" hidden="1" customHeight="1" x14ac:dyDescent="0.3">
      <c r="A238" s="77"/>
      <c r="B238" s="98"/>
      <c r="C238" s="96" t="s">
        <v>50</v>
      </c>
      <c r="D238" s="19">
        <v>100</v>
      </c>
      <c r="E238" s="37"/>
      <c r="F238" s="38">
        <f t="shared" si="11"/>
        <v>0</v>
      </c>
    </row>
    <row r="239" spans="1:6" ht="65.25" customHeight="1" thickBot="1" x14ac:dyDescent="0.3">
      <c r="A239" s="75">
        <v>2</v>
      </c>
      <c r="B239" s="95" t="s">
        <v>145</v>
      </c>
      <c r="C239" s="99" t="s">
        <v>47</v>
      </c>
      <c r="D239" s="19">
        <v>100</v>
      </c>
      <c r="E239" s="100">
        <v>92</v>
      </c>
      <c r="F239" s="38">
        <f t="shared" si="11"/>
        <v>92</v>
      </c>
    </row>
    <row r="240" spans="1:6" ht="100.5" customHeight="1" thickBot="1" x14ac:dyDescent="0.3">
      <c r="A240" s="76"/>
      <c r="B240" s="97"/>
      <c r="C240" s="101" t="s">
        <v>51</v>
      </c>
      <c r="D240" s="19">
        <v>100</v>
      </c>
      <c r="E240" s="37">
        <v>70</v>
      </c>
      <c r="F240" s="38">
        <f t="shared" si="11"/>
        <v>70</v>
      </c>
    </row>
    <row r="241" spans="1:6" ht="99" customHeight="1" thickBot="1" x14ac:dyDescent="0.3">
      <c r="A241" s="76"/>
      <c r="B241" s="97"/>
      <c r="C241" s="99" t="s">
        <v>49</v>
      </c>
      <c r="D241" s="19">
        <v>0</v>
      </c>
      <c r="E241" s="102">
        <v>0</v>
      </c>
      <c r="F241" s="38">
        <f>IF(E241=0,100,0)</f>
        <v>100</v>
      </c>
    </row>
    <row r="242" spans="1:6" ht="52.5" customHeight="1" thickBot="1" x14ac:dyDescent="0.3">
      <c r="A242" s="77"/>
      <c r="B242" s="98"/>
      <c r="C242" s="99" t="s">
        <v>50</v>
      </c>
      <c r="D242" s="19">
        <v>100</v>
      </c>
      <c r="E242" s="41">
        <v>90</v>
      </c>
      <c r="F242" s="38">
        <f t="shared" si="11"/>
        <v>90</v>
      </c>
    </row>
    <row r="243" spans="1:6" ht="81.75" customHeight="1" thickBot="1" x14ac:dyDescent="0.3">
      <c r="A243" s="103">
        <v>3</v>
      </c>
      <c r="B243" s="95" t="s">
        <v>146</v>
      </c>
      <c r="C243" s="96" t="s">
        <v>47</v>
      </c>
      <c r="D243" s="19">
        <v>100</v>
      </c>
      <c r="E243" s="41">
        <v>93</v>
      </c>
      <c r="F243" s="38">
        <f t="shared" si="11"/>
        <v>93</v>
      </c>
    </row>
    <row r="244" spans="1:6" ht="108.75" customHeight="1" thickBot="1" x14ac:dyDescent="0.3">
      <c r="A244" s="104"/>
      <c r="B244" s="97"/>
      <c r="C244" s="96" t="s">
        <v>52</v>
      </c>
      <c r="D244" s="19">
        <v>100</v>
      </c>
      <c r="E244" s="102">
        <v>100</v>
      </c>
      <c r="F244" s="38">
        <f t="shared" si="11"/>
        <v>100</v>
      </c>
    </row>
    <row r="245" spans="1:6" ht="105" customHeight="1" thickBot="1" x14ac:dyDescent="0.3">
      <c r="A245" s="104"/>
      <c r="B245" s="97"/>
      <c r="C245" s="96" t="s">
        <v>49</v>
      </c>
      <c r="D245" s="19">
        <v>0</v>
      </c>
      <c r="E245" s="41">
        <v>0</v>
      </c>
      <c r="F245" s="38">
        <f>IF(E245=0,100,0)</f>
        <v>100</v>
      </c>
    </row>
    <row r="246" spans="1:6" ht="42.75" customHeight="1" thickBot="1" x14ac:dyDescent="0.3">
      <c r="A246" s="105"/>
      <c r="B246" s="98"/>
      <c r="C246" s="96" t="s">
        <v>50</v>
      </c>
      <c r="D246" s="19">
        <v>100</v>
      </c>
      <c r="E246" s="41">
        <v>90</v>
      </c>
      <c r="F246" s="38">
        <f t="shared" si="11"/>
        <v>90</v>
      </c>
    </row>
    <row r="247" spans="1:6" ht="64.5" customHeight="1" thickBot="1" x14ac:dyDescent="0.3">
      <c r="A247" s="75">
        <v>4</v>
      </c>
      <c r="B247" s="95" t="s">
        <v>147</v>
      </c>
      <c r="C247" s="106" t="s">
        <v>50</v>
      </c>
      <c r="D247" s="42">
        <v>100</v>
      </c>
      <c r="E247" s="41">
        <v>100</v>
      </c>
      <c r="F247" s="38">
        <f t="shared" si="11"/>
        <v>100</v>
      </c>
    </row>
    <row r="248" spans="1:6" ht="119.25" customHeight="1" thickBot="1" x14ac:dyDescent="0.3">
      <c r="A248" s="76"/>
      <c r="B248" s="97"/>
      <c r="C248" s="106" t="s">
        <v>53</v>
      </c>
      <c r="D248" s="42">
        <v>30</v>
      </c>
      <c r="E248" s="41">
        <v>30</v>
      </c>
      <c r="F248" s="38">
        <f t="shared" si="11"/>
        <v>100</v>
      </c>
    </row>
    <row r="249" spans="1:6" ht="141.75" customHeight="1" thickBot="1" x14ac:dyDescent="0.3">
      <c r="A249" s="77"/>
      <c r="B249" s="98"/>
      <c r="C249" s="36" t="s">
        <v>148</v>
      </c>
      <c r="D249" s="42">
        <v>0</v>
      </c>
      <c r="E249" s="41">
        <v>0</v>
      </c>
      <c r="F249" s="38">
        <f>IF(E249=0,100,0)</f>
        <v>100</v>
      </c>
    </row>
    <row r="250" spans="1:6" ht="19.5" thickBot="1" x14ac:dyDescent="0.35"/>
    <row r="251" spans="1:6" ht="19.5" thickBot="1" x14ac:dyDescent="0.35">
      <c r="A251" s="63" t="s">
        <v>151</v>
      </c>
      <c r="B251" s="64"/>
      <c r="C251" s="64"/>
      <c r="D251" s="64"/>
      <c r="E251" s="64"/>
      <c r="F251" s="65"/>
    </row>
    <row r="252" spans="1:6" ht="19.5" thickBot="1" x14ac:dyDescent="0.35">
      <c r="A252" s="66" t="s">
        <v>60</v>
      </c>
      <c r="B252" s="67"/>
      <c r="C252" s="67"/>
      <c r="D252" s="67"/>
      <c r="E252" s="67"/>
      <c r="F252" s="68"/>
    </row>
    <row r="253" spans="1:6" ht="148.5" customHeight="1" thickBot="1" x14ac:dyDescent="0.3">
      <c r="A253" s="19" t="s">
        <v>5</v>
      </c>
      <c r="B253" s="20" t="s">
        <v>6</v>
      </c>
      <c r="C253" s="20" t="s">
        <v>32</v>
      </c>
      <c r="D253" s="20" t="s">
        <v>16</v>
      </c>
      <c r="E253" s="20" t="s">
        <v>21</v>
      </c>
      <c r="F253" s="20" t="s">
        <v>10</v>
      </c>
    </row>
    <row r="254" spans="1:6" ht="19.5" thickBot="1" x14ac:dyDescent="0.35">
      <c r="A254" s="22">
        <v>1</v>
      </c>
      <c r="B254" s="22">
        <v>2</v>
      </c>
      <c r="C254" s="22">
        <v>3</v>
      </c>
      <c r="D254" s="22">
        <v>4</v>
      </c>
      <c r="E254" s="22">
        <v>5</v>
      </c>
      <c r="F254" s="22" t="s">
        <v>11</v>
      </c>
    </row>
    <row r="255" spans="1:6" ht="114.75" customHeight="1" thickBot="1" x14ac:dyDescent="0.3">
      <c r="A255" s="25">
        <v>1</v>
      </c>
      <c r="B255" s="92" t="s">
        <v>69</v>
      </c>
      <c r="C255" s="25" t="s">
        <v>33</v>
      </c>
      <c r="D255" s="93">
        <v>401</v>
      </c>
      <c r="E255" s="26">
        <v>402</v>
      </c>
      <c r="F255" s="27">
        <f>E255/D255*100</f>
        <v>100.24937655860349</v>
      </c>
    </row>
    <row r="256" spans="1:6" ht="137.25" customHeight="1" thickBot="1" x14ac:dyDescent="0.3">
      <c r="A256" s="25">
        <v>2</v>
      </c>
      <c r="B256" s="92" t="s">
        <v>70</v>
      </c>
      <c r="C256" s="25" t="s">
        <v>33</v>
      </c>
      <c r="D256" s="26">
        <v>454</v>
      </c>
      <c r="E256" s="26">
        <v>457</v>
      </c>
      <c r="F256" s="27">
        <f t="shared" ref="F256" si="12">E256/D256*100</f>
        <v>100.66079295154185</v>
      </c>
    </row>
    <row r="257" spans="1:6" ht="120" customHeight="1" thickBot="1" x14ac:dyDescent="0.3">
      <c r="A257" s="25">
        <v>3</v>
      </c>
      <c r="B257" s="92" t="s">
        <v>71</v>
      </c>
      <c r="C257" s="25" t="s">
        <v>33</v>
      </c>
      <c r="D257" s="26">
        <v>63</v>
      </c>
      <c r="E257" s="26">
        <v>65</v>
      </c>
      <c r="F257" s="27">
        <f>E257/D257*100</f>
        <v>103.17460317460319</v>
      </c>
    </row>
    <row r="258" spans="1:6" ht="19.5" thickBot="1" x14ac:dyDescent="0.35"/>
    <row r="259" spans="1:6" ht="19.5" thickBot="1" x14ac:dyDescent="0.35">
      <c r="A259" s="63" t="s">
        <v>153</v>
      </c>
      <c r="B259" s="64"/>
      <c r="C259" s="64"/>
      <c r="D259" s="64"/>
      <c r="E259" s="64"/>
      <c r="F259" s="65"/>
    </row>
    <row r="260" spans="1:6" ht="19.5" thickBot="1" x14ac:dyDescent="0.35">
      <c r="A260" s="66" t="s">
        <v>60</v>
      </c>
      <c r="B260" s="67"/>
      <c r="C260" s="67"/>
      <c r="D260" s="67"/>
      <c r="E260" s="67"/>
      <c r="F260" s="68"/>
    </row>
    <row r="261" spans="1:6" ht="113.25" thickBot="1" x14ac:dyDescent="0.3">
      <c r="A261" s="20" t="s">
        <v>5</v>
      </c>
      <c r="B261" s="20" t="s">
        <v>6</v>
      </c>
      <c r="C261" s="20" t="s">
        <v>7</v>
      </c>
      <c r="D261" s="20" t="s">
        <v>8</v>
      </c>
      <c r="E261" s="20" t="s">
        <v>9</v>
      </c>
      <c r="F261" s="20" t="s">
        <v>10</v>
      </c>
    </row>
    <row r="262" spans="1:6" ht="19.5" thickBot="1" x14ac:dyDescent="0.35">
      <c r="A262" s="22">
        <v>1</v>
      </c>
      <c r="B262" s="22">
        <v>2</v>
      </c>
      <c r="C262" s="22">
        <v>3</v>
      </c>
      <c r="D262" s="22">
        <v>4</v>
      </c>
      <c r="E262" s="22">
        <v>5</v>
      </c>
      <c r="F262" s="22" t="s">
        <v>11</v>
      </c>
    </row>
    <row r="263" spans="1:6" ht="68.25" customHeight="1" thickBot="1" x14ac:dyDescent="0.3">
      <c r="A263" s="75">
        <v>1</v>
      </c>
      <c r="B263" s="95" t="s">
        <v>73</v>
      </c>
      <c r="C263" s="96" t="s">
        <v>47</v>
      </c>
      <c r="D263" s="19">
        <v>100</v>
      </c>
      <c r="E263" s="37">
        <v>100</v>
      </c>
      <c r="F263" s="38">
        <f>E263/D263*100</f>
        <v>100</v>
      </c>
    </row>
    <row r="264" spans="1:6" ht="70.5" customHeight="1" thickBot="1" x14ac:dyDescent="0.3">
      <c r="A264" s="76"/>
      <c r="B264" s="97"/>
      <c r="C264" s="96" t="s">
        <v>48</v>
      </c>
      <c r="D264" s="19">
        <v>100</v>
      </c>
      <c r="E264" s="37">
        <v>100</v>
      </c>
      <c r="F264" s="38">
        <f t="shared" ref="F264:F277" si="13">E264/D264*100</f>
        <v>100</v>
      </c>
    </row>
    <row r="265" spans="1:6" ht="99.75" customHeight="1" thickBot="1" x14ac:dyDescent="0.3">
      <c r="A265" s="76"/>
      <c r="B265" s="97"/>
      <c r="C265" s="96" t="s">
        <v>49</v>
      </c>
      <c r="D265" s="19">
        <v>0</v>
      </c>
      <c r="E265" s="37">
        <v>0</v>
      </c>
      <c r="F265" s="38">
        <f>IF(E265=0,100,0)</f>
        <v>100</v>
      </c>
    </row>
    <row r="266" spans="1:6" ht="39" customHeight="1" thickBot="1" x14ac:dyDescent="0.3">
      <c r="A266" s="77"/>
      <c r="B266" s="98"/>
      <c r="C266" s="96" t="s">
        <v>50</v>
      </c>
      <c r="D266" s="19">
        <v>100</v>
      </c>
      <c r="E266" s="37">
        <v>100</v>
      </c>
      <c r="F266" s="38">
        <f t="shared" si="13"/>
        <v>100</v>
      </c>
    </row>
    <row r="267" spans="1:6" ht="65.25" customHeight="1" thickBot="1" x14ac:dyDescent="0.3">
      <c r="A267" s="75">
        <v>2</v>
      </c>
      <c r="B267" s="95" t="s">
        <v>156</v>
      </c>
      <c r="C267" s="99" t="s">
        <v>47</v>
      </c>
      <c r="D267" s="19">
        <v>100</v>
      </c>
      <c r="E267" s="100">
        <v>99</v>
      </c>
      <c r="F267" s="38">
        <f t="shared" si="13"/>
        <v>99</v>
      </c>
    </row>
    <row r="268" spans="1:6" ht="100.5" customHeight="1" thickBot="1" x14ac:dyDescent="0.3">
      <c r="A268" s="76"/>
      <c r="B268" s="97"/>
      <c r="C268" s="101" t="s">
        <v>51</v>
      </c>
      <c r="D268" s="19">
        <v>100</v>
      </c>
      <c r="E268" s="37">
        <v>98</v>
      </c>
      <c r="F268" s="38">
        <f t="shared" si="13"/>
        <v>98</v>
      </c>
    </row>
    <row r="269" spans="1:6" ht="99" customHeight="1" thickBot="1" x14ac:dyDescent="0.3">
      <c r="A269" s="76"/>
      <c r="B269" s="97"/>
      <c r="C269" s="99" t="s">
        <v>49</v>
      </c>
      <c r="D269" s="19">
        <v>0</v>
      </c>
      <c r="E269" s="102">
        <v>0</v>
      </c>
      <c r="F269" s="38">
        <f>IF(E269=0,100,0)</f>
        <v>100</v>
      </c>
    </row>
    <row r="270" spans="1:6" ht="52.5" customHeight="1" thickBot="1" x14ac:dyDescent="0.3">
      <c r="A270" s="77"/>
      <c r="B270" s="98"/>
      <c r="C270" s="99" t="s">
        <v>50</v>
      </c>
      <c r="D270" s="19">
        <v>100</v>
      </c>
      <c r="E270" s="41">
        <v>100</v>
      </c>
      <c r="F270" s="38">
        <f t="shared" si="13"/>
        <v>100</v>
      </c>
    </row>
    <row r="271" spans="1:6" ht="81.75" customHeight="1" thickBot="1" x14ac:dyDescent="0.3">
      <c r="A271" s="103">
        <v>3</v>
      </c>
      <c r="B271" s="95" t="s">
        <v>95</v>
      </c>
      <c r="C271" s="96" t="s">
        <v>47</v>
      </c>
      <c r="D271" s="19">
        <v>100</v>
      </c>
      <c r="E271" s="41">
        <v>100</v>
      </c>
      <c r="F271" s="38">
        <f t="shared" si="13"/>
        <v>100</v>
      </c>
    </row>
    <row r="272" spans="1:6" ht="108.75" customHeight="1" thickBot="1" x14ac:dyDescent="0.3">
      <c r="A272" s="104"/>
      <c r="B272" s="97"/>
      <c r="C272" s="96" t="s">
        <v>52</v>
      </c>
      <c r="D272" s="19">
        <v>100</v>
      </c>
      <c r="E272" s="102">
        <v>100</v>
      </c>
      <c r="F272" s="38">
        <f t="shared" si="13"/>
        <v>100</v>
      </c>
    </row>
    <row r="273" spans="1:6" ht="105" customHeight="1" thickBot="1" x14ac:dyDescent="0.3">
      <c r="A273" s="104"/>
      <c r="B273" s="97"/>
      <c r="C273" s="96" t="s">
        <v>49</v>
      </c>
      <c r="D273" s="19">
        <v>0</v>
      </c>
      <c r="E273" s="41">
        <v>0</v>
      </c>
      <c r="F273" s="38">
        <f>IF(E273=0,100,0)</f>
        <v>100</v>
      </c>
    </row>
    <row r="274" spans="1:6" ht="42.75" customHeight="1" thickBot="1" x14ac:dyDescent="0.3">
      <c r="A274" s="105"/>
      <c r="B274" s="98"/>
      <c r="C274" s="96" t="s">
        <v>50</v>
      </c>
      <c r="D274" s="19">
        <v>100</v>
      </c>
      <c r="E274" s="41">
        <v>100</v>
      </c>
      <c r="F274" s="38">
        <f t="shared" si="13"/>
        <v>100</v>
      </c>
    </row>
    <row r="275" spans="1:6" ht="64.5" customHeight="1" thickBot="1" x14ac:dyDescent="0.3">
      <c r="A275" s="75">
        <v>4</v>
      </c>
      <c r="B275" s="95" t="s">
        <v>157</v>
      </c>
      <c r="C275" s="106" t="s">
        <v>50</v>
      </c>
      <c r="D275" s="42">
        <v>100</v>
      </c>
      <c r="E275" s="41">
        <v>100</v>
      </c>
      <c r="F275" s="38">
        <f t="shared" si="13"/>
        <v>100</v>
      </c>
    </row>
    <row r="276" spans="1:6" ht="119.25" customHeight="1" thickBot="1" x14ac:dyDescent="0.3">
      <c r="A276" s="76"/>
      <c r="B276" s="97"/>
      <c r="C276" s="106" t="s">
        <v>53</v>
      </c>
      <c r="D276" s="42">
        <v>30</v>
      </c>
      <c r="E276" s="41">
        <v>30</v>
      </c>
      <c r="F276" s="38">
        <f t="shared" si="13"/>
        <v>100</v>
      </c>
    </row>
    <row r="277" spans="1:6" ht="141.75" customHeight="1" thickBot="1" x14ac:dyDescent="0.3">
      <c r="A277" s="77"/>
      <c r="B277" s="98"/>
      <c r="C277" s="36" t="s">
        <v>49</v>
      </c>
      <c r="D277" s="42">
        <v>0</v>
      </c>
      <c r="E277" s="41">
        <v>0</v>
      </c>
      <c r="F277" s="38">
        <f>IF(E277=0,100,0)</f>
        <v>100</v>
      </c>
    </row>
    <row r="278" spans="1:6" ht="19.5" thickBot="1" x14ac:dyDescent="0.35"/>
    <row r="279" spans="1:6" ht="19.5" thickBot="1" x14ac:dyDescent="0.35">
      <c r="A279" s="63" t="s">
        <v>160</v>
      </c>
      <c r="B279" s="64"/>
      <c r="C279" s="64"/>
      <c r="D279" s="64"/>
      <c r="E279" s="64"/>
      <c r="F279" s="65"/>
    </row>
    <row r="280" spans="1:6" ht="19.5" thickBot="1" x14ac:dyDescent="0.35">
      <c r="A280" s="66" t="s">
        <v>60</v>
      </c>
      <c r="B280" s="67"/>
      <c r="C280" s="67"/>
      <c r="D280" s="67"/>
      <c r="E280" s="67"/>
      <c r="F280" s="68"/>
    </row>
    <row r="281" spans="1:6" ht="113.25" thickBot="1" x14ac:dyDescent="0.3">
      <c r="A281" s="20" t="s">
        <v>5</v>
      </c>
      <c r="B281" s="20" t="s">
        <v>6</v>
      </c>
      <c r="C281" s="20" t="s">
        <v>7</v>
      </c>
      <c r="D281" s="20" t="s">
        <v>8</v>
      </c>
      <c r="E281" s="20" t="s">
        <v>9</v>
      </c>
      <c r="F281" s="20" t="s">
        <v>10</v>
      </c>
    </row>
    <row r="282" spans="1:6" ht="19.5" thickBot="1" x14ac:dyDescent="0.35">
      <c r="A282" s="22">
        <v>1</v>
      </c>
      <c r="B282" s="22">
        <v>2</v>
      </c>
      <c r="C282" s="22">
        <v>3</v>
      </c>
      <c r="D282" s="22">
        <v>4</v>
      </c>
      <c r="E282" s="22">
        <v>5</v>
      </c>
      <c r="F282" s="22" t="s">
        <v>11</v>
      </c>
    </row>
    <row r="283" spans="1:6" ht="68.25" customHeight="1" thickBot="1" x14ac:dyDescent="0.3">
      <c r="A283" s="75">
        <v>1</v>
      </c>
      <c r="B283" s="95" t="s">
        <v>163</v>
      </c>
      <c r="C283" s="96" t="s">
        <v>47</v>
      </c>
      <c r="D283" s="19">
        <v>100</v>
      </c>
      <c r="E283" s="37">
        <v>100</v>
      </c>
      <c r="F283" s="38">
        <f>E283/D283*100</f>
        <v>100</v>
      </c>
    </row>
    <row r="284" spans="1:6" ht="70.5" customHeight="1" thickBot="1" x14ac:dyDescent="0.3">
      <c r="A284" s="76"/>
      <c r="B284" s="97"/>
      <c r="C284" s="96" t="s">
        <v>48</v>
      </c>
      <c r="D284" s="19">
        <v>100</v>
      </c>
      <c r="E284" s="37">
        <v>100</v>
      </c>
      <c r="F284" s="38">
        <f t="shared" ref="F284:F294" si="14">E284/D284*100</f>
        <v>100</v>
      </c>
    </row>
    <row r="285" spans="1:6" ht="99.75" customHeight="1" thickBot="1" x14ac:dyDescent="0.3">
      <c r="A285" s="76"/>
      <c r="B285" s="97"/>
      <c r="C285" s="96" t="s">
        <v>49</v>
      </c>
      <c r="D285" s="19">
        <v>0</v>
      </c>
      <c r="E285" s="37">
        <v>0</v>
      </c>
      <c r="F285" s="38">
        <f>IF(E285=0,100,0)</f>
        <v>100</v>
      </c>
    </row>
    <row r="286" spans="1:6" ht="39" customHeight="1" thickBot="1" x14ac:dyDescent="0.3">
      <c r="A286" s="77"/>
      <c r="B286" s="98"/>
      <c r="C286" s="96" t="s">
        <v>50</v>
      </c>
      <c r="D286" s="19">
        <v>100</v>
      </c>
      <c r="E286" s="37">
        <v>100</v>
      </c>
      <c r="F286" s="38">
        <f t="shared" si="14"/>
        <v>100</v>
      </c>
    </row>
    <row r="287" spans="1:6" ht="65.25" customHeight="1" thickBot="1" x14ac:dyDescent="0.3">
      <c r="A287" s="75">
        <v>2</v>
      </c>
      <c r="B287" s="95" t="s">
        <v>164</v>
      </c>
      <c r="C287" s="99" t="s">
        <v>47</v>
      </c>
      <c r="D287" s="19">
        <v>100</v>
      </c>
      <c r="E287" s="100">
        <v>100</v>
      </c>
      <c r="F287" s="38">
        <f t="shared" si="14"/>
        <v>100</v>
      </c>
    </row>
    <row r="288" spans="1:6" ht="100.5" customHeight="1" thickBot="1" x14ac:dyDescent="0.3">
      <c r="A288" s="76"/>
      <c r="B288" s="97"/>
      <c r="C288" s="101" t="s">
        <v>51</v>
      </c>
      <c r="D288" s="19">
        <v>100</v>
      </c>
      <c r="E288" s="37">
        <v>100</v>
      </c>
      <c r="F288" s="38">
        <f t="shared" si="14"/>
        <v>100</v>
      </c>
    </row>
    <row r="289" spans="1:6" ht="99" customHeight="1" thickBot="1" x14ac:dyDescent="0.3">
      <c r="A289" s="76"/>
      <c r="B289" s="97"/>
      <c r="C289" s="99" t="s">
        <v>49</v>
      </c>
      <c r="D289" s="19">
        <v>0</v>
      </c>
      <c r="E289" s="102">
        <v>0</v>
      </c>
      <c r="F289" s="38">
        <f>IF(E289=0,100,0)</f>
        <v>100</v>
      </c>
    </row>
    <row r="290" spans="1:6" ht="52.5" customHeight="1" thickBot="1" x14ac:dyDescent="0.3">
      <c r="A290" s="77"/>
      <c r="B290" s="98"/>
      <c r="C290" s="99" t="s">
        <v>50</v>
      </c>
      <c r="D290" s="19">
        <v>100</v>
      </c>
      <c r="E290" s="41">
        <v>100</v>
      </c>
      <c r="F290" s="38">
        <f t="shared" si="14"/>
        <v>100</v>
      </c>
    </row>
    <row r="291" spans="1:6" ht="81.75" customHeight="1" thickBot="1" x14ac:dyDescent="0.3">
      <c r="A291" s="75">
        <v>3</v>
      </c>
      <c r="B291" s="95" t="s">
        <v>95</v>
      </c>
      <c r="C291" s="96" t="s">
        <v>47</v>
      </c>
      <c r="D291" s="19">
        <v>100</v>
      </c>
      <c r="E291" s="41">
        <v>100</v>
      </c>
      <c r="F291" s="38">
        <f t="shared" si="14"/>
        <v>100</v>
      </c>
    </row>
    <row r="292" spans="1:6" ht="108.75" customHeight="1" thickBot="1" x14ac:dyDescent="0.3">
      <c r="A292" s="76"/>
      <c r="B292" s="97"/>
      <c r="C292" s="96" t="s">
        <v>52</v>
      </c>
      <c r="D292" s="19">
        <v>100</v>
      </c>
      <c r="E292" s="102">
        <v>100</v>
      </c>
      <c r="F292" s="38">
        <f t="shared" si="14"/>
        <v>100</v>
      </c>
    </row>
    <row r="293" spans="1:6" ht="105" customHeight="1" thickBot="1" x14ac:dyDescent="0.3">
      <c r="A293" s="76"/>
      <c r="B293" s="97"/>
      <c r="C293" s="96" t="s">
        <v>49</v>
      </c>
      <c r="D293" s="19">
        <v>0</v>
      </c>
      <c r="E293" s="41">
        <v>0</v>
      </c>
      <c r="F293" s="38">
        <f>IF(E293=0,100,0)</f>
        <v>100</v>
      </c>
    </row>
    <row r="294" spans="1:6" ht="42.75" customHeight="1" thickBot="1" x14ac:dyDescent="0.3">
      <c r="A294" s="77"/>
      <c r="B294" s="98"/>
      <c r="C294" s="96" t="s">
        <v>50</v>
      </c>
      <c r="D294" s="19">
        <v>100</v>
      </c>
      <c r="E294" s="41">
        <v>100</v>
      </c>
      <c r="F294" s="38">
        <f t="shared" si="14"/>
        <v>100</v>
      </c>
    </row>
    <row r="295" spans="1:6" ht="19.5" thickBot="1" x14ac:dyDescent="0.35"/>
    <row r="296" spans="1:6" ht="19.5" thickBot="1" x14ac:dyDescent="0.35">
      <c r="A296" s="63" t="s">
        <v>166</v>
      </c>
      <c r="B296" s="64"/>
      <c r="C296" s="64"/>
      <c r="D296" s="64"/>
      <c r="E296" s="64"/>
      <c r="F296" s="65"/>
    </row>
    <row r="297" spans="1:6" ht="19.5" thickBot="1" x14ac:dyDescent="0.35">
      <c r="A297" s="66" t="s">
        <v>60</v>
      </c>
      <c r="B297" s="67"/>
      <c r="C297" s="67"/>
      <c r="D297" s="67"/>
      <c r="E297" s="67"/>
      <c r="F297" s="68"/>
    </row>
    <row r="298" spans="1:6" ht="113.25" thickBot="1" x14ac:dyDescent="0.3">
      <c r="A298" s="20" t="s">
        <v>5</v>
      </c>
      <c r="B298" s="20" t="s">
        <v>6</v>
      </c>
      <c r="C298" s="20" t="s">
        <v>7</v>
      </c>
      <c r="D298" s="20" t="s">
        <v>8</v>
      </c>
      <c r="E298" s="20" t="s">
        <v>9</v>
      </c>
      <c r="F298" s="20" t="s">
        <v>10</v>
      </c>
    </row>
    <row r="299" spans="1:6" ht="19.5" thickBot="1" x14ac:dyDescent="0.35">
      <c r="A299" s="22">
        <v>1</v>
      </c>
      <c r="B299" s="22">
        <v>2</v>
      </c>
      <c r="C299" s="22">
        <v>3</v>
      </c>
      <c r="D299" s="22">
        <v>4</v>
      </c>
      <c r="E299" s="22">
        <v>5</v>
      </c>
      <c r="F299" s="22" t="s">
        <v>11</v>
      </c>
    </row>
    <row r="300" spans="1:6" ht="68.25" customHeight="1" thickBot="1" x14ac:dyDescent="0.3">
      <c r="A300" s="75">
        <v>1</v>
      </c>
      <c r="B300" s="95" t="s">
        <v>73</v>
      </c>
      <c r="C300" s="96" t="s">
        <v>47</v>
      </c>
      <c r="D300" s="19">
        <v>100</v>
      </c>
      <c r="E300" s="37">
        <v>99</v>
      </c>
      <c r="F300" s="38">
        <f>E300/D300*100</f>
        <v>99</v>
      </c>
    </row>
    <row r="301" spans="1:6" ht="70.5" customHeight="1" thickBot="1" x14ac:dyDescent="0.3">
      <c r="A301" s="76"/>
      <c r="B301" s="97"/>
      <c r="C301" s="96" t="s">
        <v>48</v>
      </c>
      <c r="D301" s="19">
        <v>100</v>
      </c>
      <c r="E301" s="37">
        <v>98</v>
      </c>
      <c r="F301" s="38">
        <f t="shared" ref="F301:F314" si="15">E301/D301*100</f>
        <v>98</v>
      </c>
    </row>
    <row r="302" spans="1:6" ht="99.75" customHeight="1" thickBot="1" x14ac:dyDescent="0.3">
      <c r="A302" s="76"/>
      <c r="B302" s="97"/>
      <c r="C302" s="96" t="s">
        <v>49</v>
      </c>
      <c r="D302" s="19">
        <v>0</v>
      </c>
      <c r="E302" s="37">
        <v>0</v>
      </c>
      <c r="F302" s="38">
        <f>IF(E302=0,100,0)</f>
        <v>100</v>
      </c>
    </row>
    <row r="303" spans="1:6" ht="39" customHeight="1" thickBot="1" x14ac:dyDescent="0.3">
      <c r="A303" s="77"/>
      <c r="B303" s="98"/>
      <c r="C303" s="96" t="s">
        <v>50</v>
      </c>
      <c r="D303" s="19">
        <v>100</v>
      </c>
      <c r="E303" s="37">
        <v>100</v>
      </c>
      <c r="F303" s="38">
        <f t="shared" si="15"/>
        <v>100</v>
      </c>
    </row>
    <row r="304" spans="1:6" ht="65.25" customHeight="1" thickBot="1" x14ac:dyDescent="0.3">
      <c r="A304" s="75">
        <v>2</v>
      </c>
      <c r="B304" s="95" t="s">
        <v>169</v>
      </c>
      <c r="C304" s="99" t="s">
        <v>47</v>
      </c>
      <c r="D304" s="19">
        <v>100</v>
      </c>
      <c r="E304" s="100">
        <v>99</v>
      </c>
      <c r="F304" s="38">
        <f t="shared" si="15"/>
        <v>99</v>
      </c>
    </row>
    <row r="305" spans="1:6" ht="100.5" customHeight="1" thickBot="1" x14ac:dyDescent="0.3">
      <c r="A305" s="76"/>
      <c r="B305" s="97"/>
      <c r="C305" s="101" t="s">
        <v>51</v>
      </c>
      <c r="D305" s="19">
        <v>100</v>
      </c>
      <c r="E305" s="37">
        <v>99</v>
      </c>
      <c r="F305" s="38">
        <f t="shared" si="15"/>
        <v>99</v>
      </c>
    </row>
    <row r="306" spans="1:6" ht="99" customHeight="1" thickBot="1" x14ac:dyDescent="0.3">
      <c r="A306" s="76"/>
      <c r="B306" s="97"/>
      <c r="C306" s="99" t="s">
        <v>49</v>
      </c>
      <c r="D306" s="19">
        <v>0</v>
      </c>
      <c r="E306" s="102">
        <v>0</v>
      </c>
      <c r="F306" s="38">
        <f>IF(E306=0,100,0)</f>
        <v>100</v>
      </c>
    </row>
    <row r="307" spans="1:6" ht="52.5" customHeight="1" thickBot="1" x14ac:dyDescent="0.3">
      <c r="A307" s="77"/>
      <c r="B307" s="98"/>
      <c r="C307" s="99" t="s">
        <v>50</v>
      </c>
      <c r="D307" s="19">
        <v>100</v>
      </c>
      <c r="E307" s="41">
        <v>100</v>
      </c>
      <c r="F307" s="38">
        <f t="shared" si="15"/>
        <v>100</v>
      </c>
    </row>
    <row r="308" spans="1:6" ht="81.75" customHeight="1" thickBot="1" x14ac:dyDescent="0.3">
      <c r="A308" s="103">
        <v>3</v>
      </c>
      <c r="B308" s="95" t="s">
        <v>170</v>
      </c>
      <c r="C308" s="96" t="s">
        <v>47</v>
      </c>
      <c r="D308" s="19">
        <v>100</v>
      </c>
      <c r="E308" s="41">
        <v>100</v>
      </c>
      <c r="F308" s="38">
        <f t="shared" si="15"/>
        <v>100</v>
      </c>
    </row>
    <row r="309" spans="1:6" ht="108.75" customHeight="1" thickBot="1" x14ac:dyDescent="0.3">
      <c r="A309" s="104"/>
      <c r="B309" s="97"/>
      <c r="C309" s="96" t="s">
        <v>52</v>
      </c>
      <c r="D309" s="19">
        <v>100</v>
      </c>
      <c r="E309" s="102">
        <v>100</v>
      </c>
      <c r="F309" s="38">
        <f t="shared" si="15"/>
        <v>100</v>
      </c>
    </row>
    <row r="310" spans="1:6" ht="105" customHeight="1" thickBot="1" x14ac:dyDescent="0.3">
      <c r="A310" s="104"/>
      <c r="B310" s="97"/>
      <c r="C310" s="96" t="s">
        <v>49</v>
      </c>
      <c r="D310" s="19">
        <v>0</v>
      </c>
      <c r="E310" s="41">
        <v>0</v>
      </c>
      <c r="F310" s="38">
        <f>IF(E310=0,100,0)</f>
        <v>100</v>
      </c>
    </row>
    <row r="311" spans="1:6" ht="42.75" customHeight="1" thickBot="1" x14ac:dyDescent="0.3">
      <c r="A311" s="105"/>
      <c r="B311" s="98"/>
      <c r="C311" s="96" t="s">
        <v>50</v>
      </c>
      <c r="D311" s="19">
        <v>100</v>
      </c>
      <c r="E311" s="41">
        <v>100</v>
      </c>
      <c r="F311" s="38">
        <f t="shared" si="15"/>
        <v>100</v>
      </c>
    </row>
    <row r="312" spans="1:6" ht="64.5" customHeight="1" thickBot="1" x14ac:dyDescent="0.3">
      <c r="A312" s="75">
        <v>4</v>
      </c>
      <c r="B312" s="95" t="s">
        <v>171</v>
      </c>
      <c r="C312" s="106" t="s">
        <v>50</v>
      </c>
      <c r="D312" s="42">
        <v>100</v>
      </c>
      <c r="E312" s="41">
        <v>100</v>
      </c>
      <c r="F312" s="38">
        <f t="shared" si="15"/>
        <v>100</v>
      </c>
    </row>
    <row r="313" spans="1:6" ht="119.25" customHeight="1" thickBot="1" x14ac:dyDescent="0.3">
      <c r="A313" s="76"/>
      <c r="B313" s="97"/>
      <c r="C313" s="106" t="s">
        <v>53</v>
      </c>
      <c r="D313" s="42">
        <v>30</v>
      </c>
      <c r="E313" s="41">
        <v>0</v>
      </c>
      <c r="F313" s="38">
        <f t="shared" si="15"/>
        <v>0</v>
      </c>
    </row>
    <row r="314" spans="1:6" ht="141.75" customHeight="1" thickBot="1" x14ac:dyDescent="0.3">
      <c r="A314" s="77"/>
      <c r="B314" s="98"/>
      <c r="C314" s="36" t="s">
        <v>49</v>
      </c>
      <c r="D314" s="42">
        <v>0</v>
      </c>
      <c r="E314" s="41">
        <v>0</v>
      </c>
      <c r="F314" s="38">
        <f>IF(E314=0,100,0)</f>
        <v>100</v>
      </c>
    </row>
    <row r="316" spans="1:6" x14ac:dyDescent="0.3">
      <c r="A316" s="71" t="s">
        <v>174</v>
      </c>
      <c r="B316" s="72"/>
      <c r="C316" s="72"/>
      <c r="D316" s="72"/>
      <c r="E316" s="72"/>
      <c r="F316" s="73"/>
    </row>
    <row r="317" spans="1:6" x14ac:dyDescent="0.3">
      <c r="A317" s="120" t="s">
        <v>60</v>
      </c>
      <c r="B317" s="120"/>
      <c r="C317" s="120"/>
      <c r="D317" s="120"/>
      <c r="E317" s="120"/>
      <c r="F317" s="120"/>
    </row>
    <row r="318" spans="1:6" ht="112.5" x14ac:dyDescent="0.25">
      <c r="A318" s="2" t="s">
        <v>5</v>
      </c>
      <c r="B318" s="3" t="s">
        <v>6</v>
      </c>
      <c r="C318" s="3" t="s">
        <v>7</v>
      </c>
      <c r="D318" s="3" t="s">
        <v>8</v>
      </c>
      <c r="E318" s="3" t="s">
        <v>9</v>
      </c>
      <c r="F318" s="3" t="s">
        <v>10</v>
      </c>
    </row>
    <row r="319" spans="1:6" x14ac:dyDescent="0.3">
      <c r="A319" s="58">
        <v>1</v>
      </c>
      <c r="B319" s="58">
        <v>2</v>
      </c>
      <c r="C319" s="58">
        <v>3</v>
      </c>
      <c r="D319" s="58">
        <v>4</v>
      </c>
      <c r="E319" s="58">
        <v>5</v>
      </c>
      <c r="F319" s="58" t="s">
        <v>11</v>
      </c>
    </row>
    <row r="320" spans="1:6" ht="75" customHeight="1" x14ac:dyDescent="0.25">
      <c r="A320" s="82">
        <v>1</v>
      </c>
      <c r="B320" s="127" t="s">
        <v>177</v>
      </c>
      <c r="C320" s="128" t="s">
        <v>47</v>
      </c>
      <c r="D320" s="59">
        <v>100</v>
      </c>
      <c r="E320" s="9">
        <v>99.5</v>
      </c>
      <c r="F320" s="6">
        <v>0.5</v>
      </c>
    </row>
    <row r="321" spans="1:6" ht="70.5" customHeight="1" x14ac:dyDescent="0.25">
      <c r="A321" s="82"/>
      <c r="B321" s="127"/>
      <c r="C321" s="128" t="s">
        <v>48</v>
      </c>
      <c r="D321" s="59">
        <v>100</v>
      </c>
      <c r="E321" s="9">
        <v>100</v>
      </c>
      <c r="F321" s="6">
        <f t="shared" ref="F321:F336" si="16">E321/D321*100</f>
        <v>100</v>
      </c>
    </row>
    <row r="322" spans="1:6" ht="115.5" customHeight="1" x14ac:dyDescent="0.25">
      <c r="A322" s="82"/>
      <c r="B322" s="127"/>
      <c r="C322" s="128" t="s">
        <v>49</v>
      </c>
      <c r="D322" s="59">
        <v>0</v>
      </c>
      <c r="E322" s="9"/>
      <c r="F322" s="6">
        <f>IF(E322=0,100,0)</f>
        <v>100</v>
      </c>
    </row>
    <row r="323" spans="1:6" ht="47.25" customHeight="1" x14ac:dyDescent="0.25">
      <c r="A323" s="82"/>
      <c r="B323" s="127"/>
      <c r="C323" s="128" t="s">
        <v>50</v>
      </c>
      <c r="D323" s="59">
        <v>100</v>
      </c>
      <c r="E323" s="9">
        <v>100</v>
      </c>
      <c r="F323" s="6">
        <f t="shared" si="16"/>
        <v>100</v>
      </c>
    </row>
    <row r="324" spans="1:6" ht="116.25" customHeight="1" x14ac:dyDescent="0.25">
      <c r="A324" s="82">
        <v>2</v>
      </c>
      <c r="B324" s="127" t="s">
        <v>178</v>
      </c>
      <c r="C324" s="128" t="s">
        <v>47</v>
      </c>
      <c r="D324" s="59">
        <v>100</v>
      </c>
      <c r="E324" s="9">
        <v>100</v>
      </c>
      <c r="F324" s="6">
        <f t="shared" si="16"/>
        <v>100</v>
      </c>
    </row>
    <row r="325" spans="1:6" ht="66.75" customHeight="1" x14ac:dyDescent="0.25">
      <c r="A325" s="82"/>
      <c r="B325" s="127"/>
      <c r="C325" s="128" t="s">
        <v>51</v>
      </c>
      <c r="D325" s="59">
        <v>100</v>
      </c>
      <c r="E325" s="9">
        <v>100</v>
      </c>
      <c r="F325" s="6">
        <f t="shared" si="16"/>
        <v>100</v>
      </c>
    </row>
    <row r="326" spans="1:6" ht="124.5" customHeight="1" x14ac:dyDescent="0.25">
      <c r="A326" s="82"/>
      <c r="B326" s="127"/>
      <c r="C326" s="128" t="s">
        <v>49</v>
      </c>
      <c r="D326" s="59">
        <v>0</v>
      </c>
      <c r="E326" s="121"/>
      <c r="F326" s="6">
        <f>IF(E326=0,100,0)</f>
        <v>100</v>
      </c>
    </row>
    <row r="327" spans="1:6" ht="52.5" customHeight="1" x14ac:dyDescent="0.25">
      <c r="A327" s="82"/>
      <c r="B327" s="127"/>
      <c r="C327" s="128" t="s">
        <v>50</v>
      </c>
      <c r="D327" s="59">
        <v>100</v>
      </c>
      <c r="E327" s="121">
        <v>100</v>
      </c>
      <c r="F327" s="6">
        <f t="shared" si="16"/>
        <v>100</v>
      </c>
    </row>
    <row r="328" spans="1:6" ht="81.75" customHeight="1" x14ac:dyDescent="0.25">
      <c r="A328" s="82">
        <v>3</v>
      </c>
      <c r="B328" s="127" t="s">
        <v>179</v>
      </c>
      <c r="C328" s="128" t="s">
        <v>47</v>
      </c>
      <c r="D328" s="59">
        <v>100</v>
      </c>
      <c r="E328" s="121">
        <v>100</v>
      </c>
      <c r="F328" s="6">
        <f t="shared" si="16"/>
        <v>100</v>
      </c>
    </row>
    <row r="329" spans="1:6" ht="108.75" customHeight="1" x14ac:dyDescent="0.25">
      <c r="A329" s="82"/>
      <c r="B329" s="127"/>
      <c r="C329" s="128" t="s">
        <v>52</v>
      </c>
      <c r="D329" s="59">
        <v>100</v>
      </c>
      <c r="E329" s="121">
        <v>100</v>
      </c>
      <c r="F329" s="6">
        <f t="shared" si="16"/>
        <v>100</v>
      </c>
    </row>
    <row r="330" spans="1:6" ht="105" customHeight="1" x14ac:dyDescent="0.25">
      <c r="A330" s="82"/>
      <c r="B330" s="127"/>
      <c r="C330" s="128" t="s">
        <v>49</v>
      </c>
      <c r="D330" s="59">
        <v>0</v>
      </c>
      <c r="E330" s="121"/>
      <c r="F330" s="6">
        <f>IF(E330=0,100,0)</f>
        <v>100</v>
      </c>
    </row>
    <row r="331" spans="1:6" ht="42.75" customHeight="1" x14ac:dyDescent="0.25">
      <c r="A331" s="82"/>
      <c r="B331" s="127"/>
      <c r="C331" s="128" t="s">
        <v>50</v>
      </c>
      <c r="D331" s="59">
        <v>100</v>
      </c>
      <c r="E331" s="121">
        <v>100</v>
      </c>
      <c r="F331" s="6">
        <f t="shared" si="16"/>
        <v>100</v>
      </c>
    </row>
    <row r="332" spans="1:6" ht="64.5" hidden="1" customHeight="1" x14ac:dyDescent="0.25">
      <c r="A332" s="82">
        <v>4</v>
      </c>
      <c r="B332" s="127" t="s">
        <v>127</v>
      </c>
      <c r="C332" s="129" t="s">
        <v>50</v>
      </c>
      <c r="D332" s="130">
        <v>100</v>
      </c>
      <c r="E332" s="121"/>
      <c r="F332" s="6">
        <f t="shared" si="16"/>
        <v>0</v>
      </c>
    </row>
    <row r="333" spans="1:6" ht="119.25" hidden="1" customHeight="1" x14ac:dyDescent="0.25">
      <c r="A333" s="82"/>
      <c r="B333" s="127"/>
      <c r="C333" s="129" t="s">
        <v>53</v>
      </c>
      <c r="D333" s="130">
        <v>30</v>
      </c>
      <c r="E333" s="121"/>
      <c r="F333" s="6">
        <f t="shared" si="16"/>
        <v>0</v>
      </c>
    </row>
    <row r="334" spans="1:6" ht="141.75" hidden="1" customHeight="1" x14ac:dyDescent="0.25">
      <c r="A334" s="82"/>
      <c r="B334" s="127"/>
      <c r="C334" s="7" t="s">
        <v>49</v>
      </c>
      <c r="D334" s="130">
        <v>0</v>
      </c>
      <c r="E334" s="121"/>
      <c r="F334" s="6">
        <f>IF(E334=0,100,0)</f>
        <v>100</v>
      </c>
    </row>
    <row r="335" spans="1:6" ht="84.75" hidden="1" customHeight="1" x14ac:dyDescent="0.25">
      <c r="A335" s="82">
        <v>5</v>
      </c>
      <c r="B335" s="117" t="s">
        <v>36</v>
      </c>
      <c r="C335" s="110" t="s">
        <v>50</v>
      </c>
      <c r="D335" s="130">
        <v>100</v>
      </c>
      <c r="E335" s="121"/>
      <c r="F335" s="6">
        <f t="shared" si="16"/>
        <v>0</v>
      </c>
    </row>
    <row r="336" spans="1:6" ht="167.25" hidden="1" customHeight="1" x14ac:dyDescent="0.3">
      <c r="A336" s="82"/>
      <c r="B336" s="117"/>
      <c r="C336" s="110" t="s">
        <v>49</v>
      </c>
      <c r="D336" s="5">
        <v>0</v>
      </c>
      <c r="E336" s="10"/>
      <c r="F336" s="6" t="e">
        <f t="shared" si="16"/>
        <v>#DIV/0!</v>
      </c>
    </row>
    <row r="337" spans="1:6" ht="19.5" thickBot="1" x14ac:dyDescent="0.35"/>
    <row r="338" spans="1:6" s="183" customFormat="1" ht="19.5" thickBot="1" x14ac:dyDescent="0.35">
      <c r="A338" s="180" t="s">
        <v>181</v>
      </c>
      <c r="B338" s="181"/>
      <c r="C338" s="181"/>
      <c r="D338" s="181"/>
      <c r="E338" s="181"/>
      <c r="F338" s="182"/>
    </row>
    <row r="339" spans="1:6" s="183" customFormat="1" ht="19.5" thickBot="1" x14ac:dyDescent="0.35">
      <c r="A339" s="208" t="s">
        <v>60</v>
      </c>
      <c r="B339" s="209"/>
      <c r="C339" s="209"/>
      <c r="D339" s="209"/>
      <c r="E339" s="209"/>
      <c r="F339" s="210"/>
    </row>
    <row r="340" spans="1:6" s="183" customFormat="1" ht="113.25" thickBot="1" x14ac:dyDescent="0.3">
      <c r="A340" s="211" t="s">
        <v>5</v>
      </c>
      <c r="B340" s="211" t="s">
        <v>6</v>
      </c>
      <c r="C340" s="211" t="s">
        <v>7</v>
      </c>
      <c r="D340" s="211" t="s">
        <v>8</v>
      </c>
      <c r="E340" s="211" t="s">
        <v>9</v>
      </c>
      <c r="F340" s="211" t="s">
        <v>10</v>
      </c>
    </row>
    <row r="341" spans="1:6" s="183" customFormat="1" ht="19.5" thickBot="1" x14ac:dyDescent="0.35">
      <c r="A341" s="212">
        <v>1</v>
      </c>
      <c r="B341" s="212">
        <v>2</v>
      </c>
      <c r="C341" s="212">
        <v>3</v>
      </c>
      <c r="D341" s="212">
        <v>4</v>
      </c>
      <c r="E341" s="192">
        <v>5</v>
      </c>
      <c r="F341" s="212" t="s">
        <v>11</v>
      </c>
    </row>
    <row r="342" spans="1:6" s="183" customFormat="1" ht="68.25" customHeight="1" thickBot="1" x14ac:dyDescent="0.3">
      <c r="A342" s="213">
        <v>1</v>
      </c>
      <c r="B342" s="214" t="s">
        <v>73</v>
      </c>
      <c r="C342" s="215" t="s">
        <v>47</v>
      </c>
      <c r="D342" s="216">
        <v>100</v>
      </c>
      <c r="E342" s="217">
        <v>99</v>
      </c>
      <c r="F342" s="218">
        <f>E342/D342*100</f>
        <v>99</v>
      </c>
    </row>
    <row r="343" spans="1:6" s="183" customFormat="1" ht="70.5" customHeight="1" thickBot="1" x14ac:dyDescent="0.3">
      <c r="A343" s="219"/>
      <c r="B343" s="220"/>
      <c r="C343" s="215" t="s">
        <v>48</v>
      </c>
      <c r="D343" s="216">
        <v>100</v>
      </c>
      <c r="E343" s="217">
        <v>100</v>
      </c>
      <c r="F343" s="218">
        <f>E343/D343*100</f>
        <v>100</v>
      </c>
    </row>
    <row r="344" spans="1:6" s="183" customFormat="1" ht="99.75" customHeight="1" thickBot="1" x14ac:dyDescent="0.3">
      <c r="A344" s="219"/>
      <c r="B344" s="220"/>
      <c r="C344" s="215" t="s">
        <v>49</v>
      </c>
      <c r="D344" s="216">
        <v>0</v>
      </c>
      <c r="E344" s="217">
        <v>0</v>
      </c>
      <c r="F344" s="218">
        <f>IF(E344=0, 100, 0)</f>
        <v>100</v>
      </c>
    </row>
    <row r="345" spans="1:6" s="183" customFormat="1" ht="39" customHeight="1" thickBot="1" x14ac:dyDescent="0.3">
      <c r="A345" s="221"/>
      <c r="B345" s="222"/>
      <c r="C345" s="215" t="s">
        <v>50</v>
      </c>
      <c r="D345" s="216">
        <v>100</v>
      </c>
      <c r="E345" s="217">
        <v>100</v>
      </c>
      <c r="F345" s="218">
        <f>E345/D345*100</f>
        <v>100</v>
      </c>
    </row>
    <row r="346" spans="1:6" s="183" customFormat="1" ht="65.25" customHeight="1" thickBot="1" x14ac:dyDescent="0.3">
      <c r="A346" s="213">
        <v>2</v>
      </c>
      <c r="B346" s="214" t="s">
        <v>74</v>
      </c>
      <c r="C346" s="223" t="s">
        <v>47</v>
      </c>
      <c r="D346" s="216">
        <v>100</v>
      </c>
      <c r="E346" s="217">
        <v>98</v>
      </c>
      <c r="F346" s="218">
        <f>E346/D346*100</f>
        <v>98</v>
      </c>
    </row>
    <row r="347" spans="1:6" s="183" customFormat="1" ht="100.5" customHeight="1" thickBot="1" x14ac:dyDescent="0.3">
      <c r="A347" s="219"/>
      <c r="B347" s="220"/>
      <c r="C347" s="224" t="s">
        <v>51</v>
      </c>
      <c r="D347" s="216">
        <v>100</v>
      </c>
      <c r="E347" s="217">
        <v>0</v>
      </c>
      <c r="F347" s="218">
        <f>E347/D347*100</f>
        <v>0</v>
      </c>
    </row>
    <row r="348" spans="1:6" s="183" customFormat="1" ht="99" customHeight="1" thickBot="1" x14ac:dyDescent="0.3">
      <c r="A348" s="219"/>
      <c r="B348" s="220"/>
      <c r="C348" s="223" t="s">
        <v>49</v>
      </c>
      <c r="D348" s="216">
        <v>0</v>
      </c>
      <c r="E348" s="225">
        <v>0</v>
      </c>
      <c r="F348" s="218">
        <f>IF(E348=0, 100, 0)</f>
        <v>100</v>
      </c>
    </row>
    <row r="349" spans="1:6" s="183" customFormat="1" ht="52.5" customHeight="1" thickBot="1" x14ac:dyDescent="0.3">
      <c r="A349" s="221"/>
      <c r="B349" s="222"/>
      <c r="C349" s="223" t="s">
        <v>50</v>
      </c>
      <c r="D349" s="216">
        <v>100</v>
      </c>
      <c r="E349" s="225">
        <v>100</v>
      </c>
      <c r="F349" s="218">
        <f>E349/D349*100</f>
        <v>100</v>
      </c>
    </row>
    <row r="350" spans="1:6" s="183" customFormat="1" ht="81.75" customHeight="1" thickBot="1" x14ac:dyDescent="0.3">
      <c r="A350" s="226">
        <v>3</v>
      </c>
      <c r="B350" s="214" t="s">
        <v>75</v>
      </c>
      <c r="C350" s="215" t="s">
        <v>47</v>
      </c>
      <c r="D350" s="216">
        <v>100</v>
      </c>
      <c r="E350" s="225">
        <v>100</v>
      </c>
      <c r="F350" s="218">
        <f>E350/D350*100</f>
        <v>100</v>
      </c>
    </row>
    <row r="351" spans="1:6" s="183" customFormat="1" ht="108.75" customHeight="1" thickBot="1" x14ac:dyDescent="0.3">
      <c r="A351" s="226"/>
      <c r="B351" s="220"/>
      <c r="C351" s="215" t="s">
        <v>52</v>
      </c>
      <c r="D351" s="216">
        <v>100</v>
      </c>
      <c r="E351" s="225">
        <v>100</v>
      </c>
      <c r="F351" s="218">
        <f>E351/D351*100</f>
        <v>100</v>
      </c>
    </row>
    <row r="352" spans="1:6" s="183" customFormat="1" ht="105" customHeight="1" thickBot="1" x14ac:dyDescent="0.3">
      <c r="A352" s="226"/>
      <c r="B352" s="220"/>
      <c r="C352" s="215" t="s">
        <v>49</v>
      </c>
      <c r="D352" s="216">
        <v>0</v>
      </c>
      <c r="E352" s="225">
        <v>0</v>
      </c>
      <c r="F352" s="218">
        <f>IF(E352=0, 100, 0)</f>
        <v>100</v>
      </c>
    </row>
    <row r="353" spans="1:6" s="183" customFormat="1" ht="42.75" customHeight="1" thickBot="1" x14ac:dyDescent="0.3">
      <c r="A353" s="226"/>
      <c r="B353" s="222"/>
      <c r="C353" s="215" t="s">
        <v>50</v>
      </c>
      <c r="D353" s="216">
        <v>100</v>
      </c>
      <c r="E353" s="225">
        <v>100</v>
      </c>
      <c r="F353" s="218">
        <f>E353/D353*100</f>
        <v>100</v>
      </c>
    </row>
    <row r="354" spans="1:6" s="183" customFormat="1" ht="84.75" hidden="1" customHeight="1" x14ac:dyDescent="0.25">
      <c r="A354" s="227">
        <v>5</v>
      </c>
      <c r="B354" s="228" t="s">
        <v>36</v>
      </c>
      <c r="C354" s="229" t="s">
        <v>50</v>
      </c>
      <c r="D354" s="230">
        <v>100</v>
      </c>
      <c r="E354" s="231"/>
      <c r="F354" s="232">
        <f>E354/D354*100</f>
        <v>0</v>
      </c>
    </row>
    <row r="355" spans="1:6" s="183" customFormat="1" ht="167.25" hidden="1" customHeight="1" x14ac:dyDescent="0.3">
      <c r="A355" s="227"/>
      <c r="B355" s="228"/>
      <c r="C355" s="233" t="s">
        <v>49</v>
      </c>
      <c r="D355" s="234">
        <v>0</v>
      </c>
      <c r="E355" s="235"/>
      <c r="F355" s="236" t="e">
        <f>E355/D355*100</f>
        <v>#DIV/0!</v>
      </c>
    </row>
    <row r="356" spans="1:6" s="183" customFormat="1" ht="158.25" hidden="1" customHeight="1" x14ac:dyDescent="0.3">
      <c r="A356" s="237">
        <v>6</v>
      </c>
      <c r="B356" s="238" t="s">
        <v>46</v>
      </c>
      <c r="C356" s="233" t="s">
        <v>49</v>
      </c>
      <c r="D356" s="237">
        <v>0</v>
      </c>
      <c r="E356" s="239"/>
      <c r="F356" s="236" t="e">
        <f>E356/D356*100</f>
        <v>#DIV/0!</v>
      </c>
    </row>
    <row r="357" spans="1:6" ht="19.5" thickBot="1" x14ac:dyDescent="0.35"/>
    <row r="358" spans="1:6" ht="19.5" thickBot="1" x14ac:dyDescent="0.35">
      <c r="A358" s="63" t="s">
        <v>182</v>
      </c>
      <c r="B358" s="64"/>
      <c r="C358" s="64"/>
      <c r="D358" s="64"/>
      <c r="E358" s="64"/>
      <c r="F358" s="65"/>
    </row>
    <row r="359" spans="1:6" ht="19.5" thickBot="1" x14ac:dyDescent="0.35">
      <c r="A359" s="66" t="s">
        <v>60</v>
      </c>
      <c r="B359" s="67"/>
      <c r="C359" s="67"/>
      <c r="D359" s="67"/>
      <c r="E359" s="67"/>
      <c r="F359" s="68"/>
    </row>
    <row r="360" spans="1:6" ht="113.25" thickBot="1" x14ac:dyDescent="0.3">
      <c r="A360" s="20" t="s">
        <v>5</v>
      </c>
      <c r="B360" s="20" t="s">
        <v>6</v>
      </c>
      <c r="C360" s="20" t="s">
        <v>7</v>
      </c>
      <c r="D360" s="20" t="s">
        <v>8</v>
      </c>
      <c r="E360" s="20" t="s">
        <v>9</v>
      </c>
      <c r="F360" s="20" t="s">
        <v>10</v>
      </c>
    </row>
    <row r="361" spans="1:6" ht="19.5" thickBot="1" x14ac:dyDescent="0.35">
      <c r="A361" s="22">
        <v>1</v>
      </c>
      <c r="B361" s="22">
        <v>2</v>
      </c>
      <c r="C361" s="22">
        <v>3</v>
      </c>
      <c r="D361" s="22">
        <v>4</v>
      </c>
      <c r="E361" s="22">
        <v>5</v>
      </c>
      <c r="F361" s="22" t="s">
        <v>11</v>
      </c>
    </row>
    <row r="362" spans="1:6" ht="68.25" customHeight="1" thickBot="1" x14ac:dyDescent="0.3">
      <c r="A362" s="75">
        <v>1</v>
      </c>
      <c r="B362" s="95" t="s">
        <v>73</v>
      </c>
      <c r="C362" s="96" t="s">
        <v>47</v>
      </c>
      <c r="D362" s="19">
        <v>100</v>
      </c>
      <c r="E362" s="37">
        <v>100</v>
      </c>
      <c r="F362" s="38">
        <f>E362/D362*100</f>
        <v>100</v>
      </c>
    </row>
    <row r="363" spans="1:6" ht="70.5" customHeight="1" thickBot="1" x14ac:dyDescent="0.3">
      <c r="A363" s="76"/>
      <c r="B363" s="97"/>
      <c r="C363" s="96" t="s">
        <v>48</v>
      </c>
      <c r="D363" s="19">
        <v>100</v>
      </c>
      <c r="E363" s="37">
        <v>100</v>
      </c>
      <c r="F363" s="38">
        <f t="shared" ref="F363:F379" si="17">E363/D363*100</f>
        <v>100</v>
      </c>
    </row>
    <row r="364" spans="1:6" ht="99.75" customHeight="1" thickBot="1" x14ac:dyDescent="0.3">
      <c r="A364" s="76"/>
      <c r="B364" s="97"/>
      <c r="C364" s="96" t="s">
        <v>49</v>
      </c>
      <c r="D364" s="19">
        <v>0</v>
      </c>
      <c r="E364" s="37">
        <v>0</v>
      </c>
      <c r="F364" s="38">
        <f>IF(E364=0,100,0)</f>
        <v>100</v>
      </c>
    </row>
    <row r="365" spans="1:6" ht="39" customHeight="1" thickBot="1" x14ac:dyDescent="0.3">
      <c r="A365" s="77"/>
      <c r="B365" s="98"/>
      <c r="C365" s="96" t="s">
        <v>50</v>
      </c>
      <c r="D365" s="19">
        <v>100</v>
      </c>
      <c r="E365" s="37">
        <v>100</v>
      </c>
      <c r="F365" s="38">
        <f t="shared" si="17"/>
        <v>100</v>
      </c>
    </row>
    <row r="366" spans="1:6" ht="65.25" customHeight="1" thickBot="1" x14ac:dyDescent="0.3">
      <c r="A366" s="75">
        <v>2</v>
      </c>
      <c r="B366" s="95" t="s">
        <v>184</v>
      </c>
      <c r="C366" s="99" t="s">
        <v>47</v>
      </c>
      <c r="D366" s="19">
        <v>100</v>
      </c>
      <c r="E366" s="100">
        <v>100</v>
      </c>
      <c r="F366" s="38">
        <f t="shared" si="17"/>
        <v>100</v>
      </c>
    </row>
    <row r="367" spans="1:6" ht="100.5" customHeight="1" thickBot="1" x14ac:dyDescent="0.3">
      <c r="A367" s="76"/>
      <c r="B367" s="97"/>
      <c r="C367" s="101" t="s">
        <v>51</v>
      </c>
      <c r="D367" s="19">
        <v>100</v>
      </c>
      <c r="E367" s="37">
        <v>100</v>
      </c>
      <c r="F367" s="38">
        <f t="shared" si="17"/>
        <v>100</v>
      </c>
    </row>
    <row r="368" spans="1:6" ht="99" customHeight="1" thickBot="1" x14ac:dyDescent="0.3">
      <c r="A368" s="76"/>
      <c r="B368" s="97"/>
      <c r="C368" s="99" t="s">
        <v>49</v>
      </c>
      <c r="D368" s="19">
        <v>0</v>
      </c>
      <c r="E368" s="102">
        <v>0</v>
      </c>
      <c r="F368" s="38">
        <f>IF(E368=0,100,0)</f>
        <v>100</v>
      </c>
    </row>
    <row r="369" spans="1:6" ht="52.5" customHeight="1" thickBot="1" x14ac:dyDescent="0.3">
      <c r="A369" s="77"/>
      <c r="B369" s="98"/>
      <c r="C369" s="99" t="s">
        <v>50</v>
      </c>
      <c r="D369" s="19">
        <v>100</v>
      </c>
      <c r="E369" s="41">
        <v>100</v>
      </c>
      <c r="F369" s="38">
        <f t="shared" si="17"/>
        <v>100</v>
      </c>
    </row>
    <row r="370" spans="1:6" ht="81.75" customHeight="1" thickBot="1" x14ac:dyDescent="0.3">
      <c r="A370" s="103">
        <v>3</v>
      </c>
      <c r="B370" s="95" t="s">
        <v>170</v>
      </c>
      <c r="C370" s="96" t="s">
        <v>47</v>
      </c>
      <c r="D370" s="19">
        <v>100</v>
      </c>
      <c r="E370" s="41">
        <v>100</v>
      </c>
      <c r="F370" s="38">
        <f t="shared" si="17"/>
        <v>100</v>
      </c>
    </row>
    <row r="371" spans="1:6" ht="108.75" customHeight="1" thickBot="1" x14ac:dyDescent="0.3">
      <c r="A371" s="104"/>
      <c r="B371" s="97"/>
      <c r="C371" s="96" t="s">
        <v>52</v>
      </c>
      <c r="D371" s="19">
        <v>100</v>
      </c>
      <c r="E371" s="102">
        <v>100</v>
      </c>
      <c r="F371" s="38">
        <f t="shared" si="17"/>
        <v>100</v>
      </c>
    </row>
    <row r="372" spans="1:6" ht="105" customHeight="1" thickBot="1" x14ac:dyDescent="0.3">
      <c r="A372" s="104"/>
      <c r="B372" s="97"/>
      <c r="C372" s="96" t="s">
        <v>49</v>
      </c>
      <c r="D372" s="19">
        <v>0</v>
      </c>
      <c r="E372" s="41">
        <v>0</v>
      </c>
      <c r="F372" s="38">
        <f>IF(E372=0,100,0)</f>
        <v>100</v>
      </c>
    </row>
    <row r="373" spans="1:6" ht="42.75" customHeight="1" thickBot="1" x14ac:dyDescent="0.3">
      <c r="A373" s="105"/>
      <c r="B373" s="98"/>
      <c r="C373" s="96" t="s">
        <v>50</v>
      </c>
      <c r="D373" s="19">
        <v>100</v>
      </c>
      <c r="E373" s="41">
        <v>100</v>
      </c>
      <c r="F373" s="38">
        <f t="shared" si="17"/>
        <v>100</v>
      </c>
    </row>
    <row r="374" spans="1:6" ht="64.5" customHeight="1" thickBot="1" x14ac:dyDescent="0.3">
      <c r="A374" s="75">
        <v>4</v>
      </c>
      <c r="B374" s="95" t="s">
        <v>185</v>
      </c>
      <c r="C374" s="106" t="s">
        <v>50</v>
      </c>
      <c r="D374" s="42">
        <v>100</v>
      </c>
      <c r="E374" s="41">
        <v>100</v>
      </c>
      <c r="F374" s="38">
        <f t="shared" si="17"/>
        <v>100</v>
      </c>
    </row>
    <row r="375" spans="1:6" ht="119.25" customHeight="1" thickBot="1" x14ac:dyDescent="0.3">
      <c r="A375" s="76"/>
      <c r="B375" s="97"/>
      <c r="C375" s="106" t="s">
        <v>53</v>
      </c>
      <c r="D375" s="42">
        <v>30</v>
      </c>
      <c r="E375" s="41">
        <v>30</v>
      </c>
      <c r="F375" s="38">
        <f t="shared" si="17"/>
        <v>100</v>
      </c>
    </row>
    <row r="376" spans="1:6" ht="141.75" customHeight="1" thickBot="1" x14ac:dyDescent="0.3">
      <c r="A376" s="77"/>
      <c r="B376" s="98"/>
      <c r="C376" s="36" t="s">
        <v>49</v>
      </c>
      <c r="D376" s="42">
        <v>0</v>
      </c>
      <c r="E376" s="41">
        <v>0</v>
      </c>
      <c r="F376" s="38">
        <f>IF(E376=0,100,0)</f>
        <v>100</v>
      </c>
    </row>
    <row r="377" spans="1:6" ht="84.75" hidden="1" customHeight="1" x14ac:dyDescent="0.25">
      <c r="A377" s="81">
        <v>5</v>
      </c>
      <c r="B377" s="115" t="s">
        <v>36</v>
      </c>
      <c r="C377" s="116" t="s">
        <v>50</v>
      </c>
      <c r="D377" s="34">
        <v>100</v>
      </c>
      <c r="E377" s="23"/>
      <c r="F377" s="21">
        <f t="shared" si="17"/>
        <v>0</v>
      </c>
    </row>
    <row r="378" spans="1:6" ht="167.25" hidden="1" customHeight="1" x14ac:dyDescent="0.3">
      <c r="A378" s="82"/>
      <c r="B378" s="117"/>
      <c r="C378" s="110" t="s">
        <v>49</v>
      </c>
      <c r="D378" s="5">
        <v>0</v>
      </c>
      <c r="E378" s="10"/>
      <c r="F378" s="6" t="e">
        <f t="shared" si="17"/>
        <v>#DIV/0!</v>
      </c>
    </row>
    <row r="379" spans="1:6" ht="158.25" hidden="1" customHeight="1" x14ac:dyDescent="0.3">
      <c r="A379" s="59">
        <v>6</v>
      </c>
      <c r="B379" s="17" t="s">
        <v>46</v>
      </c>
      <c r="C379" s="110" t="s">
        <v>49</v>
      </c>
      <c r="D379" s="59">
        <v>0</v>
      </c>
      <c r="E379" s="11"/>
      <c r="F379" s="6" t="e">
        <f t="shared" si="17"/>
        <v>#DIV/0!</v>
      </c>
    </row>
    <row r="380" spans="1:6" ht="19.5" thickBot="1" x14ac:dyDescent="0.35"/>
    <row r="381" spans="1:6" ht="19.5" thickBot="1" x14ac:dyDescent="0.35">
      <c r="A381" s="63" t="s">
        <v>191</v>
      </c>
      <c r="B381" s="64"/>
      <c r="C381" s="64"/>
      <c r="D381" s="64"/>
      <c r="E381" s="64"/>
      <c r="F381" s="65"/>
    </row>
    <row r="382" spans="1:6" ht="19.5" thickBot="1" x14ac:dyDescent="0.35">
      <c r="A382" s="66" t="s">
        <v>60</v>
      </c>
      <c r="B382" s="67"/>
      <c r="C382" s="67"/>
      <c r="D382" s="67"/>
      <c r="E382" s="67"/>
      <c r="F382" s="68"/>
    </row>
    <row r="383" spans="1:6" ht="113.25" thickBot="1" x14ac:dyDescent="0.3">
      <c r="A383" s="20" t="s">
        <v>5</v>
      </c>
      <c r="B383" s="20" t="s">
        <v>6</v>
      </c>
      <c r="C383" s="20" t="s">
        <v>7</v>
      </c>
      <c r="D383" s="20" t="s">
        <v>8</v>
      </c>
      <c r="E383" s="20" t="s">
        <v>9</v>
      </c>
      <c r="F383" s="20" t="s">
        <v>10</v>
      </c>
    </row>
    <row r="384" spans="1:6" ht="19.5" thickBot="1" x14ac:dyDescent="0.35">
      <c r="A384" s="22">
        <v>1</v>
      </c>
      <c r="B384" s="22">
        <v>2</v>
      </c>
      <c r="C384" s="22">
        <v>3</v>
      </c>
      <c r="D384" s="22">
        <v>4</v>
      </c>
      <c r="E384" s="22">
        <v>5</v>
      </c>
      <c r="F384" s="22" t="s">
        <v>11</v>
      </c>
    </row>
    <row r="385" spans="1:6" ht="68.25" customHeight="1" thickBot="1" x14ac:dyDescent="0.3">
      <c r="A385" s="75">
        <v>1</v>
      </c>
      <c r="B385" s="95" t="s">
        <v>73</v>
      </c>
      <c r="C385" s="96" t="s">
        <v>47</v>
      </c>
      <c r="D385" s="19">
        <v>100</v>
      </c>
      <c r="E385" s="37">
        <v>99</v>
      </c>
      <c r="F385" s="38">
        <f>E385/D385*100</f>
        <v>99</v>
      </c>
    </row>
    <row r="386" spans="1:6" ht="70.5" customHeight="1" thickBot="1" x14ac:dyDescent="0.3">
      <c r="A386" s="76"/>
      <c r="B386" s="97"/>
      <c r="C386" s="96" t="s">
        <v>48</v>
      </c>
      <c r="D386" s="19">
        <v>100</v>
      </c>
      <c r="E386" s="37">
        <v>99</v>
      </c>
      <c r="F386" s="38">
        <f t="shared" ref="F386:F402" si="18">E386/D386*100</f>
        <v>99</v>
      </c>
    </row>
    <row r="387" spans="1:6" ht="99.75" customHeight="1" thickBot="1" x14ac:dyDescent="0.3">
      <c r="A387" s="76"/>
      <c r="B387" s="97"/>
      <c r="C387" s="96" t="s">
        <v>49</v>
      </c>
      <c r="D387" s="19">
        <v>0</v>
      </c>
      <c r="E387" s="37">
        <v>0</v>
      </c>
      <c r="F387" s="38">
        <f>IF(E387=0,100,0)</f>
        <v>100</v>
      </c>
    </row>
    <row r="388" spans="1:6" ht="39" customHeight="1" thickBot="1" x14ac:dyDescent="0.3">
      <c r="A388" s="77"/>
      <c r="B388" s="98"/>
      <c r="C388" s="96" t="s">
        <v>50</v>
      </c>
      <c r="D388" s="19">
        <v>100</v>
      </c>
      <c r="E388" s="37">
        <v>100</v>
      </c>
      <c r="F388" s="38">
        <f t="shared" si="18"/>
        <v>100</v>
      </c>
    </row>
    <row r="389" spans="1:6" ht="65.25" customHeight="1" thickBot="1" x14ac:dyDescent="0.3">
      <c r="A389" s="75">
        <v>2</v>
      </c>
      <c r="B389" s="95" t="s">
        <v>74</v>
      </c>
      <c r="C389" s="99" t="s">
        <v>47</v>
      </c>
      <c r="D389" s="19">
        <v>100</v>
      </c>
      <c r="E389" s="100">
        <v>98</v>
      </c>
      <c r="F389" s="38">
        <f t="shared" si="18"/>
        <v>98</v>
      </c>
    </row>
    <row r="390" spans="1:6" ht="100.5" customHeight="1" thickBot="1" x14ac:dyDescent="0.3">
      <c r="A390" s="76"/>
      <c r="B390" s="97"/>
      <c r="C390" s="101" t="s">
        <v>51</v>
      </c>
      <c r="D390" s="19">
        <v>100</v>
      </c>
      <c r="E390" s="37">
        <v>100</v>
      </c>
      <c r="F390" s="38">
        <f t="shared" si="18"/>
        <v>100</v>
      </c>
    </row>
    <row r="391" spans="1:6" ht="99" customHeight="1" thickBot="1" x14ac:dyDescent="0.3">
      <c r="A391" s="76"/>
      <c r="B391" s="97"/>
      <c r="C391" s="99" t="s">
        <v>49</v>
      </c>
      <c r="D391" s="19">
        <v>0</v>
      </c>
      <c r="E391" s="102">
        <v>0</v>
      </c>
      <c r="F391" s="38">
        <f>IF(E391=0,100,0)</f>
        <v>100</v>
      </c>
    </row>
    <row r="392" spans="1:6" ht="52.5" customHeight="1" thickBot="1" x14ac:dyDescent="0.3">
      <c r="A392" s="77"/>
      <c r="B392" s="98"/>
      <c r="C392" s="99" t="s">
        <v>50</v>
      </c>
      <c r="D392" s="19">
        <v>100</v>
      </c>
      <c r="E392" s="41">
        <v>100</v>
      </c>
      <c r="F392" s="38">
        <f t="shared" si="18"/>
        <v>100</v>
      </c>
    </row>
    <row r="393" spans="1:6" ht="81.75" customHeight="1" thickBot="1" x14ac:dyDescent="0.3">
      <c r="A393" s="103">
        <v>3</v>
      </c>
      <c r="B393" s="95" t="s">
        <v>75</v>
      </c>
      <c r="C393" s="96" t="s">
        <v>47</v>
      </c>
      <c r="D393" s="19">
        <v>100</v>
      </c>
      <c r="E393" s="41">
        <v>100</v>
      </c>
      <c r="F393" s="38">
        <f t="shared" si="18"/>
        <v>100</v>
      </c>
    </row>
    <row r="394" spans="1:6" ht="108.75" customHeight="1" thickBot="1" x14ac:dyDescent="0.3">
      <c r="A394" s="104"/>
      <c r="B394" s="97"/>
      <c r="C394" s="96" t="s">
        <v>52</v>
      </c>
      <c r="D394" s="19">
        <v>100</v>
      </c>
      <c r="E394" s="102">
        <v>100</v>
      </c>
      <c r="F394" s="38">
        <f t="shared" si="18"/>
        <v>100</v>
      </c>
    </row>
    <row r="395" spans="1:6" ht="105" customHeight="1" thickBot="1" x14ac:dyDescent="0.3">
      <c r="A395" s="104"/>
      <c r="B395" s="97"/>
      <c r="C395" s="96" t="s">
        <v>49</v>
      </c>
      <c r="D395" s="19">
        <v>0</v>
      </c>
      <c r="E395" s="41">
        <v>0</v>
      </c>
      <c r="F395" s="38">
        <f>IF(E395=0,100,0)</f>
        <v>100</v>
      </c>
    </row>
    <row r="396" spans="1:6" ht="42.75" customHeight="1" thickBot="1" x14ac:dyDescent="0.3">
      <c r="A396" s="105"/>
      <c r="B396" s="98"/>
      <c r="C396" s="96" t="s">
        <v>50</v>
      </c>
      <c r="D396" s="19">
        <v>100</v>
      </c>
      <c r="E396" s="41">
        <v>100</v>
      </c>
      <c r="F396" s="38">
        <f t="shared" si="18"/>
        <v>100</v>
      </c>
    </row>
    <row r="397" spans="1:6" ht="64.5" customHeight="1" thickBot="1" x14ac:dyDescent="0.3">
      <c r="A397" s="75">
        <v>4</v>
      </c>
      <c r="B397" s="95" t="s">
        <v>104</v>
      </c>
      <c r="C397" s="106" t="s">
        <v>50</v>
      </c>
      <c r="D397" s="42">
        <v>100</v>
      </c>
      <c r="E397" s="41">
        <v>100</v>
      </c>
      <c r="F397" s="38">
        <f t="shared" si="18"/>
        <v>100</v>
      </c>
    </row>
    <row r="398" spans="1:6" ht="119.25" customHeight="1" thickBot="1" x14ac:dyDescent="0.3">
      <c r="A398" s="76"/>
      <c r="B398" s="97"/>
      <c r="C398" s="106" t="s">
        <v>53</v>
      </c>
      <c r="D398" s="42">
        <v>30</v>
      </c>
      <c r="E398" s="41">
        <v>36</v>
      </c>
      <c r="F398" s="38">
        <f t="shared" si="18"/>
        <v>120</v>
      </c>
    </row>
    <row r="399" spans="1:6" ht="141.75" customHeight="1" thickBot="1" x14ac:dyDescent="0.3">
      <c r="A399" s="77"/>
      <c r="B399" s="98"/>
      <c r="C399" s="36" t="s">
        <v>49</v>
      </c>
      <c r="D399" s="42">
        <v>0</v>
      </c>
      <c r="E399" s="41">
        <v>0</v>
      </c>
      <c r="F399" s="38">
        <f>IF(E399=0,100,0)</f>
        <v>100</v>
      </c>
    </row>
    <row r="400" spans="1:6" ht="84.75" hidden="1" customHeight="1" x14ac:dyDescent="0.25">
      <c r="A400" s="81">
        <v>5</v>
      </c>
      <c r="B400" s="115" t="s">
        <v>36</v>
      </c>
      <c r="C400" s="116" t="s">
        <v>50</v>
      </c>
      <c r="D400" s="34">
        <v>100</v>
      </c>
      <c r="E400" s="23"/>
      <c r="F400" s="21">
        <f t="shared" si="18"/>
        <v>0</v>
      </c>
    </row>
    <row r="401" spans="1:6" ht="167.25" hidden="1" customHeight="1" x14ac:dyDescent="0.3">
      <c r="A401" s="82"/>
      <c r="B401" s="117"/>
      <c r="C401" s="110" t="s">
        <v>49</v>
      </c>
      <c r="D401" s="5">
        <v>0</v>
      </c>
      <c r="E401" s="10"/>
      <c r="F401" s="6" t="e">
        <f t="shared" si="18"/>
        <v>#DIV/0!</v>
      </c>
    </row>
    <row r="402" spans="1:6" ht="158.25" hidden="1" customHeight="1" x14ac:dyDescent="0.3">
      <c r="A402" s="59">
        <v>6</v>
      </c>
      <c r="B402" s="17" t="s">
        <v>46</v>
      </c>
      <c r="C402" s="110" t="s">
        <v>49</v>
      </c>
      <c r="D402" s="59">
        <v>0</v>
      </c>
      <c r="E402" s="11"/>
      <c r="F402" s="6" t="e">
        <f t="shared" si="18"/>
        <v>#DIV/0!</v>
      </c>
    </row>
    <row r="403" spans="1:6" ht="19.5" thickBot="1" x14ac:dyDescent="0.35"/>
    <row r="404" spans="1:6" ht="19.5" thickBot="1" x14ac:dyDescent="0.35">
      <c r="A404" s="63" t="s">
        <v>194</v>
      </c>
      <c r="B404" s="64"/>
      <c r="C404" s="64"/>
      <c r="D404" s="64"/>
      <c r="E404" s="64"/>
      <c r="F404" s="65"/>
    </row>
    <row r="405" spans="1:6" ht="19.5" thickBot="1" x14ac:dyDescent="0.35">
      <c r="A405" s="66" t="s">
        <v>60</v>
      </c>
      <c r="B405" s="67"/>
      <c r="C405" s="67"/>
      <c r="D405" s="67"/>
      <c r="E405" s="67"/>
      <c r="F405" s="68"/>
    </row>
    <row r="406" spans="1:6" ht="113.25" thickBot="1" x14ac:dyDescent="0.3">
      <c r="A406" s="20" t="s">
        <v>5</v>
      </c>
      <c r="B406" s="20" t="s">
        <v>6</v>
      </c>
      <c r="C406" s="20" t="s">
        <v>7</v>
      </c>
      <c r="D406" s="20" t="s">
        <v>8</v>
      </c>
      <c r="E406" s="20" t="s">
        <v>9</v>
      </c>
      <c r="F406" s="20" t="s">
        <v>10</v>
      </c>
    </row>
    <row r="407" spans="1:6" ht="19.5" thickBot="1" x14ac:dyDescent="0.35">
      <c r="A407" s="22">
        <v>1</v>
      </c>
      <c r="B407" s="253">
        <v>2</v>
      </c>
      <c r="C407" s="22">
        <v>3</v>
      </c>
      <c r="D407" s="22">
        <v>4</v>
      </c>
      <c r="E407" s="22">
        <v>5</v>
      </c>
      <c r="F407" s="22" t="s">
        <v>11</v>
      </c>
    </row>
    <row r="408" spans="1:6" ht="48" thickBot="1" x14ac:dyDescent="0.3">
      <c r="A408" s="75">
        <v>1</v>
      </c>
      <c r="B408" s="254" t="s">
        <v>197</v>
      </c>
      <c r="C408" s="96" t="s">
        <v>47</v>
      </c>
      <c r="D408" s="19">
        <v>100</v>
      </c>
      <c r="E408" s="37">
        <v>100</v>
      </c>
      <c r="F408" s="38">
        <f>E408/D408*100</f>
        <v>100</v>
      </c>
    </row>
    <row r="409" spans="1:6" ht="70.5" customHeight="1" thickBot="1" x14ac:dyDescent="0.3">
      <c r="A409" s="76"/>
      <c r="B409" s="254"/>
      <c r="C409" s="96" t="s">
        <v>48</v>
      </c>
      <c r="D409" s="19">
        <v>100</v>
      </c>
      <c r="E409" s="37">
        <v>100</v>
      </c>
      <c r="F409" s="38">
        <f t="shared" ref="F409:F425" si="19">E409/D409*100</f>
        <v>100</v>
      </c>
    </row>
    <row r="410" spans="1:6" ht="99.75" customHeight="1" thickBot="1" x14ac:dyDescent="0.3">
      <c r="A410" s="76"/>
      <c r="B410" s="254"/>
      <c r="C410" s="96" t="s">
        <v>49</v>
      </c>
      <c r="D410" s="19">
        <v>0</v>
      </c>
      <c r="E410" s="37">
        <v>0</v>
      </c>
      <c r="F410" s="38">
        <f>IF(E410=0,100,0)</f>
        <v>100</v>
      </c>
    </row>
    <row r="411" spans="1:6" ht="39" customHeight="1" thickBot="1" x14ac:dyDescent="0.3">
      <c r="A411" s="77"/>
      <c r="B411" s="255"/>
      <c r="C411" s="96" t="s">
        <v>50</v>
      </c>
      <c r="D411" s="19">
        <v>100</v>
      </c>
      <c r="E411" s="37">
        <v>100</v>
      </c>
      <c r="F411" s="38">
        <f t="shared" si="19"/>
        <v>100</v>
      </c>
    </row>
    <row r="412" spans="1:6" ht="65.25" customHeight="1" thickBot="1" x14ac:dyDescent="0.3">
      <c r="A412" s="75">
        <v>2</v>
      </c>
      <c r="B412" s="256" t="s">
        <v>198</v>
      </c>
      <c r="C412" s="257" t="s">
        <v>47</v>
      </c>
      <c r="D412" s="19">
        <v>100</v>
      </c>
      <c r="E412" s="100">
        <v>100</v>
      </c>
      <c r="F412" s="38">
        <f t="shared" si="19"/>
        <v>100</v>
      </c>
    </row>
    <row r="413" spans="1:6" ht="100.5" customHeight="1" thickBot="1" x14ac:dyDescent="0.3">
      <c r="A413" s="76"/>
      <c r="B413" s="258"/>
      <c r="C413" s="101" t="s">
        <v>51</v>
      </c>
      <c r="D413" s="19">
        <v>100</v>
      </c>
      <c r="E413" s="37">
        <v>100</v>
      </c>
      <c r="F413" s="38">
        <f t="shared" si="19"/>
        <v>100</v>
      </c>
    </row>
    <row r="414" spans="1:6" ht="99" customHeight="1" thickBot="1" x14ac:dyDescent="0.3">
      <c r="A414" s="76"/>
      <c r="B414" s="258"/>
      <c r="C414" s="257" t="s">
        <v>49</v>
      </c>
      <c r="D414" s="19">
        <v>0</v>
      </c>
      <c r="E414" s="102">
        <v>0</v>
      </c>
      <c r="F414" s="38">
        <f>IF(E414=0,100,0)</f>
        <v>100</v>
      </c>
    </row>
    <row r="415" spans="1:6" ht="52.5" customHeight="1" thickBot="1" x14ac:dyDescent="0.3">
      <c r="A415" s="77"/>
      <c r="B415" s="259"/>
      <c r="C415" s="257" t="s">
        <v>50</v>
      </c>
      <c r="D415" s="19">
        <v>100</v>
      </c>
      <c r="E415" s="41">
        <v>100</v>
      </c>
      <c r="F415" s="38">
        <f t="shared" si="19"/>
        <v>100</v>
      </c>
    </row>
    <row r="416" spans="1:6" ht="81.75" customHeight="1" thickBot="1" x14ac:dyDescent="0.3">
      <c r="A416" s="103">
        <v>3</v>
      </c>
      <c r="B416" s="256" t="s">
        <v>199</v>
      </c>
      <c r="C416" s="96" t="s">
        <v>47</v>
      </c>
      <c r="D416" s="19">
        <v>100</v>
      </c>
      <c r="E416" s="41">
        <v>100</v>
      </c>
      <c r="F416" s="38">
        <f t="shared" si="19"/>
        <v>100</v>
      </c>
    </row>
    <row r="417" spans="1:6" ht="108.75" customHeight="1" thickBot="1" x14ac:dyDescent="0.3">
      <c r="A417" s="104"/>
      <c r="B417" s="258"/>
      <c r="C417" s="96" t="s">
        <v>52</v>
      </c>
      <c r="D417" s="19">
        <v>100</v>
      </c>
      <c r="E417" s="102">
        <v>100</v>
      </c>
      <c r="F417" s="38">
        <f t="shared" si="19"/>
        <v>100</v>
      </c>
    </row>
    <row r="418" spans="1:6" ht="105" customHeight="1" thickBot="1" x14ac:dyDescent="0.3">
      <c r="A418" s="104"/>
      <c r="B418" s="258"/>
      <c r="C418" s="96" t="s">
        <v>49</v>
      </c>
      <c r="D418" s="19">
        <v>0</v>
      </c>
      <c r="E418" s="41">
        <v>0</v>
      </c>
      <c r="F418" s="38">
        <f>IF(E418=0,100,0)</f>
        <v>100</v>
      </c>
    </row>
    <row r="419" spans="1:6" ht="42.75" customHeight="1" thickBot="1" x14ac:dyDescent="0.3">
      <c r="A419" s="105"/>
      <c r="B419" s="259"/>
      <c r="C419" s="96" t="s">
        <v>50</v>
      </c>
      <c r="D419" s="19">
        <v>100</v>
      </c>
      <c r="E419" s="41">
        <v>100</v>
      </c>
      <c r="F419" s="38">
        <f t="shared" si="19"/>
        <v>100</v>
      </c>
    </row>
    <row r="420" spans="1:6" ht="64.5" customHeight="1" thickBot="1" x14ac:dyDescent="0.3">
      <c r="A420" s="75">
        <v>4</v>
      </c>
      <c r="B420" s="260" t="s">
        <v>200</v>
      </c>
      <c r="C420" s="106" t="s">
        <v>50</v>
      </c>
      <c r="D420" s="42">
        <v>100</v>
      </c>
      <c r="E420" s="41">
        <v>100</v>
      </c>
      <c r="F420" s="38">
        <f t="shared" si="19"/>
        <v>100</v>
      </c>
    </row>
    <row r="421" spans="1:6" ht="119.25" customHeight="1" thickBot="1" x14ac:dyDescent="0.3">
      <c r="A421" s="76"/>
      <c r="B421" s="261"/>
      <c r="C421" s="106" t="s">
        <v>53</v>
      </c>
      <c r="D421" s="42">
        <v>30</v>
      </c>
      <c r="E421" s="41">
        <v>30</v>
      </c>
      <c r="F421" s="38">
        <f t="shared" si="19"/>
        <v>100</v>
      </c>
    </row>
    <row r="422" spans="1:6" ht="141.75" customHeight="1" thickBot="1" x14ac:dyDescent="0.3">
      <c r="A422" s="77"/>
      <c r="B422" s="262"/>
      <c r="C422" s="36" t="s">
        <v>49</v>
      </c>
      <c r="D422" s="42">
        <v>0</v>
      </c>
      <c r="E422" s="41">
        <v>0</v>
      </c>
      <c r="F422" s="38">
        <f>IF(E422=0,100,0)</f>
        <v>100</v>
      </c>
    </row>
    <row r="423" spans="1:6" ht="84.75" hidden="1" customHeight="1" x14ac:dyDescent="0.25">
      <c r="A423" s="81">
        <v>5</v>
      </c>
      <c r="B423" s="263" t="s">
        <v>36</v>
      </c>
      <c r="C423" s="116" t="s">
        <v>50</v>
      </c>
      <c r="D423" s="34">
        <v>100</v>
      </c>
      <c r="E423" s="23"/>
      <c r="F423" s="21">
        <f t="shared" si="19"/>
        <v>0</v>
      </c>
    </row>
    <row r="424" spans="1:6" ht="167.25" hidden="1" customHeight="1" x14ac:dyDescent="0.3">
      <c r="A424" s="82"/>
      <c r="B424" s="264"/>
      <c r="C424" s="110" t="s">
        <v>49</v>
      </c>
      <c r="D424" s="5">
        <v>0</v>
      </c>
      <c r="E424" s="10"/>
      <c r="F424" s="6" t="e">
        <f t="shared" si="19"/>
        <v>#DIV/0!</v>
      </c>
    </row>
    <row r="425" spans="1:6" ht="158.25" hidden="1" customHeight="1" x14ac:dyDescent="0.3">
      <c r="A425" s="59">
        <v>6</v>
      </c>
      <c r="B425" s="3" t="s">
        <v>46</v>
      </c>
      <c r="C425" s="110" t="s">
        <v>49</v>
      </c>
      <c r="D425" s="59">
        <v>0</v>
      </c>
      <c r="E425" s="11"/>
      <c r="F425" s="6" t="e">
        <f t="shared" si="19"/>
        <v>#DIV/0!</v>
      </c>
    </row>
    <row r="426" spans="1:6" ht="19.5" thickBot="1" x14ac:dyDescent="0.35"/>
    <row r="427" spans="1:6" ht="19.5" thickBot="1" x14ac:dyDescent="0.35">
      <c r="A427" s="63" t="s">
        <v>201</v>
      </c>
      <c r="B427" s="64"/>
      <c r="C427" s="64"/>
      <c r="D427" s="64"/>
      <c r="E427" s="64"/>
      <c r="F427" s="65"/>
    </row>
    <row r="428" spans="1:6" ht="19.5" thickBot="1" x14ac:dyDescent="0.35">
      <c r="A428" s="66" t="s">
        <v>60</v>
      </c>
      <c r="B428" s="67"/>
      <c r="C428" s="67"/>
      <c r="D428" s="67"/>
      <c r="E428" s="67"/>
      <c r="F428" s="68"/>
    </row>
    <row r="429" spans="1:6" ht="113.25" thickBot="1" x14ac:dyDescent="0.3">
      <c r="A429" s="20" t="s">
        <v>5</v>
      </c>
      <c r="B429" s="20" t="s">
        <v>6</v>
      </c>
      <c r="C429" s="20" t="s">
        <v>7</v>
      </c>
      <c r="D429" s="20" t="s">
        <v>8</v>
      </c>
      <c r="E429" s="20" t="s">
        <v>9</v>
      </c>
      <c r="F429" s="20" t="s">
        <v>10</v>
      </c>
    </row>
    <row r="430" spans="1:6" ht="19.5" thickBot="1" x14ac:dyDescent="0.35">
      <c r="A430" s="22">
        <v>1</v>
      </c>
      <c r="B430" s="22">
        <v>2</v>
      </c>
      <c r="C430" s="22">
        <v>3</v>
      </c>
      <c r="D430" s="22">
        <v>4</v>
      </c>
      <c r="E430" s="22">
        <v>5</v>
      </c>
      <c r="F430" s="22" t="s">
        <v>11</v>
      </c>
    </row>
    <row r="431" spans="1:6" ht="68.25" customHeight="1" thickBot="1" x14ac:dyDescent="0.3">
      <c r="A431" s="75">
        <v>1</v>
      </c>
      <c r="B431" s="95" t="s">
        <v>203</v>
      </c>
      <c r="C431" s="96" t="s">
        <v>47</v>
      </c>
      <c r="D431" s="19">
        <v>100</v>
      </c>
      <c r="E431" s="37">
        <v>100</v>
      </c>
      <c r="F431" s="38">
        <f>E431/D431*100</f>
        <v>100</v>
      </c>
    </row>
    <row r="432" spans="1:6" ht="70.7" customHeight="1" thickBot="1" x14ac:dyDescent="0.3">
      <c r="A432" s="76"/>
      <c r="B432" s="97"/>
      <c r="C432" s="96" t="s">
        <v>48</v>
      </c>
      <c r="D432" s="19">
        <v>100</v>
      </c>
      <c r="E432" s="37">
        <v>100</v>
      </c>
      <c r="F432" s="38">
        <f t="shared" ref="F432:F447" si="20">E432/D432*100</f>
        <v>100</v>
      </c>
    </row>
    <row r="433" spans="1:6" ht="99.75" customHeight="1" thickBot="1" x14ac:dyDescent="0.3">
      <c r="A433" s="76"/>
      <c r="B433" s="97"/>
      <c r="C433" s="96" t="s">
        <v>49</v>
      </c>
      <c r="D433" s="19">
        <v>0</v>
      </c>
      <c r="E433" s="37">
        <v>0</v>
      </c>
      <c r="F433" s="38">
        <f>IF(E433=0,100,0)</f>
        <v>100</v>
      </c>
    </row>
    <row r="434" spans="1:6" ht="39" customHeight="1" thickBot="1" x14ac:dyDescent="0.3">
      <c r="A434" s="77"/>
      <c r="B434" s="98"/>
      <c r="C434" s="96" t="s">
        <v>50</v>
      </c>
      <c r="D434" s="19">
        <v>100</v>
      </c>
      <c r="E434" s="37">
        <v>100</v>
      </c>
      <c r="F434" s="38">
        <f t="shared" si="20"/>
        <v>100</v>
      </c>
    </row>
    <row r="435" spans="1:6" ht="65.25" customHeight="1" thickBot="1" x14ac:dyDescent="0.3">
      <c r="A435" s="75">
        <v>2</v>
      </c>
      <c r="B435" s="95" t="s">
        <v>156</v>
      </c>
      <c r="C435" s="99" t="s">
        <v>47</v>
      </c>
      <c r="D435" s="19">
        <v>100</v>
      </c>
      <c r="E435" s="100">
        <v>100</v>
      </c>
      <c r="F435" s="38">
        <f t="shared" si="20"/>
        <v>100</v>
      </c>
    </row>
    <row r="436" spans="1:6" ht="100.5" customHeight="1" thickBot="1" x14ac:dyDescent="0.3">
      <c r="A436" s="76"/>
      <c r="B436" s="97"/>
      <c r="C436" s="101" t="s">
        <v>51</v>
      </c>
      <c r="D436" s="19">
        <v>100</v>
      </c>
      <c r="E436" s="37">
        <v>89</v>
      </c>
      <c r="F436" s="38">
        <f t="shared" si="20"/>
        <v>89</v>
      </c>
    </row>
    <row r="437" spans="1:6" ht="99.2" customHeight="1" thickBot="1" x14ac:dyDescent="0.3">
      <c r="A437" s="76"/>
      <c r="B437" s="97"/>
      <c r="C437" s="99" t="s">
        <v>49</v>
      </c>
      <c r="D437" s="19">
        <v>0</v>
      </c>
      <c r="E437" s="102">
        <v>0</v>
      </c>
      <c r="F437" s="38">
        <f>IF(E437=0,100,0)</f>
        <v>100</v>
      </c>
    </row>
    <row r="438" spans="1:6" ht="52.7" customHeight="1" thickBot="1" x14ac:dyDescent="0.3">
      <c r="A438" s="77"/>
      <c r="B438" s="98"/>
      <c r="C438" s="99" t="s">
        <v>50</v>
      </c>
      <c r="D438" s="19">
        <v>100</v>
      </c>
      <c r="E438" s="41">
        <v>100</v>
      </c>
      <c r="F438" s="38">
        <f t="shared" si="20"/>
        <v>100</v>
      </c>
    </row>
    <row r="439" spans="1:6" ht="81.75" customHeight="1" thickBot="1" x14ac:dyDescent="0.3">
      <c r="A439" s="75">
        <v>3</v>
      </c>
      <c r="B439" s="95" t="s">
        <v>204</v>
      </c>
      <c r="C439" s="96" t="s">
        <v>47</v>
      </c>
      <c r="D439" s="19">
        <v>100</v>
      </c>
      <c r="E439" s="41">
        <v>100</v>
      </c>
      <c r="F439" s="38">
        <f t="shared" si="20"/>
        <v>100</v>
      </c>
    </row>
    <row r="440" spans="1:6" ht="108.75" customHeight="1" thickBot="1" x14ac:dyDescent="0.3">
      <c r="A440" s="76"/>
      <c r="B440" s="97"/>
      <c r="C440" s="96" t="s">
        <v>52</v>
      </c>
      <c r="D440" s="19">
        <v>100</v>
      </c>
      <c r="E440" s="102">
        <v>100</v>
      </c>
      <c r="F440" s="38">
        <f t="shared" si="20"/>
        <v>100</v>
      </c>
    </row>
    <row r="441" spans="1:6" ht="105" customHeight="1" thickBot="1" x14ac:dyDescent="0.3">
      <c r="A441" s="76"/>
      <c r="B441" s="97"/>
      <c r="C441" s="96" t="s">
        <v>49</v>
      </c>
      <c r="D441" s="19">
        <v>0</v>
      </c>
      <c r="E441" s="41">
        <v>0</v>
      </c>
      <c r="F441" s="38">
        <f>IF(E441=0,100,0)</f>
        <v>100</v>
      </c>
    </row>
    <row r="442" spans="1:6" ht="42.75" customHeight="1" thickBot="1" x14ac:dyDescent="0.3">
      <c r="A442" s="77"/>
      <c r="B442" s="98"/>
      <c r="C442" s="96" t="s">
        <v>50</v>
      </c>
      <c r="D442" s="19">
        <v>100</v>
      </c>
      <c r="E442" s="41">
        <v>100</v>
      </c>
      <c r="F442" s="38">
        <f t="shared" si="20"/>
        <v>100</v>
      </c>
    </row>
    <row r="443" spans="1:6" ht="64.5" hidden="1" customHeight="1" x14ac:dyDescent="0.3">
      <c r="A443" s="75">
        <v>4</v>
      </c>
      <c r="B443" s="95" t="s">
        <v>104</v>
      </c>
      <c r="C443" s="106" t="s">
        <v>50</v>
      </c>
      <c r="D443" s="42">
        <v>100</v>
      </c>
      <c r="E443" s="41">
        <v>0</v>
      </c>
      <c r="F443" s="38">
        <f t="shared" si="20"/>
        <v>0</v>
      </c>
    </row>
    <row r="444" spans="1:6" ht="119.25" hidden="1" customHeight="1" x14ac:dyDescent="0.3">
      <c r="A444" s="76"/>
      <c r="B444" s="97"/>
      <c r="C444" s="106" t="s">
        <v>53</v>
      </c>
      <c r="D444" s="42">
        <v>30</v>
      </c>
      <c r="E444" s="41">
        <v>0</v>
      </c>
      <c r="F444" s="38">
        <f t="shared" si="20"/>
        <v>0</v>
      </c>
    </row>
    <row r="445" spans="1:6" ht="141.75" hidden="1" customHeight="1" x14ac:dyDescent="0.3">
      <c r="A445" s="77"/>
      <c r="B445" s="98"/>
      <c r="C445" s="36" t="s">
        <v>49</v>
      </c>
      <c r="D445" s="42">
        <v>0</v>
      </c>
      <c r="E445" s="41">
        <v>0</v>
      </c>
      <c r="F445" s="38">
        <f>IF(E445=0,100,0)</f>
        <v>100</v>
      </c>
    </row>
    <row r="446" spans="1:6" ht="84.95" hidden="1" customHeight="1" x14ac:dyDescent="0.25">
      <c r="A446" s="81">
        <v>5</v>
      </c>
      <c r="B446" s="115" t="s">
        <v>36</v>
      </c>
      <c r="C446" s="116" t="s">
        <v>50</v>
      </c>
      <c r="D446" s="34">
        <v>100</v>
      </c>
      <c r="E446" s="23"/>
      <c r="F446" s="21">
        <f t="shared" si="20"/>
        <v>0</v>
      </c>
    </row>
    <row r="447" spans="1:6" ht="167.25" hidden="1" customHeight="1" x14ac:dyDescent="0.3">
      <c r="A447" s="82"/>
      <c r="B447" s="117"/>
      <c r="C447" s="110" t="s">
        <v>49</v>
      </c>
      <c r="D447" s="5">
        <v>0</v>
      </c>
      <c r="E447" s="10"/>
      <c r="F447" s="6" t="e">
        <f t="shared" si="20"/>
        <v>#DIV/0!</v>
      </c>
    </row>
    <row r="448" spans="1:6" ht="19.5" thickBot="1" x14ac:dyDescent="0.35"/>
    <row r="449" spans="1:6" ht="19.5" thickBot="1" x14ac:dyDescent="0.35">
      <c r="A449" s="63" t="s">
        <v>206</v>
      </c>
      <c r="B449" s="64"/>
      <c r="C449" s="64"/>
      <c r="D449" s="64"/>
      <c r="E449" s="64"/>
      <c r="F449" s="65"/>
    </row>
    <row r="450" spans="1:6" ht="19.5" thickBot="1" x14ac:dyDescent="0.35">
      <c r="A450" s="66" t="s">
        <v>60</v>
      </c>
      <c r="B450" s="67"/>
      <c r="C450" s="67"/>
      <c r="D450" s="67"/>
      <c r="E450" s="67"/>
      <c r="F450" s="68"/>
    </row>
    <row r="451" spans="1:6" ht="113.25" thickBot="1" x14ac:dyDescent="0.3">
      <c r="A451" s="20" t="s">
        <v>5</v>
      </c>
      <c r="B451" s="20" t="s">
        <v>6</v>
      </c>
      <c r="C451" s="20" t="s">
        <v>7</v>
      </c>
      <c r="D451" s="20" t="s">
        <v>8</v>
      </c>
      <c r="E451" s="20" t="s">
        <v>9</v>
      </c>
      <c r="F451" s="20" t="s">
        <v>10</v>
      </c>
    </row>
    <row r="452" spans="1:6" ht="19.5" thickBot="1" x14ac:dyDescent="0.35">
      <c r="A452" s="22">
        <v>1</v>
      </c>
      <c r="B452" s="22">
        <v>2</v>
      </c>
      <c r="C452" s="22">
        <v>3</v>
      </c>
      <c r="D452" s="22">
        <v>4</v>
      </c>
      <c r="E452" s="22">
        <v>5</v>
      </c>
      <c r="F452" s="22" t="s">
        <v>11</v>
      </c>
    </row>
    <row r="453" spans="1:6" ht="68.25" customHeight="1" thickBot="1" x14ac:dyDescent="0.3">
      <c r="A453" s="75">
        <v>1</v>
      </c>
      <c r="B453" s="95" t="s">
        <v>73</v>
      </c>
      <c r="C453" s="96" t="s">
        <v>47</v>
      </c>
      <c r="D453" s="19">
        <v>100</v>
      </c>
      <c r="E453" s="37">
        <v>99.4</v>
      </c>
      <c r="F453" s="38">
        <f>E453/D453*100</f>
        <v>99.4</v>
      </c>
    </row>
    <row r="454" spans="1:6" ht="70.5" customHeight="1" thickBot="1" x14ac:dyDescent="0.3">
      <c r="A454" s="76"/>
      <c r="B454" s="97"/>
      <c r="C454" s="96" t="s">
        <v>48</v>
      </c>
      <c r="D454" s="19">
        <v>100</v>
      </c>
      <c r="E454" s="37">
        <v>99.4</v>
      </c>
      <c r="F454" s="38">
        <f t="shared" ref="F454:F470" si="21">E454/D454*100</f>
        <v>99.4</v>
      </c>
    </row>
    <row r="455" spans="1:6" ht="99.75" customHeight="1" thickBot="1" x14ac:dyDescent="0.3">
      <c r="A455" s="76"/>
      <c r="B455" s="97"/>
      <c r="C455" s="96" t="s">
        <v>49</v>
      </c>
      <c r="D455" s="19">
        <v>0</v>
      </c>
      <c r="E455" s="37">
        <v>0</v>
      </c>
      <c r="F455" s="38">
        <f>IF(E455=0,100,0)</f>
        <v>100</v>
      </c>
    </row>
    <row r="456" spans="1:6" ht="39" customHeight="1" thickBot="1" x14ac:dyDescent="0.3">
      <c r="A456" s="77"/>
      <c r="B456" s="98"/>
      <c r="C456" s="96" t="s">
        <v>50</v>
      </c>
      <c r="D456" s="19">
        <v>100</v>
      </c>
      <c r="E456" s="37">
        <v>100</v>
      </c>
      <c r="F456" s="38">
        <f t="shared" si="21"/>
        <v>100</v>
      </c>
    </row>
    <row r="457" spans="1:6" ht="65.25" customHeight="1" thickBot="1" x14ac:dyDescent="0.3">
      <c r="A457" s="75">
        <v>2</v>
      </c>
      <c r="B457" s="95" t="s">
        <v>74</v>
      </c>
      <c r="C457" s="99" t="s">
        <v>47</v>
      </c>
      <c r="D457" s="19">
        <v>100</v>
      </c>
      <c r="E457" s="100">
        <v>99.2</v>
      </c>
      <c r="F457" s="38">
        <f t="shared" si="21"/>
        <v>99.2</v>
      </c>
    </row>
    <row r="458" spans="1:6" ht="100.5" customHeight="1" thickBot="1" x14ac:dyDescent="0.3">
      <c r="A458" s="76"/>
      <c r="B458" s="97"/>
      <c r="C458" s="101" t="s">
        <v>51</v>
      </c>
      <c r="D458" s="19">
        <v>100</v>
      </c>
      <c r="E458" s="37">
        <v>99.2</v>
      </c>
      <c r="F458" s="38">
        <f t="shared" si="21"/>
        <v>99.2</v>
      </c>
    </row>
    <row r="459" spans="1:6" ht="99" customHeight="1" thickBot="1" x14ac:dyDescent="0.3">
      <c r="A459" s="76"/>
      <c r="B459" s="97"/>
      <c r="C459" s="99" t="s">
        <v>49</v>
      </c>
      <c r="D459" s="19">
        <v>0</v>
      </c>
      <c r="E459" s="102">
        <v>0</v>
      </c>
      <c r="F459" s="38">
        <f>IF(E459=0,100,0)</f>
        <v>100</v>
      </c>
    </row>
    <row r="460" spans="1:6" ht="52.5" customHeight="1" thickBot="1" x14ac:dyDescent="0.3">
      <c r="A460" s="77"/>
      <c r="B460" s="98"/>
      <c r="C460" s="99" t="s">
        <v>50</v>
      </c>
      <c r="D460" s="19">
        <v>100</v>
      </c>
      <c r="E460" s="41">
        <v>100</v>
      </c>
      <c r="F460" s="38">
        <f t="shared" si="21"/>
        <v>100</v>
      </c>
    </row>
    <row r="461" spans="1:6" ht="81.75" customHeight="1" thickBot="1" x14ac:dyDescent="0.3">
      <c r="A461" s="103">
        <v>3</v>
      </c>
      <c r="B461" s="95" t="s">
        <v>209</v>
      </c>
      <c r="C461" s="96" t="s">
        <v>47</v>
      </c>
      <c r="D461" s="19">
        <v>100</v>
      </c>
      <c r="E461" s="41">
        <v>100</v>
      </c>
      <c r="F461" s="38">
        <f t="shared" si="21"/>
        <v>100</v>
      </c>
    </row>
    <row r="462" spans="1:6" ht="108.75" customHeight="1" thickBot="1" x14ac:dyDescent="0.3">
      <c r="A462" s="104"/>
      <c r="B462" s="97"/>
      <c r="C462" s="96" t="s">
        <v>52</v>
      </c>
      <c r="D462" s="19">
        <v>100</v>
      </c>
      <c r="E462" s="102">
        <v>100</v>
      </c>
      <c r="F462" s="38">
        <f t="shared" si="21"/>
        <v>100</v>
      </c>
    </row>
    <row r="463" spans="1:6" ht="105" customHeight="1" thickBot="1" x14ac:dyDescent="0.3">
      <c r="A463" s="104"/>
      <c r="B463" s="97"/>
      <c r="C463" s="96" t="s">
        <v>49</v>
      </c>
      <c r="D463" s="19">
        <v>0</v>
      </c>
      <c r="E463" s="41">
        <v>0</v>
      </c>
      <c r="F463" s="38">
        <f>IF(E463=0,100,0)</f>
        <v>100</v>
      </c>
    </row>
    <row r="464" spans="1:6" ht="42.75" customHeight="1" thickBot="1" x14ac:dyDescent="0.3">
      <c r="A464" s="105"/>
      <c r="B464" s="98"/>
      <c r="C464" s="96" t="s">
        <v>50</v>
      </c>
      <c r="D464" s="19">
        <v>100</v>
      </c>
      <c r="E464" s="41">
        <v>100</v>
      </c>
      <c r="F464" s="38">
        <f t="shared" si="21"/>
        <v>100</v>
      </c>
    </row>
    <row r="465" spans="1:6" ht="64.5" customHeight="1" thickBot="1" x14ac:dyDescent="0.3">
      <c r="A465" s="75">
        <v>4</v>
      </c>
      <c r="B465" s="95" t="s">
        <v>104</v>
      </c>
      <c r="C465" s="106" t="s">
        <v>50</v>
      </c>
      <c r="D465" s="42">
        <v>100</v>
      </c>
      <c r="E465" s="41">
        <v>100</v>
      </c>
      <c r="F465" s="38">
        <f t="shared" si="21"/>
        <v>100</v>
      </c>
    </row>
    <row r="466" spans="1:6" ht="119.25" customHeight="1" thickBot="1" x14ac:dyDescent="0.3">
      <c r="A466" s="76"/>
      <c r="B466" s="97"/>
      <c r="C466" s="106" t="s">
        <v>53</v>
      </c>
      <c r="D466" s="42">
        <v>30</v>
      </c>
      <c r="E466" s="41">
        <v>20</v>
      </c>
      <c r="F466" s="38">
        <f t="shared" si="21"/>
        <v>66.666666666666657</v>
      </c>
    </row>
    <row r="467" spans="1:6" ht="141.75" customHeight="1" thickBot="1" x14ac:dyDescent="0.3">
      <c r="A467" s="77"/>
      <c r="B467" s="98"/>
      <c r="C467" s="36" t="s">
        <v>49</v>
      </c>
      <c r="D467" s="42">
        <v>0</v>
      </c>
      <c r="E467" s="41">
        <v>0</v>
      </c>
      <c r="F467" s="38">
        <f>IF(E467=0,100,0)</f>
        <v>100</v>
      </c>
    </row>
    <row r="468" spans="1:6" ht="84.75" hidden="1" customHeight="1" x14ac:dyDescent="0.25">
      <c r="A468" s="81">
        <v>5</v>
      </c>
      <c r="B468" s="115" t="s">
        <v>36</v>
      </c>
      <c r="C468" s="116" t="s">
        <v>50</v>
      </c>
      <c r="D468" s="34">
        <v>100</v>
      </c>
      <c r="E468" s="23"/>
      <c r="F468" s="21">
        <f t="shared" si="21"/>
        <v>0</v>
      </c>
    </row>
    <row r="469" spans="1:6" ht="167.25" hidden="1" customHeight="1" x14ac:dyDescent="0.3">
      <c r="A469" s="82"/>
      <c r="B469" s="117"/>
      <c r="C469" s="110" t="s">
        <v>49</v>
      </c>
      <c r="D469" s="5">
        <v>0</v>
      </c>
      <c r="E469" s="10"/>
      <c r="F469" s="6" t="e">
        <f t="shared" si="21"/>
        <v>#DIV/0!</v>
      </c>
    </row>
    <row r="470" spans="1:6" ht="158.25" hidden="1" customHeight="1" x14ac:dyDescent="0.3">
      <c r="A470" s="59">
        <v>6</v>
      </c>
      <c r="B470" s="17" t="s">
        <v>46</v>
      </c>
      <c r="C470" s="110" t="s">
        <v>49</v>
      </c>
      <c r="D470" s="59">
        <v>0</v>
      </c>
      <c r="E470" s="11"/>
      <c r="F470" s="6" t="e">
        <f t="shared" si="21"/>
        <v>#DIV/0!</v>
      </c>
    </row>
    <row r="471" spans="1:6" ht="19.5" thickBot="1" x14ac:dyDescent="0.35"/>
    <row r="472" spans="1:6" ht="19.5" thickBot="1" x14ac:dyDescent="0.35">
      <c r="A472" s="63" t="s">
        <v>211</v>
      </c>
      <c r="B472" s="64"/>
      <c r="C472" s="64"/>
      <c r="D472" s="64"/>
      <c r="E472" s="64"/>
      <c r="F472" s="65"/>
    </row>
    <row r="473" spans="1:6" ht="19.5" thickBot="1" x14ac:dyDescent="0.35">
      <c r="A473" s="66" t="s">
        <v>60</v>
      </c>
      <c r="B473" s="67"/>
      <c r="C473" s="67"/>
      <c r="D473" s="67"/>
      <c r="E473" s="67"/>
      <c r="F473" s="68"/>
    </row>
    <row r="474" spans="1:6" ht="113.25" thickBot="1" x14ac:dyDescent="0.3">
      <c r="A474" s="20" t="s">
        <v>5</v>
      </c>
      <c r="B474" s="20" t="s">
        <v>6</v>
      </c>
      <c r="C474" s="20" t="s">
        <v>7</v>
      </c>
      <c r="D474" s="20" t="s">
        <v>8</v>
      </c>
      <c r="E474" s="20" t="s">
        <v>9</v>
      </c>
      <c r="F474" s="20" t="s">
        <v>10</v>
      </c>
    </row>
    <row r="475" spans="1:6" ht="19.5" thickBot="1" x14ac:dyDescent="0.35">
      <c r="A475" s="22">
        <v>1</v>
      </c>
      <c r="B475" s="22">
        <v>2</v>
      </c>
      <c r="C475" s="22">
        <v>3</v>
      </c>
      <c r="D475" s="22">
        <v>4</v>
      </c>
      <c r="E475" s="22">
        <v>5</v>
      </c>
      <c r="F475" s="22" t="s">
        <v>11</v>
      </c>
    </row>
    <row r="476" spans="1:6" ht="68.25" customHeight="1" thickBot="1" x14ac:dyDescent="0.3">
      <c r="A476" s="75">
        <v>1</v>
      </c>
      <c r="B476" s="95" t="s">
        <v>73</v>
      </c>
      <c r="C476" s="96" t="s">
        <v>47</v>
      </c>
      <c r="D476" s="19">
        <v>100</v>
      </c>
      <c r="E476" s="37">
        <v>98</v>
      </c>
      <c r="F476" s="38">
        <f>E476/D476*100</f>
        <v>98</v>
      </c>
    </row>
    <row r="477" spans="1:6" ht="70.5" customHeight="1" thickBot="1" x14ac:dyDescent="0.3">
      <c r="A477" s="76"/>
      <c r="B477" s="97"/>
      <c r="C477" s="96" t="s">
        <v>48</v>
      </c>
      <c r="D477" s="19">
        <v>100</v>
      </c>
      <c r="E477" s="37">
        <v>98</v>
      </c>
      <c r="F477" s="38">
        <f t="shared" ref="F477:F490" si="22">E477/D477*100</f>
        <v>98</v>
      </c>
    </row>
    <row r="478" spans="1:6" ht="99.75" customHeight="1" thickBot="1" x14ac:dyDescent="0.3">
      <c r="A478" s="76"/>
      <c r="B478" s="97"/>
      <c r="C478" s="96" t="s">
        <v>49</v>
      </c>
      <c r="D478" s="19">
        <v>0</v>
      </c>
      <c r="E478" s="37">
        <v>0</v>
      </c>
      <c r="F478" s="38">
        <f>IF(E478=0,100,0)</f>
        <v>100</v>
      </c>
    </row>
    <row r="479" spans="1:6" ht="39" customHeight="1" thickBot="1" x14ac:dyDescent="0.3">
      <c r="A479" s="77"/>
      <c r="B479" s="98"/>
      <c r="C479" s="96" t="s">
        <v>50</v>
      </c>
      <c r="D479" s="19">
        <v>100</v>
      </c>
      <c r="E479" s="37">
        <v>100</v>
      </c>
      <c r="F479" s="38">
        <f t="shared" si="22"/>
        <v>100</v>
      </c>
    </row>
    <row r="480" spans="1:6" ht="65.25" customHeight="1" thickBot="1" x14ac:dyDescent="0.3">
      <c r="A480" s="75">
        <v>2</v>
      </c>
      <c r="B480" s="95" t="s">
        <v>74</v>
      </c>
      <c r="C480" s="99" t="s">
        <v>47</v>
      </c>
      <c r="D480" s="19">
        <v>100</v>
      </c>
      <c r="E480" s="100">
        <v>99</v>
      </c>
      <c r="F480" s="38">
        <f t="shared" si="22"/>
        <v>99</v>
      </c>
    </row>
    <row r="481" spans="1:6" ht="100.5" customHeight="1" thickBot="1" x14ac:dyDescent="0.3">
      <c r="A481" s="76"/>
      <c r="B481" s="97"/>
      <c r="C481" s="101" t="s">
        <v>51</v>
      </c>
      <c r="D481" s="19">
        <v>100</v>
      </c>
      <c r="E481" s="37">
        <v>90</v>
      </c>
      <c r="F481" s="38">
        <f t="shared" si="22"/>
        <v>90</v>
      </c>
    </row>
    <row r="482" spans="1:6" ht="99" customHeight="1" thickBot="1" x14ac:dyDescent="0.3">
      <c r="A482" s="76"/>
      <c r="B482" s="97"/>
      <c r="C482" s="99" t="s">
        <v>49</v>
      </c>
      <c r="D482" s="19">
        <v>0</v>
      </c>
      <c r="E482" s="102">
        <v>0</v>
      </c>
      <c r="F482" s="38">
        <f>IF(E482=0,100,0)</f>
        <v>100</v>
      </c>
    </row>
    <row r="483" spans="1:6" ht="52.5" customHeight="1" thickBot="1" x14ac:dyDescent="0.3">
      <c r="A483" s="77"/>
      <c r="B483" s="98"/>
      <c r="C483" s="99" t="s">
        <v>50</v>
      </c>
      <c r="D483" s="19">
        <v>100</v>
      </c>
      <c r="E483" s="41">
        <v>100</v>
      </c>
      <c r="F483" s="38">
        <f t="shared" si="22"/>
        <v>100</v>
      </c>
    </row>
    <row r="484" spans="1:6" ht="81.75" customHeight="1" thickBot="1" x14ac:dyDescent="0.3">
      <c r="A484" s="103">
        <v>3</v>
      </c>
      <c r="B484" s="95" t="s">
        <v>75</v>
      </c>
      <c r="C484" s="96" t="s">
        <v>47</v>
      </c>
      <c r="D484" s="19">
        <v>100</v>
      </c>
      <c r="E484" s="41">
        <v>100</v>
      </c>
      <c r="F484" s="38">
        <f t="shared" si="22"/>
        <v>100</v>
      </c>
    </row>
    <row r="485" spans="1:6" ht="108.75" customHeight="1" thickBot="1" x14ac:dyDescent="0.3">
      <c r="A485" s="104"/>
      <c r="B485" s="97"/>
      <c r="C485" s="96" t="s">
        <v>52</v>
      </c>
      <c r="D485" s="19">
        <v>100</v>
      </c>
      <c r="E485" s="102">
        <v>100</v>
      </c>
      <c r="F485" s="38">
        <f t="shared" si="22"/>
        <v>100</v>
      </c>
    </row>
    <row r="486" spans="1:6" ht="105" customHeight="1" thickBot="1" x14ac:dyDescent="0.3">
      <c r="A486" s="104"/>
      <c r="B486" s="97"/>
      <c r="C486" s="96" t="s">
        <v>49</v>
      </c>
      <c r="D486" s="19">
        <v>0</v>
      </c>
      <c r="E486" s="41">
        <v>0</v>
      </c>
      <c r="F486" s="38">
        <f>IF(E486=0,100,0)</f>
        <v>100</v>
      </c>
    </row>
    <row r="487" spans="1:6" ht="42.75" customHeight="1" thickBot="1" x14ac:dyDescent="0.3">
      <c r="A487" s="105"/>
      <c r="B487" s="98"/>
      <c r="C487" s="96" t="s">
        <v>50</v>
      </c>
      <c r="D487" s="19">
        <v>100</v>
      </c>
      <c r="E487" s="41">
        <v>100</v>
      </c>
      <c r="F487" s="38">
        <f t="shared" si="22"/>
        <v>100</v>
      </c>
    </row>
    <row r="488" spans="1:6" ht="64.5" customHeight="1" thickBot="1" x14ac:dyDescent="0.3">
      <c r="A488" s="75">
        <v>4</v>
      </c>
      <c r="B488" s="95" t="s">
        <v>104</v>
      </c>
      <c r="C488" s="106" t="s">
        <v>50</v>
      </c>
      <c r="D488" s="42">
        <v>100</v>
      </c>
      <c r="E488" s="41">
        <v>100</v>
      </c>
      <c r="F488" s="38">
        <f t="shared" si="22"/>
        <v>100</v>
      </c>
    </row>
    <row r="489" spans="1:6" ht="119.25" customHeight="1" thickBot="1" x14ac:dyDescent="0.3">
      <c r="A489" s="76"/>
      <c r="B489" s="97"/>
      <c r="C489" s="106" t="s">
        <v>53</v>
      </c>
      <c r="D489" s="42">
        <v>30</v>
      </c>
      <c r="E489" s="41">
        <v>28</v>
      </c>
      <c r="F489" s="38">
        <f t="shared" si="22"/>
        <v>93.333333333333329</v>
      </c>
    </row>
    <row r="490" spans="1:6" ht="141.75" customHeight="1" thickBot="1" x14ac:dyDescent="0.3">
      <c r="A490" s="77"/>
      <c r="B490" s="98"/>
      <c r="C490" s="36" t="s">
        <v>49</v>
      </c>
      <c r="D490" s="42">
        <v>0</v>
      </c>
      <c r="E490" s="41">
        <v>0</v>
      </c>
      <c r="F490" s="38">
        <f>IF(E490=0,100,0)</f>
        <v>100</v>
      </c>
    </row>
    <row r="491" spans="1:6" ht="19.5" thickBot="1" x14ac:dyDescent="0.35"/>
    <row r="492" spans="1:6" ht="19.5" thickBot="1" x14ac:dyDescent="0.35">
      <c r="A492" s="63" t="s">
        <v>213</v>
      </c>
      <c r="B492" s="64"/>
      <c r="C492" s="64"/>
      <c r="D492" s="64"/>
      <c r="E492" s="64"/>
      <c r="F492" s="65"/>
    </row>
    <row r="493" spans="1:6" ht="19.5" thickBot="1" x14ac:dyDescent="0.35">
      <c r="A493" s="66" t="s">
        <v>60</v>
      </c>
      <c r="B493" s="67"/>
      <c r="C493" s="67"/>
      <c r="D493" s="67"/>
      <c r="E493" s="67"/>
      <c r="F493" s="68"/>
    </row>
    <row r="494" spans="1:6" ht="113.25" thickBot="1" x14ac:dyDescent="0.3">
      <c r="A494" s="20" t="s">
        <v>5</v>
      </c>
      <c r="B494" s="20" t="s">
        <v>6</v>
      </c>
      <c r="C494" s="20" t="s">
        <v>7</v>
      </c>
      <c r="D494" s="20" t="s">
        <v>8</v>
      </c>
      <c r="E494" s="20" t="s">
        <v>9</v>
      </c>
      <c r="F494" s="20" t="s">
        <v>10</v>
      </c>
    </row>
    <row r="495" spans="1:6" ht="19.5" thickBot="1" x14ac:dyDescent="0.35">
      <c r="A495" s="22">
        <v>1</v>
      </c>
      <c r="B495" s="22">
        <v>2</v>
      </c>
      <c r="C495" s="22">
        <v>3</v>
      </c>
      <c r="D495" s="22">
        <v>4</v>
      </c>
      <c r="E495" s="22">
        <v>5</v>
      </c>
      <c r="F495" s="22" t="s">
        <v>11</v>
      </c>
    </row>
    <row r="496" spans="1:6" ht="68.25" customHeight="1" thickBot="1" x14ac:dyDescent="0.3">
      <c r="A496" s="75">
        <v>1</v>
      </c>
      <c r="B496" s="95" t="s">
        <v>215</v>
      </c>
      <c r="C496" s="96" t="s">
        <v>47</v>
      </c>
      <c r="D496" s="19">
        <v>100</v>
      </c>
      <c r="E496" s="37">
        <v>100</v>
      </c>
      <c r="F496" s="38">
        <f>E496/D496*100</f>
        <v>100</v>
      </c>
    </row>
    <row r="497" spans="1:6" ht="70.5" customHeight="1" thickBot="1" x14ac:dyDescent="0.3">
      <c r="A497" s="76"/>
      <c r="B497" s="97"/>
      <c r="C497" s="96" t="s">
        <v>48</v>
      </c>
      <c r="D497" s="19">
        <v>100</v>
      </c>
      <c r="E497" s="37">
        <v>100</v>
      </c>
      <c r="F497" s="38">
        <f t="shared" ref="F497:F510" si="23">E497/D497*100</f>
        <v>100</v>
      </c>
    </row>
    <row r="498" spans="1:6" ht="99.75" customHeight="1" thickBot="1" x14ac:dyDescent="0.3">
      <c r="A498" s="76"/>
      <c r="B498" s="97"/>
      <c r="C498" s="96" t="s">
        <v>49</v>
      </c>
      <c r="D498" s="19">
        <v>0</v>
      </c>
      <c r="E498" s="37">
        <v>0</v>
      </c>
      <c r="F498" s="38">
        <f>IF(E498=0,100,0)</f>
        <v>100</v>
      </c>
    </row>
    <row r="499" spans="1:6" ht="39" customHeight="1" thickBot="1" x14ac:dyDescent="0.3">
      <c r="A499" s="77"/>
      <c r="B499" s="98"/>
      <c r="C499" s="96" t="s">
        <v>50</v>
      </c>
      <c r="D499" s="19">
        <v>100</v>
      </c>
      <c r="E499" s="37">
        <v>100</v>
      </c>
      <c r="F499" s="38">
        <f t="shared" si="23"/>
        <v>100</v>
      </c>
    </row>
    <row r="500" spans="1:6" ht="65.25" customHeight="1" thickBot="1" x14ac:dyDescent="0.3">
      <c r="A500" s="75">
        <v>2</v>
      </c>
      <c r="B500" s="95" t="s">
        <v>216</v>
      </c>
      <c r="C500" s="99" t="s">
        <v>47</v>
      </c>
      <c r="D500" s="19">
        <v>100</v>
      </c>
      <c r="E500" s="100">
        <v>100</v>
      </c>
      <c r="F500" s="38">
        <f t="shared" si="23"/>
        <v>100</v>
      </c>
    </row>
    <row r="501" spans="1:6" ht="100.5" customHeight="1" thickBot="1" x14ac:dyDescent="0.3">
      <c r="A501" s="76"/>
      <c r="B501" s="97"/>
      <c r="C501" s="101" t="s">
        <v>51</v>
      </c>
      <c r="D501" s="19">
        <v>100</v>
      </c>
      <c r="E501" s="37">
        <v>100</v>
      </c>
      <c r="F501" s="38">
        <f t="shared" si="23"/>
        <v>100</v>
      </c>
    </row>
    <row r="502" spans="1:6" ht="99" customHeight="1" thickBot="1" x14ac:dyDescent="0.3">
      <c r="A502" s="76"/>
      <c r="B502" s="97"/>
      <c r="C502" s="99" t="s">
        <v>49</v>
      </c>
      <c r="D502" s="19">
        <v>0</v>
      </c>
      <c r="E502" s="102">
        <v>0</v>
      </c>
      <c r="F502" s="38">
        <f>IF(E502=0,100,0)</f>
        <v>100</v>
      </c>
    </row>
    <row r="503" spans="1:6" ht="52.5" customHeight="1" thickBot="1" x14ac:dyDescent="0.3">
      <c r="A503" s="77"/>
      <c r="B503" s="98"/>
      <c r="C503" s="99" t="s">
        <v>50</v>
      </c>
      <c r="D503" s="19">
        <v>100</v>
      </c>
      <c r="E503" s="41">
        <v>100</v>
      </c>
      <c r="F503" s="38">
        <f t="shared" si="23"/>
        <v>100</v>
      </c>
    </row>
    <row r="504" spans="1:6" ht="81.75" customHeight="1" thickBot="1" x14ac:dyDescent="0.3">
      <c r="A504" s="103">
        <v>3</v>
      </c>
      <c r="B504" s="95" t="s">
        <v>217</v>
      </c>
      <c r="C504" s="96" t="s">
        <v>47</v>
      </c>
      <c r="D504" s="19">
        <v>100</v>
      </c>
      <c r="E504" s="41">
        <v>100</v>
      </c>
      <c r="F504" s="38">
        <f t="shared" si="23"/>
        <v>100</v>
      </c>
    </row>
    <row r="505" spans="1:6" ht="108.75" customHeight="1" thickBot="1" x14ac:dyDescent="0.3">
      <c r="A505" s="104"/>
      <c r="B505" s="97"/>
      <c r="C505" s="96" t="s">
        <v>52</v>
      </c>
      <c r="D505" s="19">
        <v>100</v>
      </c>
      <c r="E505" s="102">
        <v>100</v>
      </c>
      <c r="F505" s="38">
        <f t="shared" si="23"/>
        <v>100</v>
      </c>
    </row>
    <row r="506" spans="1:6" ht="105" customHeight="1" thickBot="1" x14ac:dyDescent="0.3">
      <c r="A506" s="104"/>
      <c r="B506" s="97"/>
      <c r="C506" s="96" t="s">
        <v>49</v>
      </c>
      <c r="D506" s="19">
        <v>0</v>
      </c>
      <c r="E506" s="41">
        <v>0</v>
      </c>
      <c r="F506" s="38">
        <f>IF(E506=0,100,0)</f>
        <v>100</v>
      </c>
    </row>
    <row r="507" spans="1:6" ht="42.75" customHeight="1" thickBot="1" x14ac:dyDescent="0.3">
      <c r="A507" s="105"/>
      <c r="B507" s="98"/>
      <c r="C507" s="96" t="s">
        <v>50</v>
      </c>
      <c r="D507" s="19">
        <v>100</v>
      </c>
      <c r="E507" s="41">
        <v>100</v>
      </c>
      <c r="F507" s="38">
        <f t="shared" si="23"/>
        <v>100</v>
      </c>
    </row>
    <row r="508" spans="1:6" ht="64.5" customHeight="1" thickBot="1" x14ac:dyDescent="0.3">
      <c r="A508" s="75">
        <v>4</v>
      </c>
      <c r="B508" s="95" t="s">
        <v>218</v>
      </c>
      <c r="C508" s="106" t="s">
        <v>50</v>
      </c>
      <c r="D508" s="42">
        <v>100</v>
      </c>
      <c r="E508" s="41">
        <v>100</v>
      </c>
      <c r="F508" s="38">
        <f t="shared" si="23"/>
        <v>100</v>
      </c>
    </row>
    <row r="509" spans="1:6" ht="119.25" customHeight="1" thickBot="1" x14ac:dyDescent="0.3">
      <c r="A509" s="76"/>
      <c r="B509" s="97"/>
      <c r="C509" s="106" t="s">
        <v>53</v>
      </c>
      <c r="D509" s="42">
        <v>30</v>
      </c>
      <c r="E509" s="41">
        <v>30</v>
      </c>
      <c r="F509" s="38">
        <f t="shared" si="23"/>
        <v>100</v>
      </c>
    </row>
    <row r="510" spans="1:6" ht="141.75" customHeight="1" thickBot="1" x14ac:dyDescent="0.3">
      <c r="A510" s="77"/>
      <c r="B510" s="98"/>
      <c r="C510" s="36" t="s">
        <v>49</v>
      </c>
      <c r="D510" s="42">
        <v>0</v>
      </c>
      <c r="E510" s="41">
        <v>0</v>
      </c>
      <c r="F510" s="38">
        <f>IF(E510=0,100,0)</f>
        <v>100</v>
      </c>
    </row>
    <row r="511" spans="1:6" ht="19.5" thickBot="1" x14ac:dyDescent="0.35"/>
    <row r="512" spans="1:6" ht="19.5" thickBot="1" x14ac:dyDescent="0.35">
      <c r="A512" s="63" t="s">
        <v>223</v>
      </c>
      <c r="B512" s="64"/>
      <c r="C512" s="64"/>
      <c r="D512" s="64"/>
      <c r="E512" s="64"/>
      <c r="F512" s="65"/>
    </row>
    <row r="513" spans="1:6" ht="19.5" thickBot="1" x14ac:dyDescent="0.35">
      <c r="A513" s="66" t="s">
        <v>60</v>
      </c>
      <c r="B513" s="67"/>
      <c r="C513" s="67"/>
      <c r="D513" s="67"/>
      <c r="E513" s="67"/>
      <c r="F513" s="68"/>
    </row>
    <row r="514" spans="1:6" ht="113.25" thickBot="1" x14ac:dyDescent="0.3">
      <c r="A514" s="20" t="s">
        <v>5</v>
      </c>
      <c r="B514" s="20" t="s">
        <v>6</v>
      </c>
      <c r="C514" s="20" t="s">
        <v>7</v>
      </c>
      <c r="D514" s="20" t="s">
        <v>8</v>
      </c>
      <c r="E514" s="20" t="s">
        <v>9</v>
      </c>
      <c r="F514" s="20" t="s">
        <v>10</v>
      </c>
    </row>
    <row r="515" spans="1:6" ht="19.5" thickBot="1" x14ac:dyDescent="0.35">
      <c r="A515" s="22">
        <v>1</v>
      </c>
      <c r="B515" s="22">
        <v>2</v>
      </c>
      <c r="C515" s="22">
        <v>3</v>
      </c>
      <c r="D515" s="22">
        <v>4</v>
      </c>
      <c r="E515" s="22">
        <v>5</v>
      </c>
      <c r="F515" s="22" t="s">
        <v>11</v>
      </c>
    </row>
    <row r="516" spans="1:6" ht="68.25" customHeight="1" thickBot="1" x14ac:dyDescent="0.3">
      <c r="A516" s="75">
        <v>1</v>
      </c>
      <c r="B516" s="95" t="s">
        <v>73</v>
      </c>
      <c r="C516" s="96" t="s">
        <v>47</v>
      </c>
      <c r="D516" s="19">
        <v>100</v>
      </c>
      <c r="E516" s="37">
        <v>100</v>
      </c>
      <c r="F516" s="38">
        <f>E516/D516*100</f>
        <v>100</v>
      </c>
    </row>
    <row r="517" spans="1:6" ht="70.5" customHeight="1" thickBot="1" x14ac:dyDescent="0.3">
      <c r="A517" s="76"/>
      <c r="B517" s="97"/>
      <c r="C517" s="96" t="s">
        <v>48</v>
      </c>
      <c r="D517" s="19">
        <v>100</v>
      </c>
      <c r="E517" s="37">
        <v>100</v>
      </c>
      <c r="F517" s="38">
        <f t="shared" ref="F517:F532" si="24">E517/D517*100</f>
        <v>100</v>
      </c>
    </row>
    <row r="518" spans="1:6" ht="99.75" customHeight="1" thickBot="1" x14ac:dyDescent="0.3">
      <c r="A518" s="76"/>
      <c r="B518" s="97"/>
      <c r="C518" s="96" t="s">
        <v>49</v>
      </c>
      <c r="D518" s="19">
        <v>0</v>
      </c>
      <c r="E518" s="37"/>
      <c r="F518" s="38">
        <f>IF(E518=0,100,0)</f>
        <v>100</v>
      </c>
    </row>
    <row r="519" spans="1:6" ht="39" customHeight="1" thickBot="1" x14ac:dyDescent="0.3">
      <c r="A519" s="77"/>
      <c r="B519" s="98"/>
      <c r="C519" s="96" t="s">
        <v>50</v>
      </c>
      <c r="D519" s="19">
        <v>100</v>
      </c>
      <c r="E519" s="37">
        <v>100</v>
      </c>
      <c r="F519" s="38">
        <f t="shared" si="24"/>
        <v>100</v>
      </c>
    </row>
    <row r="520" spans="1:6" ht="65.25" customHeight="1" thickBot="1" x14ac:dyDescent="0.3">
      <c r="A520" s="75">
        <v>2</v>
      </c>
      <c r="B520" s="95" t="s">
        <v>224</v>
      </c>
      <c r="C520" s="99" t="s">
        <v>47</v>
      </c>
      <c r="D520" s="19">
        <v>100</v>
      </c>
      <c r="E520" s="100">
        <v>100</v>
      </c>
      <c r="F520" s="38">
        <f t="shared" si="24"/>
        <v>100</v>
      </c>
    </row>
    <row r="521" spans="1:6" ht="100.5" customHeight="1" thickBot="1" x14ac:dyDescent="0.3">
      <c r="A521" s="76"/>
      <c r="B521" s="97"/>
      <c r="C521" s="101" t="s">
        <v>51</v>
      </c>
      <c r="D521" s="19">
        <v>100</v>
      </c>
      <c r="E521" s="37">
        <v>100</v>
      </c>
      <c r="F521" s="38">
        <f t="shared" si="24"/>
        <v>100</v>
      </c>
    </row>
    <row r="522" spans="1:6" ht="99" customHeight="1" thickBot="1" x14ac:dyDescent="0.3">
      <c r="A522" s="76"/>
      <c r="B522" s="97"/>
      <c r="C522" s="99" t="s">
        <v>49</v>
      </c>
      <c r="D522" s="19">
        <v>0</v>
      </c>
      <c r="E522" s="102"/>
      <c r="F522" s="38">
        <f>IF(E522=0,100,0)</f>
        <v>100</v>
      </c>
    </row>
    <row r="523" spans="1:6" ht="52.5" customHeight="1" thickBot="1" x14ac:dyDescent="0.3">
      <c r="A523" s="77"/>
      <c r="B523" s="98"/>
      <c r="C523" s="99" t="s">
        <v>50</v>
      </c>
      <c r="D523" s="19">
        <v>100</v>
      </c>
      <c r="E523" s="41">
        <v>100</v>
      </c>
      <c r="F523" s="38">
        <f t="shared" si="24"/>
        <v>100</v>
      </c>
    </row>
    <row r="524" spans="1:6" ht="81.75" customHeight="1" thickBot="1" x14ac:dyDescent="0.3">
      <c r="A524" s="75">
        <v>3</v>
      </c>
      <c r="B524" s="95" t="s">
        <v>95</v>
      </c>
      <c r="C524" s="96" t="s">
        <v>47</v>
      </c>
      <c r="D524" s="19">
        <v>100</v>
      </c>
      <c r="E524" s="41">
        <v>100</v>
      </c>
      <c r="F524" s="38">
        <f t="shared" si="24"/>
        <v>100</v>
      </c>
    </row>
    <row r="525" spans="1:6" ht="108.75" customHeight="1" thickBot="1" x14ac:dyDescent="0.3">
      <c r="A525" s="76"/>
      <c r="B525" s="97"/>
      <c r="C525" s="96" t="s">
        <v>52</v>
      </c>
      <c r="D525" s="19">
        <v>100</v>
      </c>
      <c r="E525" s="102">
        <v>100</v>
      </c>
      <c r="F525" s="38">
        <f t="shared" si="24"/>
        <v>100</v>
      </c>
    </row>
    <row r="526" spans="1:6" ht="105" customHeight="1" thickBot="1" x14ac:dyDescent="0.3">
      <c r="A526" s="76"/>
      <c r="B526" s="97"/>
      <c r="C526" s="96" t="s">
        <v>49</v>
      </c>
      <c r="D526" s="19">
        <v>0</v>
      </c>
      <c r="E526" s="41"/>
      <c r="F526" s="38">
        <f>IF(E526=0,100,0)</f>
        <v>100</v>
      </c>
    </row>
    <row r="527" spans="1:6" ht="42.75" customHeight="1" thickBot="1" x14ac:dyDescent="0.3">
      <c r="A527" s="77"/>
      <c r="B527" s="98"/>
      <c r="C527" s="96" t="s">
        <v>50</v>
      </c>
      <c r="D527" s="19">
        <v>100</v>
      </c>
      <c r="E527" s="41">
        <v>100</v>
      </c>
      <c r="F527" s="38">
        <f t="shared" si="24"/>
        <v>100</v>
      </c>
    </row>
    <row r="528" spans="1:6" ht="64.5" hidden="1" customHeight="1" x14ac:dyDescent="0.3">
      <c r="A528" s="75">
        <v>4</v>
      </c>
      <c r="B528" s="95" t="s">
        <v>104</v>
      </c>
      <c r="C528" s="106" t="s">
        <v>50</v>
      </c>
      <c r="D528" s="42">
        <v>100</v>
      </c>
      <c r="E528" s="41"/>
      <c r="F528" s="38">
        <f t="shared" si="24"/>
        <v>0</v>
      </c>
    </row>
    <row r="529" spans="1:6" ht="119.25" hidden="1" customHeight="1" x14ac:dyDescent="0.3">
      <c r="A529" s="76"/>
      <c r="B529" s="97"/>
      <c r="C529" s="106" t="s">
        <v>53</v>
      </c>
      <c r="D529" s="42">
        <v>30</v>
      </c>
      <c r="E529" s="41"/>
      <c r="F529" s="38">
        <f t="shared" si="24"/>
        <v>0</v>
      </c>
    </row>
    <row r="530" spans="1:6" ht="141.75" hidden="1" customHeight="1" x14ac:dyDescent="0.3">
      <c r="A530" s="77"/>
      <c r="B530" s="98"/>
      <c r="C530" s="36" t="s">
        <v>49</v>
      </c>
      <c r="D530" s="42">
        <v>0</v>
      </c>
      <c r="E530" s="41"/>
      <c r="F530" s="38">
        <f>IF(E530=0,100,0)</f>
        <v>100</v>
      </c>
    </row>
    <row r="531" spans="1:6" ht="84.75" hidden="1" customHeight="1" x14ac:dyDescent="0.25">
      <c r="A531" s="81">
        <v>5</v>
      </c>
      <c r="B531" s="115" t="s">
        <v>36</v>
      </c>
      <c r="C531" s="116" t="s">
        <v>50</v>
      </c>
      <c r="D531" s="34">
        <v>100</v>
      </c>
      <c r="E531" s="23"/>
      <c r="F531" s="21">
        <f t="shared" si="24"/>
        <v>0</v>
      </c>
    </row>
    <row r="532" spans="1:6" ht="167.25" hidden="1" customHeight="1" x14ac:dyDescent="0.3">
      <c r="A532" s="82"/>
      <c r="B532" s="117"/>
      <c r="C532" s="110" t="s">
        <v>49</v>
      </c>
      <c r="D532" s="5">
        <v>0</v>
      </c>
      <c r="E532" s="10"/>
      <c r="F532" s="6" t="e">
        <f t="shared" si="24"/>
        <v>#DIV/0!</v>
      </c>
    </row>
    <row r="533" spans="1:6" ht="19.5" thickBot="1" x14ac:dyDescent="0.35"/>
    <row r="534" spans="1:6" ht="19.5" thickBot="1" x14ac:dyDescent="0.35">
      <c r="A534" s="63" t="s">
        <v>227</v>
      </c>
      <c r="B534" s="64"/>
      <c r="C534" s="64"/>
      <c r="D534" s="64"/>
      <c r="E534" s="64"/>
      <c r="F534" s="65"/>
    </row>
    <row r="535" spans="1:6" ht="19.5" thickBot="1" x14ac:dyDescent="0.35">
      <c r="A535" s="66" t="s">
        <v>60</v>
      </c>
      <c r="B535" s="67"/>
      <c r="C535" s="67"/>
      <c r="D535" s="67"/>
      <c r="E535" s="67"/>
      <c r="F535" s="68"/>
    </row>
    <row r="536" spans="1:6" ht="113.25" thickBot="1" x14ac:dyDescent="0.3">
      <c r="A536" s="177" t="s">
        <v>5</v>
      </c>
      <c r="B536" s="20" t="s">
        <v>6</v>
      </c>
      <c r="C536" s="20" t="s">
        <v>7</v>
      </c>
      <c r="D536" s="20" t="s">
        <v>8</v>
      </c>
      <c r="E536" s="20" t="s">
        <v>9</v>
      </c>
      <c r="F536" s="20" t="s">
        <v>10</v>
      </c>
    </row>
    <row r="537" spans="1:6" ht="19.5" thickBot="1" x14ac:dyDescent="0.35">
      <c r="A537" s="268">
        <v>1</v>
      </c>
      <c r="B537" s="194">
        <v>2</v>
      </c>
      <c r="C537" s="194">
        <v>3</v>
      </c>
      <c r="D537" s="194">
        <v>4</v>
      </c>
      <c r="E537" s="194">
        <v>5</v>
      </c>
      <c r="F537" s="194" t="s">
        <v>11</v>
      </c>
    </row>
    <row r="538" spans="1:6" ht="68.25" customHeight="1" thickBot="1" x14ac:dyDescent="0.3">
      <c r="A538" s="269">
        <v>1</v>
      </c>
      <c r="B538" s="95" t="s">
        <v>73</v>
      </c>
      <c r="C538" s="96" t="s">
        <v>47</v>
      </c>
      <c r="D538" s="270">
        <v>100</v>
      </c>
      <c r="E538" s="37">
        <v>99.8</v>
      </c>
      <c r="F538" s="271">
        <f>E538/D538*100</f>
        <v>99.8</v>
      </c>
    </row>
    <row r="539" spans="1:6" ht="70.5" customHeight="1" thickBot="1" x14ac:dyDescent="0.3">
      <c r="A539" s="79"/>
      <c r="B539" s="97"/>
      <c r="C539" s="272" t="s">
        <v>48</v>
      </c>
      <c r="D539" s="273">
        <v>100</v>
      </c>
      <c r="E539" s="274">
        <v>100</v>
      </c>
      <c r="F539" s="275">
        <f t="shared" ref="F539:F553" si="25">E539/D539*100</f>
        <v>100</v>
      </c>
    </row>
    <row r="540" spans="1:6" ht="99.75" customHeight="1" thickBot="1" x14ac:dyDescent="0.3">
      <c r="A540" s="79"/>
      <c r="B540" s="97"/>
      <c r="C540" s="96" t="s">
        <v>49</v>
      </c>
      <c r="D540" s="270">
        <v>0</v>
      </c>
      <c r="E540" s="37">
        <v>0</v>
      </c>
      <c r="F540" s="271">
        <f>IF(E540=0,100,0)</f>
        <v>100</v>
      </c>
    </row>
    <row r="541" spans="1:6" ht="39" customHeight="1" thickBot="1" x14ac:dyDescent="0.3">
      <c r="A541" s="276"/>
      <c r="B541" s="98"/>
      <c r="C541" s="277" t="s">
        <v>50</v>
      </c>
      <c r="D541" s="278">
        <v>100</v>
      </c>
      <c r="E541" s="279">
        <v>100</v>
      </c>
      <c r="F541" s="280">
        <f t="shared" si="25"/>
        <v>100</v>
      </c>
    </row>
    <row r="542" spans="1:6" ht="65.25" customHeight="1" thickBot="1" x14ac:dyDescent="0.3">
      <c r="A542" s="269">
        <v>2</v>
      </c>
      <c r="B542" s="95" t="s">
        <v>184</v>
      </c>
      <c r="C542" s="281" t="s">
        <v>47</v>
      </c>
      <c r="D542" s="282">
        <v>100</v>
      </c>
      <c r="E542" s="283">
        <v>99.7</v>
      </c>
      <c r="F542" s="284">
        <f t="shared" si="25"/>
        <v>99.7</v>
      </c>
    </row>
    <row r="543" spans="1:6" ht="100.5" customHeight="1" thickBot="1" x14ac:dyDescent="0.3">
      <c r="A543" s="79"/>
      <c r="B543" s="97"/>
      <c r="C543" s="99" t="s">
        <v>51</v>
      </c>
      <c r="D543" s="270">
        <v>100</v>
      </c>
      <c r="E543" s="37">
        <v>91.6</v>
      </c>
      <c r="F543" s="271">
        <f t="shared" si="25"/>
        <v>91.6</v>
      </c>
    </row>
    <row r="544" spans="1:6" ht="99" customHeight="1" thickBot="1" x14ac:dyDescent="0.3">
      <c r="A544" s="79"/>
      <c r="B544" s="97"/>
      <c r="C544" s="285" t="s">
        <v>49</v>
      </c>
      <c r="D544" s="273">
        <v>0</v>
      </c>
      <c r="E544" s="286">
        <v>0</v>
      </c>
      <c r="F544" s="275">
        <f>IF(E544=0,100,0)</f>
        <v>100</v>
      </c>
    </row>
    <row r="545" spans="1:6" ht="52.5" customHeight="1" thickBot="1" x14ac:dyDescent="0.3">
      <c r="A545" s="276"/>
      <c r="B545" s="98"/>
      <c r="C545" s="99" t="s">
        <v>50</v>
      </c>
      <c r="D545" s="270">
        <v>100</v>
      </c>
      <c r="E545" s="41">
        <v>100</v>
      </c>
      <c r="F545" s="271">
        <f t="shared" si="25"/>
        <v>100</v>
      </c>
    </row>
    <row r="546" spans="1:6" ht="81.75" customHeight="1" thickBot="1" x14ac:dyDescent="0.3">
      <c r="A546" s="269">
        <v>3</v>
      </c>
      <c r="B546" s="95" t="s">
        <v>232</v>
      </c>
      <c r="C546" s="272" t="s">
        <v>47</v>
      </c>
      <c r="D546" s="273">
        <v>100</v>
      </c>
      <c r="E546" s="286">
        <v>100</v>
      </c>
      <c r="F546" s="275">
        <f t="shared" si="25"/>
        <v>100</v>
      </c>
    </row>
    <row r="547" spans="1:6" ht="108.75" customHeight="1" thickBot="1" x14ac:dyDescent="0.3">
      <c r="A547" s="79"/>
      <c r="B547" s="97"/>
      <c r="C547" s="96" t="s">
        <v>52</v>
      </c>
      <c r="D547" s="270">
        <v>100</v>
      </c>
      <c r="E547" s="41">
        <v>100</v>
      </c>
      <c r="F547" s="271">
        <f t="shared" si="25"/>
        <v>100</v>
      </c>
    </row>
    <row r="548" spans="1:6" ht="105" customHeight="1" thickBot="1" x14ac:dyDescent="0.3">
      <c r="A548" s="79"/>
      <c r="B548" s="97"/>
      <c r="C548" s="272" t="s">
        <v>49</v>
      </c>
      <c r="D548" s="273">
        <v>0</v>
      </c>
      <c r="E548" s="286">
        <v>0</v>
      </c>
      <c r="F548" s="275">
        <f>IF(E548=0,100,0)</f>
        <v>100</v>
      </c>
    </row>
    <row r="549" spans="1:6" ht="42.75" customHeight="1" thickBot="1" x14ac:dyDescent="0.3">
      <c r="A549" s="276"/>
      <c r="B549" s="98"/>
      <c r="C549" s="96" t="s">
        <v>50</v>
      </c>
      <c r="D549" s="270">
        <v>100</v>
      </c>
      <c r="E549" s="41">
        <v>100</v>
      </c>
      <c r="F549" s="271">
        <f t="shared" si="25"/>
        <v>100</v>
      </c>
    </row>
    <row r="550" spans="1:6" ht="64.5" hidden="1" customHeight="1" x14ac:dyDescent="0.25">
      <c r="A550" s="78">
        <v>4</v>
      </c>
      <c r="B550" s="287" t="s">
        <v>233</v>
      </c>
      <c r="C550" s="288" t="s">
        <v>50</v>
      </c>
      <c r="D550" s="289">
        <v>100</v>
      </c>
      <c r="E550" s="290">
        <v>100</v>
      </c>
      <c r="F550" s="291">
        <f t="shared" si="25"/>
        <v>100</v>
      </c>
    </row>
    <row r="551" spans="1:6" ht="119.25" hidden="1" customHeight="1" x14ac:dyDescent="0.25">
      <c r="A551" s="79"/>
      <c r="B551" s="97"/>
      <c r="C551" s="292" t="s">
        <v>53</v>
      </c>
      <c r="D551" s="293">
        <v>30</v>
      </c>
      <c r="E551" s="294">
        <v>30</v>
      </c>
      <c r="F551" s="295">
        <f t="shared" si="25"/>
        <v>100</v>
      </c>
    </row>
    <row r="552" spans="1:6" ht="141.75" hidden="1" customHeight="1" x14ac:dyDescent="0.25">
      <c r="A552" s="79"/>
      <c r="B552" s="97"/>
      <c r="C552" s="296" t="s">
        <v>49</v>
      </c>
      <c r="D552" s="293">
        <v>0</v>
      </c>
      <c r="E552" s="294">
        <v>0</v>
      </c>
      <c r="F552" s="295">
        <f>IF(E552=0,100,0)</f>
        <v>100</v>
      </c>
    </row>
    <row r="553" spans="1:6" ht="84.75" customHeight="1" thickBot="1" x14ac:dyDescent="0.3">
      <c r="A553" s="79">
        <v>5</v>
      </c>
      <c r="B553" s="297" t="s">
        <v>36</v>
      </c>
      <c r="C553" s="298" t="s">
        <v>50</v>
      </c>
      <c r="D553" s="299">
        <v>100</v>
      </c>
      <c r="E553" s="300">
        <v>100</v>
      </c>
      <c r="F553" s="301">
        <f t="shared" si="25"/>
        <v>100</v>
      </c>
    </row>
    <row r="554" spans="1:6" ht="167.25" customHeight="1" thickBot="1" x14ac:dyDescent="0.3">
      <c r="A554" s="80"/>
      <c r="B554" s="302"/>
      <c r="C554" s="92" t="s">
        <v>49</v>
      </c>
      <c r="D554" s="270">
        <v>0</v>
      </c>
      <c r="E554" s="37">
        <v>0</v>
      </c>
      <c r="F554" s="271">
        <v>100</v>
      </c>
    </row>
    <row r="555" spans="1:6" ht="158.25" customHeight="1" thickBot="1" x14ac:dyDescent="0.3">
      <c r="A555" s="303">
        <v>6</v>
      </c>
      <c r="B555" s="304" t="s">
        <v>234</v>
      </c>
      <c r="C555" s="305" t="s">
        <v>49</v>
      </c>
      <c r="D555" s="278">
        <v>0</v>
      </c>
      <c r="E555" s="279">
        <v>0</v>
      </c>
      <c r="F555" s="280">
        <v>100</v>
      </c>
    </row>
    <row r="556" spans="1:6" ht="19.5" thickBot="1" x14ac:dyDescent="0.35"/>
    <row r="557" spans="1:6" ht="19.5" thickBot="1" x14ac:dyDescent="0.35">
      <c r="A557" s="63" t="s">
        <v>237</v>
      </c>
      <c r="B557" s="64"/>
      <c r="C557" s="64"/>
      <c r="D557" s="64"/>
      <c r="E557" s="64"/>
      <c r="F557" s="65"/>
    </row>
    <row r="558" spans="1:6" ht="19.5" thickBot="1" x14ac:dyDescent="0.35">
      <c r="A558" s="66" t="s">
        <v>60</v>
      </c>
      <c r="B558" s="67"/>
      <c r="C558" s="67"/>
      <c r="D558" s="67"/>
      <c r="E558" s="67"/>
      <c r="F558" s="68"/>
    </row>
    <row r="559" spans="1:6" ht="113.25" thickBot="1" x14ac:dyDescent="0.3">
      <c r="A559" s="20" t="s">
        <v>5</v>
      </c>
      <c r="B559" s="20" t="s">
        <v>6</v>
      </c>
      <c r="C559" s="20" t="s">
        <v>7</v>
      </c>
      <c r="D559" s="20" t="s">
        <v>8</v>
      </c>
      <c r="E559" s="20" t="s">
        <v>9</v>
      </c>
      <c r="F559" s="20" t="s">
        <v>10</v>
      </c>
    </row>
    <row r="560" spans="1:6" ht="19.5" thickBot="1" x14ac:dyDescent="0.35">
      <c r="A560" s="22">
        <v>1</v>
      </c>
      <c r="B560" s="22">
        <v>2</v>
      </c>
      <c r="C560" s="22">
        <v>3</v>
      </c>
      <c r="D560" s="22">
        <v>4</v>
      </c>
      <c r="E560" s="22">
        <v>5</v>
      </c>
      <c r="F560" s="22" t="s">
        <v>11</v>
      </c>
    </row>
    <row r="561" spans="1:6" ht="68.25" customHeight="1" thickBot="1" x14ac:dyDescent="0.3">
      <c r="A561" s="75">
        <v>1</v>
      </c>
      <c r="B561" s="95" t="s">
        <v>73</v>
      </c>
      <c r="C561" s="96" t="s">
        <v>47</v>
      </c>
      <c r="D561" s="19">
        <v>100</v>
      </c>
      <c r="E561" s="37">
        <v>100</v>
      </c>
      <c r="F561" s="38">
        <f>E561/D561*100</f>
        <v>100</v>
      </c>
    </row>
    <row r="562" spans="1:6" ht="70.5" customHeight="1" thickBot="1" x14ac:dyDescent="0.3">
      <c r="A562" s="76"/>
      <c r="B562" s="97"/>
      <c r="C562" s="96" t="s">
        <v>48</v>
      </c>
      <c r="D562" s="19">
        <v>100</v>
      </c>
      <c r="E562" s="37">
        <v>100</v>
      </c>
      <c r="F562" s="38">
        <f t="shared" ref="F562:F575" si="26">E562/D562*100</f>
        <v>100</v>
      </c>
    </row>
    <row r="563" spans="1:6" ht="99.75" customHeight="1" thickBot="1" x14ac:dyDescent="0.3">
      <c r="A563" s="76"/>
      <c r="B563" s="97"/>
      <c r="C563" s="96" t="s">
        <v>49</v>
      </c>
      <c r="D563" s="19">
        <v>0</v>
      </c>
      <c r="E563" s="37">
        <v>0</v>
      </c>
      <c r="F563" s="38">
        <f>IF(E563=0,100,0)</f>
        <v>100</v>
      </c>
    </row>
    <row r="564" spans="1:6" ht="39" customHeight="1" thickBot="1" x14ac:dyDescent="0.3">
      <c r="A564" s="77"/>
      <c r="B564" s="98"/>
      <c r="C564" s="96" t="s">
        <v>50</v>
      </c>
      <c r="D564" s="19">
        <v>100</v>
      </c>
      <c r="E564" s="37">
        <v>100</v>
      </c>
      <c r="F564" s="38">
        <f t="shared" si="26"/>
        <v>100</v>
      </c>
    </row>
    <row r="565" spans="1:6" ht="65.25" customHeight="1" thickBot="1" x14ac:dyDescent="0.3">
      <c r="A565" s="75">
        <v>2</v>
      </c>
      <c r="B565" s="95" t="s">
        <v>184</v>
      </c>
      <c r="C565" s="99" t="s">
        <v>47</v>
      </c>
      <c r="D565" s="19">
        <v>100</v>
      </c>
      <c r="E565" s="100">
        <v>100</v>
      </c>
      <c r="F565" s="38">
        <f t="shared" si="26"/>
        <v>100</v>
      </c>
    </row>
    <row r="566" spans="1:6" ht="100.5" customHeight="1" thickBot="1" x14ac:dyDescent="0.3">
      <c r="A566" s="76"/>
      <c r="B566" s="97"/>
      <c r="C566" s="101" t="s">
        <v>51</v>
      </c>
      <c r="D566" s="19">
        <v>100</v>
      </c>
      <c r="E566" s="37">
        <v>100</v>
      </c>
      <c r="F566" s="38">
        <f t="shared" si="26"/>
        <v>100</v>
      </c>
    </row>
    <row r="567" spans="1:6" ht="99" customHeight="1" thickBot="1" x14ac:dyDescent="0.3">
      <c r="A567" s="76"/>
      <c r="B567" s="97"/>
      <c r="C567" s="99" t="s">
        <v>49</v>
      </c>
      <c r="D567" s="19">
        <v>0</v>
      </c>
      <c r="E567" s="102">
        <v>0</v>
      </c>
      <c r="F567" s="38">
        <f>IF(E567=0,100,0)</f>
        <v>100</v>
      </c>
    </row>
    <row r="568" spans="1:6" ht="52.5" customHeight="1" thickBot="1" x14ac:dyDescent="0.3">
      <c r="A568" s="77"/>
      <c r="B568" s="98"/>
      <c r="C568" s="99" t="s">
        <v>50</v>
      </c>
      <c r="D568" s="19">
        <v>100</v>
      </c>
      <c r="E568" s="41">
        <v>100</v>
      </c>
      <c r="F568" s="38">
        <f t="shared" si="26"/>
        <v>100</v>
      </c>
    </row>
    <row r="569" spans="1:6" ht="81.75" customHeight="1" thickBot="1" x14ac:dyDescent="0.3">
      <c r="A569" s="103">
        <v>3</v>
      </c>
      <c r="B569" s="95" t="s">
        <v>95</v>
      </c>
      <c r="C569" s="96" t="s">
        <v>47</v>
      </c>
      <c r="D569" s="19">
        <v>100</v>
      </c>
      <c r="E569" s="41">
        <v>100</v>
      </c>
      <c r="F569" s="38">
        <f t="shared" si="26"/>
        <v>100</v>
      </c>
    </row>
    <row r="570" spans="1:6" ht="108.75" customHeight="1" thickBot="1" x14ac:dyDescent="0.3">
      <c r="A570" s="104"/>
      <c r="B570" s="97"/>
      <c r="C570" s="96" t="s">
        <v>52</v>
      </c>
      <c r="D570" s="19">
        <v>100</v>
      </c>
      <c r="E570" s="102">
        <v>100</v>
      </c>
      <c r="F570" s="38">
        <f t="shared" si="26"/>
        <v>100</v>
      </c>
    </row>
    <row r="571" spans="1:6" ht="105" customHeight="1" thickBot="1" x14ac:dyDescent="0.3">
      <c r="A571" s="104"/>
      <c r="B571" s="97"/>
      <c r="C571" s="96" t="s">
        <v>49</v>
      </c>
      <c r="D571" s="19">
        <v>0</v>
      </c>
      <c r="E571" s="41">
        <v>0</v>
      </c>
      <c r="F571" s="38">
        <f>IF(E571=0,100,0)</f>
        <v>100</v>
      </c>
    </row>
    <row r="572" spans="1:6" ht="42.75" customHeight="1" thickBot="1" x14ac:dyDescent="0.3">
      <c r="A572" s="105"/>
      <c r="B572" s="98"/>
      <c r="C572" s="96" t="s">
        <v>50</v>
      </c>
      <c r="D572" s="19">
        <v>100</v>
      </c>
      <c r="E572" s="41">
        <v>100</v>
      </c>
      <c r="F572" s="38">
        <f t="shared" si="26"/>
        <v>100</v>
      </c>
    </row>
    <row r="573" spans="1:6" ht="64.5" customHeight="1" thickBot="1" x14ac:dyDescent="0.3">
      <c r="A573" s="75">
        <v>4</v>
      </c>
      <c r="B573" s="95" t="s">
        <v>136</v>
      </c>
      <c r="C573" s="106" t="s">
        <v>50</v>
      </c>
      <c r="D573" s="42">
        <v>100</v>
      </c>
      <c r="E573" s="41">
        <v>100</v>
      </c>
      <c r="F573" s="38">
        <f t="shared" si="26"/>
        <v>100</v>
      </c>
    </row>
    <row r="574" spans="1:6" ht="119.25" customHeight="1" thickBot="1" x14ac:dyDescent="0.3">
      <c r="A574" s="76"/>
      <c r="B574" s="97"/>
      <c r="C574" s="106" t="s">
        <v>53</v>
      </c>
      <c r="D574" s="42">
        <v>30</v>
      </c>
      <c r="E574" s="41">
        <v>30</v>
      </c>
      <c r="F574" s="38">
        <f t="shared" si="26"/>
        <v>100</v>
      </c>
    </row>
    <row r="575" spans="1:6" ht="141.75" customHeight="1" thickBot="1" x14ac:dyDescent="0.3">
      <c r="A575" s="77"/>
      <c r="B575" s="98"/>
      <c r="C575" s="36" t="s">
        <v>49</v>
      </c>
      <c r="D575" s="42">
        <v>0</v>
      </c>
      <c r="E575" s="41">
        <v>0</v>
      </c>
      <c r="F575" s="38">
        <f>IF(E575=0,100,0)</f>
        <v>100</v>
      </c>
    </row>
    <row r="576" spans="1:6" ht="19.5" thickBot="1" x14ac:dyDescent="0.35"/>
    <row r="577" spans="1:6" ht="19.5" thickBot="1" x14ac:dyDescent="0.35">
      <c r="A577" s="63" t="s">
        <v>242</v>
      </c>
      <c r="B577" s="64"/>
      <c r="C577" s="64"/>
      <c r="D577" s="64"/>
      <c r="E577" s="64"/>
      <c r="F577" s="65"/>
    </row>
    <row r="578" spans="1:6" ht="19.5" thickBot="1" x14ac:dyDescent="0.35">
      <c r="A578" s="66" t="s">
        <v>60</v>
      </c>
      <c r="B578" s="67"/>
      <c r="C578" s="67"/>
      <c r="D578" s="67"/>
      <c r="E578" s="67"/>
      <c r="F578" s="68"/>
    </row>
    <row r="579" spans="1:6" ht="113.25" thickBot="1" x14ac:dyDescent="0.3">
      <c r="A579" s="20" t="s">
        <v>5</v>
      </c>
      <c r="B579" s="20" t="s">
        <v>6</v>
      </c>
      <c r="C579" s="20" t="s">
        <v>7</v>
      </c>
      <c r="D579" s="20" t="s">
        <v>8</v>
      </c>
      <c r="E579" s="20" t="s">
        <v>9</v>
      </c>
      <c r="F579" s="20" t="s">
        <v>10</v>
      </c>
    </row>
    <row r="580" spans="1:6" ht="19.5" thickBot="1" x14ac:dyDescent="0.35">
      <c r="A580" s="22">
        <v>1</v>
      </c>
      <c r="B580" s="22">
        <v>2</v>
      </c>
      <c r="C580" s="22">
        <v>3</v>
      </c>
      <c r="D580" s="22">
        <v>4</v>
      </c>
      <c r="E580" s="22">
        <v>5</v>
      </c>
      <c r="F580" s="22" t="s">
        <v>11</v>
      </c>
    </row>
    <row r="581" spans="1:6" ht="68.25" customHeight="1" thickBot="1" x14ac:dyDescent="0.3">
      <c r="A581" s="75">
        <v>1</v>
      </c>
      <c r="B581" s="127" t="s">
        <v>245</v>
      </c>
      <c r="C581" s="96" t="s">
        <v>47</v>
      </c>
      <c r="D581" s="19">
        <v>100</v>
      </c>
      <c r="E581" s="37">
        <v>100</v>
      </c>
      <c r="F581" s="38">
        <f>E581/D581*100</f>
        <v>100</v>
      </c>
    </row>
    <row r="582" spans="1:6" ht="70.5" customHeight="1" thickBot="1" x14ac:dyDescent="0.3">
      <c r="A582" s="76"/>
      <c r="B582" s="127"/>
      <c r="C582" s="96" t="s">
        <v>48</v>
      </c>
      <c r="D582" s="19">
        <v>100</v>
      </c>
      <c r="E582" s="37">
        <v>100</v>
      </c>
      <c r="F582" s="38">
        <f t="shared" ref="F582:F592" si="27">E582/D582*100</f>
        <v>100</v>
      </c>
    </row>
    <row r="583" spans="1:6" ht="99.75" customHeight="1" thickBot="1" x14ac:dyDescent="0.3">
      <c r="A583" s="76"/>
      <c r="B583" s="127"/>
      <c r="C583" s="96" t="s">
        <v>49</v>
      </c>
      <c r="D583" s="19">
        <v>0</v>
      </c>
      <c r="E583" s="37">
        <v>0</v>
      </c>
      <c r="F583" s="38">
        <f>IF(E583=0,100,0)</f>
        <v>100</v>
      </c>
    </row>
    <row r="584" spans="1:6" ht="39" customHeight="1" thickBot="1" x14ac:dyDescent="0.3">
      <c r="A584" s="77"/>
      <c r="B584" s="334"/>
      <c r="C584" s="96" t="s">
        <v>50</v>
      </c>
      <c r="D584" s="19">
        <v>100</v>
      </c>
      <c r="E584" s="37">
        <v>100</v>
      </c>
      <c r="F584" s="38">
        <f t="shared" si="27"/>
        <v>100</v>
      </c>
    </row>
    <row r="585" spans="1:6" ht="65.25" customHeight="1" thickBot="1" x14ac:dyDescent="0.3">
      <c r="A585" s="75">
        <v>2</v>
      </c>
      <c r="B585" s="131" t="s">
        <v>246</v>
      </c>
      <c r="C585" s="257" t="s">
        <v>47</v>
      </c>
      <c r="D585" s="19">
        <v>100</v>
      </c>
      <c r="E585" s="100">
        <v>100</v>
      </c>
      <c r="F585" s="38">
        <f t="shared" si="27"/>
        <v>100</v>
      </c>
    </row>
    <row r="586" spans="1:6" ht="100.5" customHeight="1" thickBot="1" x14ac:dyDescent="0.3">
      <c r="A586" s="76"/>
      <c r="B586" s="132"/>
      <c r="C586" s="101" t="s">
        <v>51</v>
      </c>
      <c r="D586" s="19">
        <v>100</v>
      </c>
      <c r="E586" s="37">
        <v>100</v>
      </c>
      <c r="F586" s="38">
        <f t="shared" si="27"/>
        <v>100</v>
      </c>
    </row>
    <row r="587" spans="1:6" ht="99" customHeight="1" thickBot="1" x14ac:dyDescent="0.3">
      <c r="A587" s="76"/>
      <c r="B587" s="132"/>
      <c r="C587" s="257" t="s">
        <v>49</v>
      </c>
      <c r="D587" s="19">
        <v>0</v>
      </c>
      <c r="E587" s="102">
        <v>0</v>
      </c>
      <c r="F587" s="38">
        <f>IF(E587=0,100,0)</f>
        <v>100</v>
      </c>
    </row>
    <row r="588" spans="1:6" ht="52.5" customHeight="1" thickBot="1" x14ac:dyDescent="0.3">
      <c r="A588" s="77"/>
      <c r="B588" s="133"/>
      <c r="C588" s="257" t="s">
        <v>50</v>
      </c>
      <c r="D588" s="19">
        <v>100</v>
      </c>
      <c r="E588" s="41">
        <v>100</v>
      </c>
      <c r="F588" s="38">
        <f t="shared" si="27"/>
        <v>100</v>
      </c>
    </row>
    <row r="589" spans="1:6" ht="81.75" customHeight="1" thickBot="1" x14ac:dyDescent="0.3">
      <c r="A589" s="75">
        <v>3</v>
      </c>
      <c r="B589" s="131" t="s">
        <v>247</v>
      </c>
      <c r="C589" s="96" t="s">
        <v>47</v>
      </c>
      <c r="D589" s="19">
        <v>100</v>
      </c>
      <c r="E589" s="41">
        <v>100</v>
      </c>
      <c r="F589" s="38">
        <f t="shared" si="27"/>
        <v>100</v>
      </c>
    </row>
    <row r="590" spans="1:6" ht="108.75" customHeight="1" thickBot="1" x14ac:dyDescent="0.3">
      <c r="A590" s="76"/>
      <c r="B590" s="132"/>
      <c r="C590" s="96" t="s">
        <v>52</v>
      </c>
      <c r="D590" s="19">
        <v>100</v>
      </c>
      <c r="E590" s="102">
        <v>100</v>
      </c>
      <c r="F590" s="38">
        <f t="shared" si="27"/>
        <v>100</v>
      </c>
    </row>
    <row r="591" spans="1:6" ht="105" customHeight="1" thickBot="1" x14ac:dyDescent="0.3">
      <c r="A591" s="76"/>
      <c r="B591" s="132"/>
      <c r="C591" s="96" t="s">
        <v>49</v>
      </c>
      <c r="D591" s="19">
        <v>0</v>
      </c>
      <c r="E591" s="41">
        <v>0</v>
      </c>
      <c r="F591" s="38">
        <f>IF(E591=0,100,0)</f>
        <v>100</v>
      </c>
    </row>
    <row r="592" spans="1:6" ht="42.75" customHeight="1" thickBot="1" x14ac:dyDescent="0.3">
      <c r="A592" s="77"/>
      <c r="B592" s="133"/>
      <c r="C592" s="96" t="s">
        <v>50</v>
      </c>
      <c r="D592" s="19">
        <v>100</v>
      </c>
      <c r="E592" s="41">
        <v>100</v>
      </c>
      <c r="F592" s="38">
        <f t="shared" si="27"/>
        <v>100</v>
      </c>
    </row>
    <row r="593" spans="1:6" ht="19.5" thickBot="1" x14ac:dyDescent="0.35"/>
    <row r="594" spans="1:6" ht="19.5" thickBot="1" x14ac:dyDescent="0.35">
      <c r="A594" s="63" t="s">
        <v>248</v>
      </c>
      <c r="B594" s="64"/>
      <c r="C594" s="64"/>
      <c r="D594" s="64"/>
      <c r="E594" s="64"/>
      <c r="F594" s="65"/>
    </row>
    <row r="595" spans="1:6" ht="19.5" thickBot="1" x14ac:dyDescent="0.35">
      <c r="A595" s="66" t="s">
        <v>60</v>
      </c>
      <c r="B595" s="67"/>
      <c r="C595" s="67"/>
      <c r="D595" s="67"/>
      <c r="E595" s="67"/>
      <c r="F595" s="68"/>
    </row>
    <row r="596" spans="1:6" ht="113.25" thickBot="1" x14ac:dyDescent="0.3">
      <c r="A596" s="20" t="s">
        <v>5</v>
      </c>
      <c r="B596" s="20" t="s">
        <v>6</v>
      </c>
      <c r="C596" s="20" t="s">
        <v>7</v>
      </c>
      <c r="D596" s="20" t="s">
        <v>8</v>
      </c>
      <c r="E596" s="20" t="s">
        <v>9</v>
      </c>
      <c r="F596" s="20" t="s">
        <v>10</v>
      </c>
    </row>
    <row r="597" spans="1:6" ht="19.5" thickBot="1" x14ac:dyDescent="0.35">
      <c r="A597" s="22">
        <v>1</v>
      </c>
      <c r="B597" s="22">
        <v>2</v>
      </c>
      <c r="C597" s="22">
        <v>3</v>
      </c>
      <c r="D597" s="22">
        <v>4</v>
      </c>
      <c r="E597" s="22">
        <v>5</v>
      </c>
      <c r="F597" s="22" t="s">
        <v>11</v>
      </c>
    </row>
    <row r="598" spans="1:6" ht="68.25" customHeight="1" thickBot="1" x14ac:dyDescent="0.3">
      <c r="A598" s="75">
        <v>1</v>
      </c>
      <c r="B598" s="95" t="s">
        <v>73</v>
      </c>
      <c r="C598" s="96" t="s">
        <v>47</v>
      </c>
      <c r="D598" s="19">
        <v>100</v>
      </c>
      <c r="E598" s="37">
        <v>100</v>
      </c>
      <c r="F598" s="38">
        <f>E598/D598*100</f>
        <v>100</v>
      </c>
    </row>
    <row r="599" spans="1:6" ht="70.5" customHeight="1" thickBot="1" x14ac:dyDescent="0.3">
      <c r="A599" s="76"/>
      <c r="B599" s="97"/>
      <c r="C599" s="96" t="s">
        <v>48</v>
      </c>
      <c r="D599" s="19">
        <v>100</v>
      </c>
      <c r="E599" s="37">
        <v>99.8</v>
      </c>
      <c r="F599" s="38">
        <f t="shared" ref="F599:F609" si="28">E599/D599*100</f>
        <v>99.8</v>
      </c>
    </row>
    <row r="600" spans="1:6" ht="99.75" customHeight="1" thickBot="1" x14ac:dyDescent="0.3">
      <c r="A600" s="76"/>
      <c r="B600" s="97"/>
      <c r="C600" s="96" t="s">
        <v>49</v>
      </c>
      <c r="D600" s="19">
        <v>0</v>
      </c>
      <c r="E600" s="37">
        <v>0</v>
      </c>
      <c r="F600" s="38">
        <f>IF(E600=0,100,0)</f>
        <v>100</v>
      </c>
    </row>
    <row r="601" spans="1:6" ht="39" customHeight="1" thickBot="1" x14ac:dyDescent="0.3">
      <c r="A601" s="77"/>
      <c r="B601" s="98"/>
      <c r="C601" s="96" t="s">
        <v>50</v>
      </c>
      <c r="D601" s="19">
        <v>100</v>
      </c>
      <c r="E601" s="37">
        <v>100</v>
      </c>
      <c r="F601" s="38">
        <f t="shared" si="28"/>
        <v>100</v>
      </c>
    </row>
    <row r="602" spans="1:6" ht="65.25" customHeight="1" thickBot="1" x14ac:dyDescent="0.3">
      <c r="A602" s="75">
        <v>2</v>
      </c>
      <c r="B602" s="95" t="s">
        <v>74</v>
      </c>
      <c r="C602" s="99" t="s">
        <v>47</v>
      </c>
      <c r="D602" s="19">
        <v>100</v>
      </c>
      <c r="E602" s="100">
        <v>100</v>
      </c>
      <c r="F602" s="38">
        <f t="shared" si="28"/>
        <v>100</v>
      </c>
    </row>
    <row r="603" spans="1:6" ht="100.5" customHeight="1" thickBot="1" x14ac:dyDescent="0.3">
      <c r="A603" s="76"/>
      <c r="B603" s="97"/>
      <c r="C603" s="101" t="s">
        <v>51</v>
      </c>
      <c r="D603" s="19">
        <v>100</v>
      </c>
      <c r="E603" s="37">
        <v>100</v>
      </c>
      <c r="F603" s="38">
        <f t="shared" si="28"/>
        <v>100</v>
      </c>
    </row>
    <row r="604" spans="1:6" ht="99" customHeight="1" thickBot="1" x14ac:dyDescent="0.3">
      <c r="A604" s="76"/>
      <c r="B604" s="97"/>
      <c r="C604" s="99" t="s">
        <v>49</v>
      </c>
      <c r="D604" s="19">
        <v>0</v>
      </c>
      <c r="E604" s="102">
        <v>0</v>
      </c>
      <c r="F604" s="38">
        <f>IF(E604=0,100,0)</f>
        <v>100</v>
      </c>
    </row>
    <row r="605" spans="1:6" ht="52.5" customHeight="1" thickBot="1" x14ac:dyDescent="0.3">
      <c r="A605" s="77"/>
      <c r="B605" s="98"/>
      <c r="C605" s="99" t="s">
        <v>50</v>
      </c>
      <c r="D605" s="19">
        <v>100</v>
      </c>
      <c r="E605" s="41">
        <v>100</v>
      </c>
      <c r="F605" s="38">
        <f t="shared" si="28"/>
        <v>100</v>
      </c>
    </row>
    <row r="606" spans="1:6" ht="81.75" customHeight="1" thickBot="1" x14ac:dyDescent="0.3">
      <c r="A606" s="75">
        <v>3</v>
      </c>
      <c r="B606" s="95" t="s">
        <v>75</v>
      </c>
      <c r="C606" s="96" t="s">
        <v>47</v>
      </c>
      <c r="D606" s="19">
        <v>100</v>
      </c>
      <c r="E606" s="41">
        <v>100</v>
      </c>
      <c r="F606" s="38">
        <f t="shared" si="28"/>
        <v>100</v>
      </c>
    </row>
    <row r="607" spans="1:6" ht="108.75" customHeight="1" thickBot="1" x14ac:dyDescent="0.3">
      <c r="A607" s="76"/>
      <c r="B607" s="97"/>
      <c r="C607" s="96" t="s">
        <v>52</v>
      </c>
      <c r="D607" s="19">
        <v>100</v>
      </c>
      <c r="E607" s="102">
        <v>100</v>
      </c>
      <c r="F607" s="38">
        <f t="shared" si="28"/>
        <v>100</v>
      </c>
    </row>
    <row r="608" spans="1:6" ht="105" customHeight="1" thickBot="1" x14ac:dyDescent="0.3">
      <c r="A608" s="76"/>
      <c r="B608" s="97"/>
      <c r="C608" s="96" t="s">
        <v>49</v>
      </c>
      <c r="D608" s="19">
        <v>0</v>
      </c>
      <c r="E608" s="41">
        <v>0</v>
      </c>
      <c r="F608" s="38">
        <f>IF(E608=0,100,0)</f>
        <v>100</v>
      </c>
    </row>
    <row r="609" spans="1:6" ht="42.75" customHeight="1" thickBot="1" x14ac:dyDescent="0.3">
      <c r="A609" s="77"/>
      <c r="B609" s="98"/>
      <c r="C609" s="96" t="s">
        <v>50</v>
      </c>
      <c r="D609" s="19">
        <v>100</v>
      </c>
      <c r="E609" s="41">
        <v>100</v>
      </c>
      <c r="F609" s="38">
        <f t="shared" si="28"/>
        <v>100</v>
      </c>
    </row>
    <row r="610" spans="1:6" ht="19.5" thickBot="1" x14ac:dyDescent="0.35"/>
    <row r="611" spans="1:6" ht="19.5" thickBot="1" x14ac:dyDescent="0.35">
      <c r="A611" s="63" t="s">
        <v>249</v>
      </c>
      <c r="B611" s="64"/>
      <c r="C611" s="64"/>
      <c r="D611" s="64"/>
      <c r="E611" s="64"/>
      <c r="F611" s="65"/>
    </row>
    <row r="612" spans="1:6" ht="19.5" thickBot="1" x14ac:dyDescent="0.35">
      <c r="A612" s="66" t="s">
        <v>60</v>
      </c>
      <c r="B612" s="67"/>
      <c r="C612" s="67"/>
      <c r="D612" s="67"/>
      <c r="E612" s="67"/>
      <c r="F612" s="68"/>
    </row>
    <row r="613" spans="1:6" ht="113.25" thickBot="1" x14ac:dyDescent="0.3">
      <c r="A613" s="20" t="s">
        <v>5</v>
      </c>
      <c r="B613" s="20" t="s">
        <v>6</v>
      </c>
      <c r="C613" s="20" t="s">
        <v>7</v>
      </c>
      <c r="D613" s="20" t="s">
        <v>8</v>
      </c>
      <c r="E613" s="20" t="s">
        <v>9</v>
      </c>
      <c r="F613" s="20" t="s">
        <v>10</v>
      </c>
    </row>
    <row r="614" spans="1:6" ht="19.5" thickBot="1" x14ac:dyDescent="0.35">
      <c r="A614" s="22">
        <v>1</v>
      </c>
      <c r="B614" s="22">
        <v>2</v>
      </c>
      <c r="C614" s="22">
        <v>3</v>
      </c>
      <c r="D614" s="22">
        <v>4</v>
      </c>
      <c r="E614" s="22">
        <v>5</v>
      </c>
      <c r="F614" s="22" t="s">
        <v>11</v>
      </c>
    </row>
    <row r="615" spans="1:6" ht="68.25" customHeight="1" thickBot="1" x14ac:dyDescent="0.3">
      <c r="A615" s="75">
        <v>1</v>
      </c>
      <c r="B615" s="127" t="s">
        <v>73</v>
      </c>
      <c r="C615" s="96" t="s">
        <v>47</v>
      </c>
      <c r="D615" s="19">
        <v>100</v>
      </c>
      <c r="E615" s="37">
        <v>100</v>
      </c>
      <c r="F615" s="38">
        <f>E615/D615*100</f>
        <v>100</v>
      </c>
    </row>
    <row r="616" spans="1:6" ht="70.5" customHeight="1" thickBot="1" x14ac:dyDescent="0.3">
      <c r="A616" s="76"/>
      <c r="B616" s="127"/>
      <c r="C616" s="96" t="s">
        <v>48</v>
      </c>
      <c r="D616" s="19">
        <v>100</v>
      </c>
      <c r="E616" s="37">
        <v>100</v>
      </c>
      <c r="F616" s="38">
        <f t="shared" ref="F616:F632" si="29">E616/D616*100</f>
        <v>100</v>
      </c>
    </row>
    <row r="617" spans="1:6" ht="99.75" customHeight="1" thickBot="1" x14ac:dyDescent="0.3">
      <c r="A617" s="76"/>
      <c r="B617" s="127"/>
      <c r="C617" s="96" t="s">
        <v>49</v>
      </c>
      <c r="D617" s="19">
        <v>0</v>
      </c>
      <c r="E617" s="37">
        <v>0</v>
      </c>
      <c r="F617" s="38">
        <f>IF(E617=0,100,0)</f>
        <v>100</v>
      </c>
    </row>
    <row r="618" spans="1:6" ht="39" customHeight="1" thickBot="1" x14ac:dyDescent="0.3">
      <c r="A618" s="77"/>
      <c r="B618" s="334"/>
      <c r="C618" s="96" t="s">
        <v>50</v>
      </c>
      <c r="D618" s="19">
        <v>100</v>
      </c>
      <c r="E618" s="37">
        <v>100</v>
      </c>
      <c r="F618" s="38">
        <f t="shared" si="29"/>
        <v>100</v>
      </c>
    </row>
    <row r="619" spans="1:6" ht="65.25" customHeight="1" thickBot="1" x14ac:dyDescent="0.3">
      <c r="A619" s="75">
        <v>2</v>
      </c>
      <c r="B619" s="131" t="s">
        <v>110</v>
      </c>
      <c r="C619" s="257" t="s">
        <v>47</v>
      </c>
      <c r="D619" s="19">
        <v>100</v>
      </c>
      <c r="E619" s="100">
        <v>100</v>
      </c>
      <c r="F619" s="38">
        <f t="shared" si="29"/>
        <v>100</v>
      </c>
    </row>
    <row r="620" spans="1:6" ht="100.5" customHeight="1" thickBot="1" x14ac:dyDescent="0.3">
      <c r="A620" s="76"/>
      <c r="B620" s="132"/>
      <c r="C620" s="101" t="s">
        <v>51</v>
      </c>
      <c r="D620" s="19">
        <v>100</v>
      </c>
      <c r="E620" s="37">
        <v>100</v>
      </c>
      <c r="F620" s="38">
        <f t="shared" si="29"/>
        <v>100</v>
      </c>
    </row>
    <row r="621" spans="1:6" ht="99" customHeight="1" thickBot="1" x14ac:dyDescent="0.3">
      <c r="A621" s="76"/>
      <c r="B621" s="132"/>
      <c r="C621" s="257" t="s">
        <v>49</v>
      </c>
      <c r="D621" s="19">
        <v>0</v>
      </c>
      <c r="E621" s="102">
        <v>0</v>
      </c>
      <c r="F621" s="38">
        <f>IF(E621=0,100,0)</f>
        <v>100</v>
      </c>
    </row>
    <row r="622" spans="1:6" ht="52.5" customHeight="1" thickBot="1" x14ac:dyDescent="0.3">
      <c r="A622" s="77"/>
      <c r="B622" s="133"/>
      <c r="C622" s="257" t="s">
        <v>50</v>
      </c>
      <c r="D622" s="19">
        <v>100</v>
      </c>
      <c r="E622" s="41">
        <v>100</v>
      </c>
      <c r="F622" s="38">
        <f t="shared" si="29"/>
        <v>100</v>
      </c>
    </row>
    <row r="623" spans="1:6" ht="81.75" customHeight="1" thickBot="1" x14ac:dyDescent="0.3">
      <c r="A623" s="103">
        <v>3</v>
      </c>
      <c r="B623" s="131" t="s">
        <v>85</v>
      </c>
      <c r="C623" s="96" t="s">
        <v>47</v>
      </c>
      <c r="D623" s="19">
        <v>100</v>
      </c>
      <c r="E623" s="41">
        <v>100</v>
      </c>
      <c r="F623" s="38">
        <f t="shared" si="29"/>
        <v>100</v>
      </c>
    </row>
    <row r="624" spans="1:6" ht="108.75" customHeight="1" thickBot="1" x14ac:dyDescent="0.3">
      <c r="A624" s="104"/>
      <c r="B624" s="132"/>
      <c r="C624" s="96" t="s">
        <v>52</v>
      </c>
      <c r="D624" s="19">
        <v>100</v>
      </c>
      <c r="E624" s="102">
        <v>100</v>
      </c>
      <c r="F624" s="38">
        <f t="shared" si="29"/>
        <v>100</v>
      </c>
    </row>
    <row r="625" spans="1:6" ht="105" customHeight="1" thickBot="1" x14ac:dyDescent="0.3">
      <c r="A625" s="104"/>
      <c r="B625" s="132"/>
      <c r="C625" s="96" t="s">
        <v>49</v>
      </c>
      <c r="D625" s="19">
        <v>0</v>
      </c>
      <c r="E625" s="41">
        <v>0</v>
      </c>
      <c r="F625" s="38">
        <f>IF(E625=0,100,0)</f>
        <v>100</v>
      </c>
    </row>
    <row r="626" spans="1:6" ht="42.75" customHeight="1" thickBot="1" x14ac:dyDescent="0.3">
      <c r="A626" s="105"/>
      <c r="B626" s="133"/>
      <c r="C626" s="96" t="s">
        <v>50</v>
      </c>
      <c r="D626" s="19">
        <v>100</v>
      </c>
      <c r="E626" s="41">
        <v>100</v>
      </c>
      <c r="F626" s="38">
        <f t="shared" si="29"/>
        <v>100</v>
      </c>
    </row>
    <row r="627" spans="1:6" ht="64.5" customHeight="1" thickBot="1" x14ac:dyDescent="0.3">
      <c r="A627" s="75">
        <v>4</v>
      </c>
      <c r="B627" s="131" t="s">
        <v>251</v>
      </c>
      <c r="C627" s="106" t="s">
        <v>50</v>
      </c>
      <c r="D627" s="42">
        <v>100</v>
      </c>
      <c r="E627" s="41">
        <v>100</v>
      </c>
      <c r="F627" s="38">
        <f t="shared" si="29"/>
        <v>100</v>
      </c>
    </row>
    <row r="628" spans="1:6" ht="119.25" customHeight="1" thickBot="1" x14ac:dyDescent="0.3">
      <c r="A628" s="76"/>
      <c r="B628" s="132"/>
      <c r="C628" s="106" t="s">
        <v>53</v>
      </c>
      <c r="D628" s="42">
        <v>30</v>
      </c>
      <c r="E628" s="41">
        <v>30</v>
      </c>
      <c r="F628" s="38">
        <f t="shared" si="29"/>
        <v>100</v>
      </c>
    </row>
    <row r="629" spans="1:6" ht="141.75" customHeight="1" thickBot="1" x14ac:dyDescent="0.3">
      <c r="A629" s="77"/>
      <c r="B629" s="133"/>
      <c r="C629" s="36" t="s">
        <v>49</v>
      </c>
      <c r="D629" s="42">
        <v>0</v>
      </c>
      <c r="E629" s="41">
        <v>0</v>
      </c>
      <c r="F629" s="38">
        <f>IF(E629=0,100,0)</f>
        <v>100</v>
      </c>
    </row>
    <row r="630" spans="1:6" ht="84.75" hidden="1" customHeight="1" x14ac:dyDescent="0.25">
      <c r="A630" s="81">
        <v>5</v>
      </c>
      <c r="B630" s="115" t="s">
        <v>36</v>
      </c>
      <c r="C630" s="116" t="s">
        <v>50</v>
      </c>
      <c r="D630" s="34">
        <v>100</v>
      </c>
      <c r="E630" s="23"/>
      <c r="F630" s="21">
        <f t="shared" si="29"/>
        <v>0</v>
      </c>
    </row>
    <row r="631" spans="1:6" ht="167.25" hidden="1" customHeight="1" x14ac:dyDescent="0.3">
      <c r="A631" s="82"/>
      <c r="B631" s="117"/>
      <c r="C631" s="110" t="s">
        <v>49</v>
      </c>
      <c r="D631" s="5">
        <v>0</v>
      </c>
      <c r="E631" s="10"/>
      <c r="F631" s="6" t="e">
        <f t="shared" si="29"/>
        <v>#DIV/0!</v>
      </c>
    </row>
    <row r="632" spans="1:6" ht="158.25" hidden="1" customHeight="1" x14ac:dyDescent="0.3">
      <c r="A632" s="59">
        <v>6</v>
      </c>
      <c r="B632" s="17" t="s">
        <v>46</v>
      </c>
      <c r="C632" s="110" t="s">
        <v>49</v>
      </c>
      <c r="D632" s="59">
        <v>0</v>
      </c>
      <c r="E632" s="11"/>
      <c r="F632" s="6" t="e">
        <f t="shared" si="29"/>
        <v>#DIV/0!</v>
      </c>
    </row>
  </sheetData>
  <mergeCells count="321">
    <mergeCell ref="A623:A626"/>
    <mergeCell ref="B623:B626"/>
    <mergeCell ref="A627:A629"/>
    <mergeCell ref="B627:B629"/>
    <mergeCell ref="A630:A631"/>
    <mergeCell ref="B630:B631"/>
    <mergeCell ref="A612:F612"/>
    <mergeCell ref="A615:A618"/>
    <mergeCell ref="B615:B618"/>
    <mergeCell ref="A619:A622"/>
    <mergeCell ref="B619:B622"/>
    <mergeCell ref="A602:A605"/>
    <mergeCell ref="B602:B605"/>
    <mergeCell ref="A606:A609"/>
    <mergeCell ref="B606:B609"/>
    <mergeCell ref="A611:F611"/>
    <mergeCell ref="A589:A592"/>
    <mergeCell ref="B589:B592"/>
    <mergeCell ref="A594:F594"/>
    <mergeCell ref="A595:F595"/>
    <mergeCell ref="A598:A601"/>
    <mergeCell ref="B598:B601"/>
    <mergeCell ref="A578:F578"/>
    <mergeCell ref="A581:A584"/>
    <mergeCell ref="B581:B584"/>
    <mergeCell ref="A585:A588"/>
    <mergeCell ref="B585:B588"/>
    <mergeCell ref="A569:A572"/>
    <mergeCell ref="B569:B572"/>
    <mergeCell ref="A573:A575"/>
    <mergeCell ref="B573:B575"/>
    <mergeCell ref="A577:F577"/>
    <mergeCell ref="A557:F557"/>
    <mergeCell ref="A558:F558"/>
    <mergeCell ref="A561:A564"/>
    <mergeCell ref="B561:B564"/>
    <mergeCell ref="A565:A568"/>
    <mergeCell ref="B565:B568"/>
    <mergeCell ref="A546:A549"/>
    <mergeCell ref="B546:B549"/>
    <mergeCell ref="A550:A552"/>
    <mergeCell ref="B550:B552"/>
    <mergeCell ref="A553:A554"/>
    <mergeCell ref="B553:B554"/>
    <mergeCell ref="A534:F534"/>
    <mergeCell ref="A535:F535"/>
    <mergeCell ref="A538:A541"/>
    <mergeCell ref="B538:B541"/>
    <mergeCell ref="A542:A545"/>
    <mergeCell ref="B542:B545"/>
    <mergeCell ref="A524:A527"/>
    <mergeCell ref="B524:B527"/>
    <mergeCell ref="A528:A530"/>
    <mergeCell ref="B528:B530"/>
    <mergeCell ref="A531:A532"/>
    <mergeCell ref="B531:B532"/>
    <mergeCell ref="A513:F513"/>
    <mergeCell ref="A516:A519"/>
    <mergeCell ref="B516:B519"/>
    <mergeCell ref="A520:A523"/>
    <mergeCell ref="B520:B523"/>
    <mergeCell ref="A504:A507"/>
    <mergeCell ref="B504:B507"/>
    <mergeCell ref="A508:A510"/>
    <mergeCell ref="B508:B510"/>
    <mergeCell ref="A512:F512"/>
    <mergeCell ref="A493:F493"/>
    <mergeCell ref="A496:A499"/>
    <mergeCell ref="B496:B499"/>
    <mergeCell ref="A500:A503"/>
    <mergeCell ref="B500:B503"/>
    <mergeCell ref="A484:A487"/>
    <mergeCell ref="B484:B487"/>
    <mergeCell ref="A488:A490"/>
    <mergeCell ref="B488:B490"/>
    <mergeCell ref="A492:F492"/>
    <mergeCell ref="A472:F472"/>
    <mergeCell ref="A473:F473"/>
    <mergeCell ref="A476:A479"/>
    <mergeCell ref="B476:B479"/>
    <mergeCell ref="A480:A483"/>
    <mergeCell ref="B480:B483"/>
    <mergeCell ref="A461:A464"/>
    <mergeCell ref="B461:B464"/>
    <mergeCell ref="A465:A467"/>
    <mergeCell ref="B465:B467"/>
    <mergeCell ref="A468:A469"/>
    <mergeCell ref="B468:B469"/>
    <mergeCell ref="A449:F449"/>
    <mergeCell ref="A450:F450"/>
    <mergeCell ref="A453:A456"/>
    <mergeCell ref="B453:B456"/>
    <mergeCell ref="A457:A460"/>
    <mergeCell ref="B457:B460"/>
    <mergeCell ref="A439:A442"/>
    <mergeCell ref="B439:B442"/>
    <mergeCell ref="A443:A445"/>
    <mergeCell ref="B443:B445"/>
    <mergeCell ref="A446:A447"/>
    <mergeCell ref="B446:B447"/>
    <mergeCell ref="A427:F427"/>
    <mergeCell ref="A428:F428"/>
    <mergeCell ref="A431:A434"/>
    <mergeCell ref="B431:B434"/>
    <mergeCell ref="A435:A438"/>
    <mergeCell ref="B435:B438"/>
    <mergeCell ref="A416:A419"/>
    <mergeCell ref="B416:B419"/>
    <mergeCell ref="A420:A422"/>
    <mergeCell ref="B420:B422"/>
    <mergeCell ref="A423:A424"/>
    <mergeCell ref="B423:B424"/>
    <mergeCell ref="A404:F404"/>
    <mergeCell ref="A405:F405"/>
    <mergeCell ref="A408:A411"/>
    <mergeCell ref="B408:B411"/>
    <mergeCell ref="A412:A415"/>
    <mergeCell ref="B412:B415"/>
    <mergeCell ref="A393:A396"/>
    <mergeCell ref="B393:B396"/>
    <mergeCell ref="A397:A399"/>
    <mergeCell ref="B397:B399"/>
    <mergeCell ref="A400:A401"/>
    <mergeCell ref="B400:B401"/>
    <mergeCell ref="A381:F381"/>
    <mergeCell ref="A382:F382"/>
    <mergeCell ref="A385:A388"/>
    <mergeCell ref="B385:B388"/>
    <mergeCell ref="A389:A392"/>
    <mergeCell ref="B389:B392"/>
    <mergeCell ref="A370:A373"/>
    <mergeCell ref="B370:B373"/>
    <mergeCell ref="A374:A376"/>
    <mergeCell ref="B374:B376"/>
    <mergeCell ref="A377:A378"/>
    <mergeCell ref="B377:B378"/>
    <mergeCell ref="A359:F359"/>
    <mergeCell ref="A362:A365"/>
    <mergeCell ref="B362:B365"/>
    <mergeCell ref="A366:A369"/>
    <mergeCell ref="B366:B369"/>
    <mergeCell ref="A350:A353"/>
    <mergeCell ref="B350:B353"/>
    <mergeCell ref="A354:A355"/>
    <mergeCell ref="B354:B355"/>
    <mergeCell ref="A358:F358"/>
    <mergeCell ref="A338:F338"/>
    <mergeCell ref="A339:F339"/>
    <mergeCell ref="A342:A345"/>
    <mergeCell ref="B342:B345"/>
    <mergeCell ref="A346:A349"/>
    <mergeCell ref="B346:B349"/>
    <mergeCell ref="A328:A331"/>
    <mergeCell ref="B328:B331"/>
    <mergeCell ref="A332:A334"/>
    <mergeCell ref="B332:B334"/>
    <mergeCell ref="A335:A336"/>
    <mergeCell ref="B335:B336"/>
    <mergeCell ref="A316:F316"/>
    <mergeCell ref="A317:F317"/>
    <mergeCell ref="A320:A323"/>
    <mergeCell ref="B320:B323"/>
    <mergeCell ref="A324:A327"/>
    <mergeCell ref="B324:B327"/>
    <mergeCell ref="A304:A307"/>
    <mergeCell ref="B304:B307"/>
    <mergeCell ref="A308:A311"/>
    <mergeCell ref="B308:B311"/>
    <mergeCell ref="A312:A314"/>
    <mergeCell ref="B312:B314"/>
    <mergeCell ref="A291:A294"/>
    <mergeCell ref="B291:B294"/>
    <mergeCell ref="A296:F296"/>
    <mergeCell ref="A297:F297"/>
    <mergeCell ref="A300:A303"/>
    <mergeCell ref="B300:B303"/>
    <mergeCell ref="A279:F279"/>
    <mergeCell ref="A280:F280"/>
    <mergeCell ref="A283:A286"/>
    <mergeCell ref="B283:B286"/>
    <mergeCell ref="A287:A290"/>
    <mergeCell ref="B287:B290"/>
    <mergeCell ref="A267:A270"/>
    <mergeCell ref="B267:B270"/>
    <mergeCell ref="A271:A274"/>
    <mergeCell ref="B271:B274"/>
    <mergeCell ref="A275:A277"/>
    <mergeCell ref="B275:B277"/>
    <mergeCell ref="A252:F252"/>
    <mergeCell ref="A259:F259"/>
    <mergeCell ref="A260:F260"/>
    <mergeCell ref="A263:A266"/>
    <mergeCell ref="B263:B266"/>
    <mergeCell ref="A243:A246"/>
    <mergeCell ref="B243:B246"/>
    <mergeCell ref="A247:A249"/>
    <mergeCell ref="B247:B249"/>
    <mergeCell ref="A251:F251"/>
    <mergeCell ref="A231:F231"/>
    <mergeCell ref="A232:F232"/>
    <mergeCell ref="A235:A238"/>
    <mergeCell ref="B235:B238"/>
    <mergeCell ref="A239:A242"/>
    <mergeCell ref="B239:B242"/>
    <mergeCell ref="A221:A224"/>
    <mergeCell ref="B221:B224"/>
    <mergeCell ref="A225:A227"/>
    <mergeCell ref="B225:B227"/>
    <mergeCell ref="A228:A229"/>
    <mergeCell ref="B228:B229"/>
    <mergeCell ref="A209:F209"/>
    <mergeCell ref="A210:F210"/>
    <mergeCell ref="A213:A216"/>
    <mergeCell ref="B213:B216"/>
    <mergeCell ref="A217:A220"/>
    <mergeCell ref="B217:B220"/>
    <mergeCell ref="A197:A200"/>
    <mergeCell ref="B197:B200"/>
    <mergeCell ref="A201:A204"/>
    <mergeCell ref="B201:B204"/>
    <mergeCell ref="A205:A207"/>
    <mergeCell ref="B205:B207"/>
    <mergeCell ref="A184:A187"/>
    <mergeCell ref="B184:B187"/>
    <mergeCell ref="A189:F189"/>
    <mergeCell ref="A190:F190"/>
    <mergeCell ref="A193:A196"/>
    <mergeCell ref="B193:B196"/>
    <mergeCell ref="A173:F173"/>
    <mergeCell ref="A176:A179"/>
    <mergeCell ref="B176:B179"/>
    <mergeCell ref="A180:A183"/>
    <mergeCell ref="B180:B183"/>
    <mergeCell ref="A164:A167"/>
    <mergeCell ref="B164:B167"/>
    <mergeCell ref="A168:A170"/>
    <mergeCell ref="B168:B170"/>
    <mergeCell ref="A172:F172"/>
    <mergeCell ref="A152:F152"/>
    <mergeCell ref="A153:F153"/>
    <mergeCell ref="A156:A159"/>
    <mergeCell ref="B156:B159"/>
    <mergeCell ref="A160:A163"/>
    <mergeCell ref="B160:B163"/>
    <mergeCell ref="A141:A144"/>
    <mergeCell ref="B141:B144"/>
    <mergeCell ref="A145:A147"/>
    <mergeCell ref="B145:B147"/>
    <mergeCell ref="A148:A149"/>
    <mergeCell ref="B148:B149"/>
    <mergeCell ref="A130:F130"/>
    <mergeCell ref="A133:A136"/>
    <mergeCell ref="B133:B136"/>
    <mergeCell ref="A137:A140"/>
    <mergeCell ref="B137:B140"/>
    <mergeCell ref="A121:A124"/>
    <mergeCell ref="B121:B124"/>
    <mergeCell ref="A125:A127"/>
    <mergeCell ref="B125:B127"/>
    <mergeCell ref="A129:F129"/>
    <mergeCell ref="A110:F110"/>
    <mergeCell ref="A113:A116"/>
    <mergeCell ref="B113:B116"/>
    <mergeCell ref="A117:A120"/>
    <mergeCell ref="B117:B120"/>
    <mergeCell ref="A101:A104"/>
    <mergeCell ref="B101:B104"/>
    <mergeCell ref="A105:A107"/>
    <mergeCell ref="B105:B107"/>
    <mergeCell ref="A109:F109"/>
    <mergeCell ref="A90:F90"/>
    <mergeCell ref="A93:A96"/>
    <mergeCell ref="B93:B96"/>
    <mergeCell ref="A97:A100"/>
    <mergeCell ref="B97:B100"/>
    <mergeCell ref="A81:A84"/>
    <mergeCell ref="B81:B84"/>
    <mergeCell ref="A85:A87"/>
    <mergeCell ref="B85:B87"/>
    <mergeCell ref="A89:F89"/>
    <mergeCell ref="A70:F70"/>
    <mergeCell ref="A73:A76"/>
    <mergeCell ref="B73:B76"/>
    <mergeCell ref="A77:A80"/>
    <mergeCell ref="B77:B80"/>
    <mergeCell ref="A61:A64"/>
    <mergeCell ref="B61:B64"/>
    <mergeCell ref="A65:A67"/>
    <mergeCell ref="B65:B67"/>
    <mergeCell ref="A69:F69"/>
    <mergeCell ref="A50:F50"/>
    <mergeCell ref="A53:A56"/>
    <mergeCell ref="B53:B56"/>
    <mergeCell ref="A57:A60"/>
    <mergeCell ref="B57:B60"/>
    <mergeCell ref="A41:A44"/>
    <mergeCell ref="B41:B44"/>
    <mergeCell ref="A45:A47"/>
    <mergeCell ref="B45:B47"/>
    <mergeCell ref="A49:F49"/>
    <mergeCell ref="A29:F29"/>
    <mergeCell ref="A30:F30"/>
    <mergeCell ref="A33:A36"/>
    <mergeCell ref="B33:B36"/>
    <mergeCell ref="A37:A40"/>
    <mergeCell ref="B37:B40"/>
    <mergeCell ref="A2:F2"/>
    <mergeCell ref="A3:F3"/>
    <mergeCell ref="A4:F4"/>
    <mergeCell ref="A6:F6"/>
    <mergeCell ref="A7:F7"/>
    <mergeCell ref="A10:A13"/>
    <mergeCell ref="A14:A17"/>
    <mergeCell ref="A18:A21"/>
    <mergeCell ref="A25:A26"/>
    <mergeCell ref="B25:B26"/>
    <mergeCell ref="B22:B24"/>
    <mergeCell ref="A22:A24"/>
    <mergeCell ref="B10:B13"/>
    <mergeCell ref="B14:B17"/>
    <mergeCell ref="B18:B21"/>
  </mergeCells>
  <pageMargins left="0.31496062992125984" right="0.11811023622047245" top="0.35433070866141736" bottom="0.35433070866141736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P219"/>
  <sheetViews>
    <sheetView topLeftCell="A207" zoomScale="50" zoomScaleNormal="50" zoomScaleSheetLayoutView="90" workbookViewId="0">
      <selection activeCell="I230" sqref="I230"/>
    </sheetView>
  </sheetViews>
  <sheetFormatPr defaultRowHeight="18.75" x14ac:dyDescent="0.25"/>
  <cols>
    <col min="1" max="1" width="7.7109375" style="143" customWidth="1"/>
    <col min="2" max="2" width="66.5703125" style="143" customWidth="1"/>
    <col min="3" max="3" width="20" style="143" customWidth="1"/>
    <col min="4" max="4" width="26.7109375" style="143" customWidth="1"/>
    <col min="5" max="5" width="25" style="143" customWidth="1"/>
    <col min="6" max="6" width="21.5703125" style="143" customWidth="1"/>
    <col min="7" max="7" width="25.140625" style="143" customWidth="1"/>
    <col min="8" max="8" width="21" style="143" customWidth="1"/>
    <col min="9" max="9" width="23.85546875" style="143" customWidth="1"/>
    <col min="10" max="10" width="24.140625" style="143" customWidth="1"/>
    <col min="11" max="11" width="18.5703125" style="143" bestFit="1" customWidth="1"/>
    <col min="12" max="12" width="18.28515625" style="143" bestFit="1" customWidth="1"/>
    <col min="13" max="13" width="18.140625" style="143" bestFit="1" customWidth="1"/>
    <col min="14" max="16" width="9.140625" style="144"/>
  </cols>
  <sheetData>
    <row r="1" spans="1:13" x14ac:dyDescent="0.25">
      <c r="M1" s="143" t="s">
        <v>12</v>
      </c>
    </row>
    <row r="2" spans="1:13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x14ac:dyDescent="0.25">
      <c r="A3" s="145" t="s">
        <v>13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x14ac:dyDescent="0.25">
      <c r="A4" s="145" t="s">
        <v>14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9.5" thickBot="1" x14ac:dyDescent="0.3"/>
    <row r="6" spans="1:13" ht="19.5" thickBot="1" x14ac:dyDescent="0.3">
      <c r="A6" s="146" t="s">
        <v>67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8"/>
    </row>
    <row r="7" spans="1:13" ht="19.5" thickBot="1" x14ac:dyDescent="0.3">
      <c r="A7" s="149" t="s">
        <v>61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1"/>
    </row>
    <row r="8" spans="1:13" ht="132" thickBot="1" x14ac:dyDescent="0.3">
      <c r="A8" s="20" t="s">
        <v>5</v>
      </c>
      <c r="B8" s="20" t="s">
        <v>6</v>
      </c>
      <c r="C8" s="20" t="s">
        <v>15</v>
      </c>
      <c r="D8" s="20" t="s">
        <v>57</v>
      </c>
      <c r="E8" s="20" t="s">
        <v>58</v>
      </c>
      <c r="F8" s="20" t="s">
        <v>59</v>
      </c>
      <c r="G8" s="20" t="s">
        <v>16</v>
      </c>
      <c r="H8" s="20" t="s">
        <v>17</v>
      </c>
      <c r="I8" s="20" t="s">
        <v>18</v>
      </c>
      <c r="J8" s="20" t="s">
        <v>19</v>
      </c>
      <c r="K8" s="20" t="s">
        <v>20</v>
      </c>
      <c r="L8" s="20" t="s">
        <v>21</v>
      </c>
      <c r="M8" s="20" t="s">
        <v>10</v>
      </c>
    </row>
    <row r="9" spans="1:13" ht="19.5" thickBot="1" x14ac:dyDescent="0.3">
      <c r="A9" s="20">
        <v>1</v>
      </c>
      <c r="B9" s="20">
        <v>2</v>
      </c>
      <c r="C9" s="20">
        <v>3</v>
      </c>
      <c r="D9" s="20" t="s">
        <v>22</v>
      </c>
      <c r="E9" s="20" t="s">
        <v>23</v>
      </c>
      <c r="F9" s="20" t="s">
        <v>55</v>
      </c>
      <c r="G9" s="20" t="s">
        <v>24</v>
      </c>
      <c r="H9" s="20">
        <v>4</v>
      </c>
      <c r="I9" s="20" t="s">
        <v>25</v>
      </c>
      <c r="J9" s="20" t="s">
        <v>26</v>
      </c>
      <c r="K9" s="20" t="s">
        <v>54</v>
      </c>
      <c r="L9" s="20" t="s">
        <v>27</v>
      </c>
      <c r="M9" s="20" t="s">
        <v>28</v>
      </c>
    </row>
    <row r="10" spans="1:13" ht="132" thickBot="1" x14ac:dyDescent="0.3">
      <c r="A10" s="20">
        <v>1</v>
      </c>
      <c r="B10" s="152" t="s">
        <v>66</v>
      </c>
      <c r="C10" s="48">
        <f>F10/G10</f>
        <v>58153.869198036002</v>
      </c>
      <c r="D10" s="153">
        <v>2833314.08</v>
      </c>
      <c r="E10" s="44">
        <v>32698700</v>
      </c>
      <c r="F10" s="49">
        <f>D10+E10</f>
        <v>35532014.079999998</v>
      </c>
      <c r="G10" s="60">
        <v>611</v>
      </c>
      <c r="H10" s="48">
        <f>K10/L10</f>
        <v>45137.955270935963</v>
      </c>
      <c r="I10" s="50">
        <v>2220805.41</v>
      </c>
      <c r="J10" s="50">
        <v>25268209.350000001</v>
      </c>
      <c r="K10" s="49">
        <f>I10+J10</f>
        <v>27489014.760000002</v>
      </c>
      <c r="L10" s="51">
        <v>609</v>
      </c>
      <c r="M10" s="52">
        <f>H10/C10*100</f>
        <v>77.618146296034212</v>
      </c>
    </row>
    <row r="11" spans="1:13" ht="75.75" thickBot="1" x14ac:dyDescent="0.3">
      <c r="A11" s="20">
        <v>2</v>
      </c>
      <c r="B11" s="154" t="s">
        <v>65</v>
      </c>
      <c r="C11" s="43">
        <f>F11/G11</f>
        <v>43.981481481481481</v>
      </c>
      <c r="D11" s="44">
        <v>0</v>
      </c>
      <c r="E11" s="155">
        <v>133000</v>
      </c>
      <c r="F11" s="45">
        <f>D11+E11</f>
        <v>133000</v>
      </c>
      <c r="G11" s="61">
        <v>3024</v>
      </c>
      <c r="H11" s="43" t="e">
        <f>K11/L11</f>
        <v>#DIV/0!</v>
      </c>
      <c r="I11" s="44">
        <v>0</v>
      </c>
      <c r="J11" s="44">
        <v>0</v>
      </c>
      <c r="K11" s="45">
        <f>I11+J11</f>
        <v>0</v>
      </c>
      <c r="L11" s="46">
        <v>0</v>
      </c>
      <c r="M11" s="47" t="e">
        <f>H11/C11*100</f>
        <v>#DIV/0!</v>
      </c>
    </row>
    <row r="12" spans="1:13" ht="75.75" thickBot="1" x14ac:dyDescent="0.3">
      <c r="A12" s="156">
        <v>3</v>
      </c>
      <c r="B12" s="157" t="s">
        <v>36</v>
      </c>
      <c r="C12" s="158" t="e">
        <f>F12/G12</f>
        <v>#DIV/0!</v>
      </c>
      <c r="D12" s="159"/>
      <c r="E12" s="159"/>
      <c r="F12" s="160">
        <f>D12+E12</f>
        <v>0</v>
      </c>
      <c r="G12" s="159"/>
      <c r="H12" s="158" t="e">
        <f>K12/L12</f>
        <v>#DIV/0!</v>
      </c>
      <c r="I12" s="159"/>
      <c r="J12" s="159"/>
      <c r="K12" s="160">
        <f>I12+J12</f>
        <v>0</v>
      </c>
      <c r="L12" s="161"/>
      <c r="M12" s="162" t="e">
        <f>H12/C12*100</f>
        <v>#DIV/0!</v>
      </c>
    </row>
    <row r="13" spans="1:13" ht="132" thickBot="1" x14ac:dyDescent="0.3">
      <c r="A13" s="20">
        <v>4</v>
      </c>
      <c r="B13" s="20" t="s">
        <v>46</v>
      </c>
      <c r="C13" s="43" t="e">
        <f>F13/G13</f>
        <v>#DIV/0!</v>
      </c>
      <c r="D13" s="44"/>
      <c r="E13" s="45"/>
      <c r="F13" s="45">
        <f>D13</f>
        <v>0</v>
      </c>
      <c r="G13" s="44"/>
      <c r="H13" s="43" t="e">
        <f>K13/L13</f>
        <v>#DIV/0!</v>
      </c>
      <c r="I13" s="44"/>
      <c r="J13" s="45"/>
      <c r="K13" s="45">
        <f>I13</f>
        <v>0</v>
      </c>
      <c r="L13" s="163"/>
      <c r="M13" s="47" t="e">
        <f>H13/C13*100</f>
        <v>#DIV/0!</v>
      </c>
    </row>
    <row r="14" spans="1:13" ht="19.5" thickBot="1" x14ac:dyDescent="0.3">
      <c r="A14" s="164"/>
      <c r="B14" s="164"/>
      <c r="C14" s="165"/>
      <c r="D14" s="166"/>
      <c r="E14" s="166"/>
      <c r="F14" s="166"/>
      <c r="G14" s="167"/>
      <c r="H14" s="166"/>
      <c r="I14" s="166"/>
      <c r="J14" s="166"/>
      <c r="K14" s="166"/>
      <c r="L14" s="167"/>
      <c r="M14" s="168"/>
    </row>
    <row r="15" spans="1:13" ht="19.5" thickBot="1" x14ac:dyDescent="0.3">
      <c r="A15" s="146" t="s">
        <v>68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8"/>
    </row>
    <row r="16" spans="1:13" ht="19.5" thickBot="1" x14ac:dyDescent="0.3">
      <c r="A16" s="149" t="s">
        <v>61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1"/>
    </row>
    <row r="17" spans="1:16" ht="132" thickBot="1" x14ac:dyDescent="0.3">
      <c r="A17" s="20" t="s">
        <v>5</v>
      </c>
      <c r="B17" s="20" t="s">
        <v>6</v>
      </c>
      <c r="C17" s="20" t="s">
        <v>15</v>
      </c>
      <c r="D17" s="20" t="s">
        <v>57</v>
      </c>
      <c r="E17" s="20" t="s">
        <v>58</v>
      </c>
      <c r="F17" s="20" t="s">
        <v>59</v>
      </c>
      <c r="G17" s="20" t="s">
        <v>16</v>
      </c>
      <c r="H17" s="20" t="s">
        <v>17</v>
      </c>
      <c r="I17" s="20" t="s">
        <v>18</v>
      </c>
      <c r="J17" s="20" t="s">
        <v>19</v>
      </c>
      <c r="K17" s="20" t="s">
        <v>20</v>
      </c>
      <c r="L17" s="20" t="s">
        <v>21</v>
      </c>
      <c r="M17" s="20" t="s">
        <v>10</v>
      </c>
    </row>
    <row r="18" spans="1:16" ht="19.5" thickBot="1" x14ac:dyDescent="0.3">
      <c r="A18" s="20">
        <v>1</v>
      </c>
      <c r="B18" s="20">
        <v>2</v>
      </c>
      <c r="C18" s="20">
        <v>3</v>
      </c>
      <c r="D18" s="20" t="s">
        <v>22</v>
      </c>
      <c r="E18" s="20" t="s">
        <v>23</v>
      </c>
      <c r="F18" s="20" t="s">
        <v>55</v>
      </c>
      <c r="G18" s="20" t="s">
        <v>24</v>
      </c>
      <c r="H18" s="20">
        <v>4</v>
      </c>
      <c r="I18" s="20" t="s">
        <v>25</v>
      </c>
      <c r="J18" s="20" t="s">
        <v>26</v>
      </c>
      <c r="K18" s="20" t="s">
        <v>54</v>
      </c>
      <c r="L18" s="20" t="s">
        <v>27</v>
      </c>
      <c r="M18" s="20" t="s">
        <v>28</v>
      </c>
    </row>
    <row r="19" spans="1:16" ht="282" thickBot="1" x14ac:dyDescent="0.3">
      <c r="A19" s="20">
        <v>1</v>
      </c>
      <c r="B19" s="169" t="s">
        <v>77</v>
      </c>
      <c r="C19" s="43">
        <f>F19/G19</f>
        <v>54203.099820788528</v>
      </c>
      <c r="D19" s="44">
        <v>5167959.4000000004</v>
      </c>
      <c r="E19" s="108">
        <v>55322700</v>
      </c>
      <c r="F19" s="45">
        <f>D19+E19</f>
        <v>60490659.399999999</v>
      </c>
      <c r="G19" s="109">
        <v>1116</v>
      </c>
      <c r="H19" s="43">
        <f>K19/L19</f>
        <v>41612.133713004478</v>
      </c>
      <c r="I19" s="44">
        <v>4143050.69</v>
      </c>
      <c r="J19" s="44">
        <v>42254478.399999999</v>
      </c>
      <c r="K19" s="45">
        <f>I19+J19</f>
        <v>46397529.089999996</v>
      </c>
      <c r="L19" s="46">
        <v>1115</v>
      </c>
      <c r="M19" s="47">
        <f>H19/C19*100</f>
        <v>76.770763758136525</v>
      </c>
    </row>
    <row r="20" spans="1:16" ht="94.5" thickBot="1" x14ac:dyDescent="0.3">
      <c r="A20" s="20">
        <v>2</v>
      </c>
      <c r="B20" s="170" t="s">
        <v>78</v>
      </c>
      <c r="C20" s="43">
        <f>F20/G20</f>
        <v>39.527777777777779</v>
      </c>
      <c r="D20" s="44">
        <v>0</v>
      </c>
      <c r="E20" s="44">
        <v>142300</v>
      </c>
      <c r="F20" s="45">
        <f>D20+E20</f>
        <v>142300</v>
      </c>
      <c r="G20" s="61">
        <v>3600</v>
      </c>
      <c r="H20" s="43">
        <f>K20/L20</f>
        <v>49.96488764044944</v>
      </c>
      <c r="I20" s="44">
        <v>0</v>
      </c>
      <c r="J20" s="44">
        <v>35575</v>
      </c>
      <c r="K20" s="45">
        <f>I20+J20</f>
        <v>35575</v>
      </c>
      <c r="L20" s="46">
        <v>712</v>
      </c>
      <c r="M20" s="47">
        <f>H20/C20*100</f>
        <v>126.40449438202248</v>
      </c>
    </row>
    <row r="21" spans="1:16" s="91" customFormat="1" ht="26.25" x14ac:dyDescent="0.4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2"/>
      <c r="O21" s="172"/>
      <c r="P21" s="172"/>
    </row>
    <row r="22" spans="1:16" s="91" customFormat="1" ht="26.25" x14ac:dyDescent="0.4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2"/>
      <c r="O22" s="172"/>
      <c r="P22" s="172"/>
    </row>
    <row r="23" spans="1:16" s="91" customFormat="1" ht="27" thickBot="1" x14ac:dyDescent="0.4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2"/>
      <c r="O23" s="172"/>
      <c r="P23" s="172"/>
    </row>
    <row r="24" spans="1:16" ht="19.5" thickBot="1" x14ac:dyDescent="0.3">
      <c r="A24" s="146" t="s">
        <v>79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8"/>
    </row>
    <row r="25" spans="1:16" ht="19.5" thickBot="1" x14ac:dyDescent="0.3">
      <c r="A25" s="149" t="s">
        <v>61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</row>
    <row r="26" spans="1:16" ht="132" thickBot="1" x14ac:dyDescent="0.3">
      <c r="A26" s="20" t="s">
        <v>5</v>
      </c>
      <c r="B26" s="20" t="s">
        <v>6</v>
      </c>
      <c r="C26" s="20" t="s">
        <v>15</v>
      </c>
      <c r="D26" s="20" t="s">
        <v>57</v>
      </c>
      <c r="E26" s="20" t="s">
        <v>58</v>
      </c>
      <c r="F26" s="20" t="s">
        <v>59</v>
      </c>
      <c r="G26" s="20" t="s">
        <v>16</v>
      </c>
      <c r="H26" s="20" t="s">
        <v>17</v>
      </c>
      <c r="I26" s="20" t="s">
        <v>18</v>
      </c>
      <c r="J26" s="20" t="s">
        <v>19</v>
      </c>
      <c r="K26" s="20" t="s">
        <v>20</v>
      </c>
      <c r="L26" s="20" t="s">
        <v>21</v>
      </c>
      <c r="M26" s="20" t="s">
        <v>10</v>
      </c>
    </row>
    <row r="27" spans="1:16" ht="19.5" thickBot="1" x14ac:dyDescent="0.3">
      <c r="A27" s="20">
        <v>1</v>
      </c>
      <c r="B27" s="20">
        <v>2</v>
      </c>
      <c r="C27" s="20">
        <v>3</v>
      </c>
      <c r="D27" s="20" t="s">
        <v>22</v>
      </c>
      <c r="E27" s="20" t="s">
        <v>23</v>
      </c>
      <c r="F27" s="20" t="s">
        <v>55</v>
      </c>
      <c r="G27" s="20" t="s">
        <v>24</v>
      </c>
      <c r="H27" s="20">
        <v>4</v>
      </c>
      <c r="I27" s="20" t="s">
        <v>25</v>
      </c>
      <c r="J27" s="20" t="s">
        <v>26</v>
      </c>
      <c r="K27" s="20" t="s">
        <v>54</v>
      </c>
      <c r="L27" s="20" t="s">
        <v>27</v>
      </c>
      <c r="M27" s="20" t="s">
        <v>28</v>
      </c>
    </row>
    <row r="28" spans="1:16" ht="150.75" thickBot="1" x14ac:dyDescent="0.3">
      <c r="A28" s="20">
        <v>1</v>
      </c>
      <c r="B28" s="169" t="s">
        <v>87</v>
      </c>
      <c r="C28" s="43">
        <f>F28/G28</f>
        <v>56702.925087514581</v>
      </c>
      <c r="D28" s="44">
        <v>3837206.8</v>
      </c>
      <c r="E28" s="108">
        <v>44757200</v>
      </c>
      <c r="F28" s="45">
        <f>D28+E28</f>
        <v>48594406.799999997</v>
      </c>
      <c r="G28" s="108">
        <v>857</v>
      </c>
      <c r="H28" s="43">
        <f>K28/L28</f>
        <v>45850.707894736843</v>
      </c>
      <c r="I28" s="44">
        <v>2716147.99</v>
      </c>
      <c r="J28" s="44">
        <v>36486207.259999998</v>
      </c>
      <c r="K28" s="45">
        <f>I28+J28</f>
        <v>39202355.25</v>
      </c>
      <c r="L28" s="46">
        <v>855</v>
      </c>
      <c r="M28" s="47">
        <f>H28/C28*100</f>
        <v>80.861274482703379</v>
      </c>
    </row>
    <row r="29" spans="1:16" ht="132" thickBot="1" x14ac:dyDescent="0.3">
      <c r="A29" s="20">
        <v>2</v>
      </c>
      <c r="B29" s="170" t="s">
        <v>88</v>
      </c>
      <c r="C29" s="43">
        <f>F29/G29</f>
        <v>43.981481481481481</v>
      </c>
      <c r="D29" s="44"/>
      <c r="E29" s="44">
        <v>190000</v>
      </c>
      <c r="F29" s="45">
        <f>D29+E29</f>
        <v>190000</v>
      </c>
      <c r="G29" s="61">
        <v>4320</v>
      </c>
      <c r="H29" s="43">
        <f>K29/L29</f>
        <v>44.588460154241645</v>
      </c>
      <c r="I29" s="44"/>
      <c r="J29" s="44">
        <v>173449.11</v>
      </c>
      <c r="K29" s="45">
        <f>I29+J29</f>
        <v>173449.11</v>
      </c>
      <c r="L29" s="46">
        <v>3890</v>
      </c>
      <c r="M29" s="47">
        <f>H29/C29*100</f>
        <v>101.380077824381</v>
      </c>
    </row>
    <row r="30" spans="1:16" ht="19.5" thickBot="1" x14ac:dyDescent="0.3"/>
    <row r="31" spans="1:16" ht="19.5" thickBot="1" x14ac:dyDescent="0.3">
      <c r="A31" s="146" t="s">
        <v>89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8"/>
    </row>
    <row r="32" spans="1:16" ht="19.5" thickBot="1" x14ac:dyDescent="0.3">
      <c r="A32" s="149" t="s">
        <v>61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1"/>
    </row>
    <row r="33" spans="1:13" ht="132" thickBot="1" x14ac:dyDescent="0.3">
      <c r="A33" s="20" t="s">
        <v>5</v>
      </c>
      <c r="B33" s="20" t="s">
        <v>6</v>
      </c>
      <c r="C33" s="20" t="s">
        <v>15</v>
      </c>
      <c r="D33" s="20" t="s">
        <v>57</v>
      </c>
      <c r="E33" s="20" t="s">
        <v>58</v>
      </c>
      <c r="F33" s="20" t="s">
        <v>59</v>
      </c>
      <c r="G33" s="20" t="s">
        <v>16</v>
      </c>
      <c r="H33" s="20" t="s">
        <v>17</v>
      </c>
      <c r="I33" s="20" t="s">
        <v>18</v>
      </c>
      <c r="J33" s="20" t="s">
        <v>19</v>
      </c>
      <c r="K33" s="20" t="s">
        <v>20</v>
      </c>
      <c r="L33" s="20" t="s">
        <v>21</v>
      </c>
      <c r="M33" s="20" t="s">
        <v>10</v>
      </c>
    </row>
    <row r="34" spans="1:13" ht="19.5" thickBot="1" x14ac:dyDescent="0.3">
      <c r="A34" s="20">
        <v>1</v>
      </c>
      <c r="B34" s="20">
        <v>2</v>
      </c>
      <c r="C34" s="20">
        <v>3</v>
      </c>
      <c r="D34" s="20" t="s">
        <v>22</v>
      </c>
      <c r="E34" s="20" t="s">
        <v>23</v>
      </c>
      <c r="F34" s="20" t="s">
        <v>55</v>
      </c>
      <c r="G34" s="20" t="s">
        <v>24</v>
      </c>
      <c r="H34" s="20">
        <v>4</v>
      </c>
      <c r="I34" s="20" t="s">
        <v>25</v>
      </c>
      <c r="J34" s="20" t="s">
        <v>26</v>
      </c>
      <c r="K34" s="20" t="s">
        <v>54</v>
      </c>
      <c r="L34" s="20" t="s">
        <v>27</v>
      </c>
      <c r="M34" s="20" t="s">
        <v>28</v>
      </c>
    </row>
    <row r="35" spans="1:13" ht="150.75" thickBot="1" x14ac:dyDescent="0.3">
      <c r="A35" s="20">
        <v>1</v>
      </c>
      <c r="B35" s="169" t="s">
        <v>97</v>
      </c>
      <c r="C35" s="43">
        <f>F35/G35</f>
        <v>58610.381240310075</v>
      </c>
      <c r="D35" s="44">
        <v>4199595.9000000004</v>
      </c>
      <c r="E35" s="108">
        <v>33604100</v>
      </c>
      <c r="F35" s="45">
        <f>D35+E35</f>
        <v>37803695.899999999</v>
      </c>
      <c r="G35" s="109">
        <v>645</v>
      </c>
      <c r="H35" s="43">
        <f>K35/L35</f>
        <v>50334.681213063763</v>
      </c>
      <c r="I35" s="44">
        <v>3339049.22</v>
      </c>
      <c r="J35" s="44">
        <v>29026150.800000001</v>
      </c>
      <c r="K35" s="45">
        <f>I35+J35</f>
        <v>32365200.02</v>
      </c>
      <c r="L35" s="46">
        <v>643</v>
      </c>
      <c r="M35" s="47">
        <f>H35/C35*100</f>
        <v>85.88014639707788</v>
      </c>
    </row>
    <row r="36" spans="1:13" ht="75.75" thickBot="1" x14ac:dyDescent="0.3">
      <c r="A36" s="20">
        <v>2</v>
      </c>
      <c r="B36" s="170" t="s">
        <v>98</v>
      </c>
      <c r="C36" s="43">
        <f>F36/G36</f>
        <v>36.951754385964911</v>
      </c>
      <c r="D36" s="44">
        <v>0</v>
      </c>
      <c r="E36" s="44">
        <v>101100</v>
      </c>
      <c r="F36" s="45">
        <f>D36+E36</f>
        <v>101100</v>
      </c>
      <c r="G36" s="61">
        <v>2736</v>
      </c>
      <c r="H36" s="43">
        <f>K36/L36</f>
        <v>62.852070393374738</v>
      </c>
      <c r="I36" s="44">
        <v>0</v>
      </c>
      <c r="J36" s="44">
        <v>91072.65</v>
      </c>
      <c r="K36" s="45">
        <f>I36+J36</f>
        <v>91072.65</v>
      </c>
      <c r="L36" s="46">
        <v>1449</v>
      </c>
      <c r="M36" s="47">
        <f>H36/C36*100</f>
        <v>170.09224984794588</v>
      </c>
    </row>
    <row r="37" spans="1:13" ht="19.5" thickBot="1" x14ac:dyDescent="0.3"/>
    <row r="38" spans="1:13" ht="19.5" thickBot="1" x14ac:dyDescent="0.3">
      <c r="A38" s="146" t="s">
        <v>99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8"/>
    </row>
    <row r="39" spans="1:13" ht="19.5" thickBot="1" x14ac:dyDescent="0.3">
      <c r="A39" s="149" t="s">
        <v>61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1"/>
    </row>
    <row r="40" spans="1:13" ht="132" thickBot="1" x14ac:dyDescent="0.3">
      <c r="A40" s="20" t="s">
        <v>5</v>
      </c>
      <c r="B40" s="20" t="s">
        <v>6</v>
      </c>
      <c r="C40" s="20" t="s">
        <v>15</v>
      </c>
      <c r="D40" s="20" t="s">
        <v>57</v>
      </c>
      <c r="E40" s="20" t="s">
        <v>58</v>
      </c>
      <c r="F40" s="20" t="s">
        <v>59</v>
      </c>
      <c r="G40" s="20" t="s">
        <v>16</v>
      </c>
      <c r="H40" s="20" t="s">
        <v>17</v>
      </c>
      <c r="I40" s="20" t="s">
        <v>18</v>
      </c>
      <c r="J40" s="20" t="s">
        <v>19</v>
      </c>
      <c r="K40" s="20" t="s">
        <v>20</v>
      </c>
      <c r="L40" s="20" t="s">
        <v>21</v>
      </c>
      <c r="M40" s="20" t="s">
        <v>10</v>
      </c>
    </row>
    <row r="41" spans="1:13" ht="19.5" thickBot="1" x14ac:dyDescent="0.3">
      <c r="A41" s="20">
        <v>1</v>
      </c>
      <c r="B41" s="20">
        <v>2</v>
      </c>
      <c r="C41" s="20">
        <v>3</v>
      </c>
      <c r="D41" s="20" t="s">
        <v>22</v>
      </c>
      <c r="E41" s="20" t="s">
        <v>23</v>
      </c>
      <c r="F41" s="20" t="s">
        <v>55</v>
      </c>
      <c r="G41" s="20" t="s">
        <v>24</v>
      </c>
      <c r="H41" s="20">
        <v>4</v>
      </c>
      <c r="I41" s="20" t="s">
        <v>25</v>
      </c>
      <c r="J41" s="20" t="s">
        <v>26</v>
      </c>
      <c r="K41" s="20" t="s">
        <v>54</v>
      </c>
      <c r="L41" s="20" t="s">
        <v>27</v>
      </c>
      <c r="M41" s="20" t="s">
        <v>28</v>
      </c>
    </row>
    <row r="42" spans="1:13" ht="225.75" thickBot="1" x14ac:dyDescent="0.3">
      <c r="A42" s="20">
        <v>1</v>
      </c>
      <c r="B42" s="169" t="s">
        <v>105</v>
      </c>
      <c r="C42" s="43">
        <f>F42/G42</f>
        <v>53076.791041445271</v>
      </c>
      <c r="D42" s="112">
        <v>3616060.37</v>
      </c>
      <c r="E42" s="111">
        <v>46329200</v>
      </c>
      <c r="F42" s="113">
        <f>D42+E42</f>
        <v>49945260.369999997</v>
      </c>
      <c r="G42" s="111">
        <v>941</v>
      </c>
      <c r="H42" s="113">
        <f>K42/L42</f>
        <v>41138.731159574469</v>
      </c>
      <c r="I42" s="111">
        <v>2843807.29</v>
      </c>
      <c r="J42" s="112">
        <v>35826600</v>
      </c>
      <c r="K42" s="43">
        <f>I42+J42</f>
        <v>38670407.289999999</v>
      </c>
      <c r="L42" s="114">
        <v>940</v>
      </c>
      <c r="M42" s="43">
        <f>H42/C42*100</f>
        <v>77.507947169321312</v>
      </c>
    </row>
    <row r="43" spans="1:13" ht="132" thickBot="1" x14ac:dyDescent="0.3">
      <c r="A43" s="20">
        <v>2</v>
      </c>
      <c r="B43" s="170" t="s">
        <v>103</v>
      </c>
      <c r="C43" s="43">
        <f>F43/G43</f>
        <v>43.243243243243242</v>
      </c>
      <c r="D43" s="111"/>
      <c r="E43" s="111">
        <v>230400</v>
      </c>
      <c r="F43" s="43">
        <f>D43+E43</f>
        <v>230400</v>
      </c>
      <c r="G43" s="111">
        <v>5328</v>
      </c>
      <c r="H43" s="43">
        <v>0</v>
      </c>
      <c r="I43" s="111"/>
      <c r="J43" s="111">
        <v>57648.23</v>
      </c>
      <c r="K43" s="43">
        <f>I43+J43</f>
        <v>57648.23</v>
      </c>
      <c r="L43" s="46">
        <v>1328</v>
      </c>
      <c r="M43" s="43">
        <f>H43/C43*100</f>
        <v>0</v>
      </c>
    </row>
    <row r="44" spans="1:13" ht="19.5" thickBot="1" x14ac:dyDescent="0.3"/>
    <row r="45" spans="1:13" ht="19.5" thickBot="1" x14ac:dyDescent="0.3">
      <c r="A45" s="146" t="s">
        <v>106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8"/>
    </row>
    <row r="46" spans="1:13" ht="19.5" thickBot="1" x14ac:dyDescent="0.3">
      <c r="A46" s="149" t="s">
        <v>61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1"/>
    </row>
    <row r="47" spans="1:13" ht="132" thickBot="1" x14ac:dyDescent="0.3">
      <c r="A47" s="20" t="s">
        <v>5</v>
      </c>
      <c r="B47" s="20" t="s">
        <v>6</v>
      </c>
      <c r="C47" s="20" t="s">
        <v>15</v>
      </c>
      <c r="D47" s="20" t="s">
        <v>57</v>
      </c>
      <c r="E47" s="20" t="s">
        <v>58</v>
      </c>
      <c r="F47" s="20" t="s">
        <v>59</v>
      </c>
      <c r="G47" s="20" t="s">
        <v>16</v>
      </c>
      <c r="H47" s="20" t="s">
        <v>17</v>
      </c>
      <c r="I47" s="20" t="s">
        <v>18</v>
      </c>
      <c r="J47" s="20" t="s">
        <v>19</v>
      </c>
      <c r="K47" s="20" t="s">
        <v>20</v>
      </c>
      <c r="L47" s="20" t="s">
        <v>21</v>
      </c>
      <c r="M47" s="20" t="s">
        <v>10</v>
      </c>
    </row>
    <row r="48" spans="1:13" ht="19.5" thickBot="1" x14ac:dyDescent="0.3">
      <c r="A48" s="20">
        <v>1</v>
      </c>
      <c r="B48" s="20">
        <v>2</v>
      </c>
      <c r="C48" s="20">
        <v>3</v>
      </c>
      <c r="D48" s="20" t="s">
        <v>22</v>
      </c>
      <c r="E48" s="20" t="s">
        <v>23</v>
      </c>
      <c r="F48" s="20" t="s">
        <v>55</v>
      </c>
      <c r="G48" s="20" t="s">
        <v>24</v>
      </c>
      <c r="H48" s="20">
        <v>4</v>
      </c>
      <c r="I48" s="20" t="s">
        <v>25</v>
      </c>
      <c r="J48" s="20" t="s">
        <v>26</v>
      </c>
      <c r="K48" s="20" t="s">
        <v>54</v>
      </c>
      <c r="L48" s="20" t="s">
        <v>27</v>
      </c>
      <c r="M48" s="20" t="s">
        <v>28</v>
      </c>
    </row>
    <row r="49" spans="1:13" ht="94.5" thickBot="1" x14ac:dyDescent="0.3">
      <c r="A49" s="20">
        <v>1</v>
      </c>
      <c r="B49" s="169" t="s">
        <v>112</v>
      </c>
      <c r="C49" s="43">
        <f>F49/G49</f>
        <v>57527.959188846638</v>
      </c>
      <c r="D49" s="44">
        <v>4681359.8</v>
      </c>
      <c r="E49" s="108">
        <v>40708200</v>
      </c>
      <c r="F49" s="45">
        <f>D49+E49</f>
        <v>45389559.799999997</v>
      </c>
      <c r="G49" s="109">
        <v>789</v>
      </c>
      <c r="H49" s="43">
        <f>K49/L49</f>
        <v>44958.004734177215</v>
      </c>
      <c r="I49" s="44">
        <v>3628123.74</v>
      </c>
      <c r="J49" s="44">
        <v>31888700</v>
      </c>
      <c r="K49" s="45">
        <f>I49+J49</f>
        <v>35516823.740000002</v>
      </c>
      <c r="L49" s="46">
        <v>790</v>
      </c>
      <c r="M49" s="47">
        <f>H49/C49*100</f>
        <v>78.149834216426626</v>
      </c>
    </row>
    <row r="50" spans="1:13" ht="57" thickBot="1" x14ac:dyDescent="0.3">
      <c r="A50" s="20">
        <v>2</v>
      </c>
      <c r="B50" s="170" t="s">
        <v>113</v>
      </c>
      <c r="C50" s="43">
        <f>F50/G50</f>
        <v>43.942901234567898</v>
      </c>
      <c r="D50" s="44"/>
      <c r="E50" s="44">
        <v>113900</v>
      </c>
      <c r="F50" s="45">
        <f>D50+E50</f>
        <v>113900</v>
      </c>
      <c r="G50" s="61">
        <v>2592</v>
      </c>
      <c r="H50" s="43">
        <f>K50/L50</f>
        <v>49.672630922693266</v>
      </c>
      <c r="I50" s="44"/>
      <c r="J50" s="44">
        <v>79674.899999999994</v>
      </c>
      <c r="K50" s="45">
        <f>I50+J50</f>
        <v>79674.899999999994</v>
      </c>
      <c r="L50" s="46">
        <v>1604</v>
      </c>
      <c r="M50" s="47">
        <f>H50/C50*100</f>
        <v>113.03903367130901</v>
      </c>
    </row>
    <row r="51" spans="1:13" ht="19.5" thickBot="1" x14ac:dyDescent="0.3"/>
    <row r="52" spans="1:13" ht="19.5" thickBot="1" x14ac:dyDescent="0.3">
      <c r="A52" s="146" t="s">
        <v>114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</row>
    <row r="53" spans="1:13" ht="19.5" thickBot="1" x14ac:dyDescent="0.3">
      <c r="A53" s="149" t="s">
        <v>61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1"/>
    </row>
    <row r="54" spans="1:13" ht="132" thickBot="1" x14ac:dyDescent="0.3">
      <c r="A54" s="20" t="s">
        <v>5</v>
      </c>
      <c r="B54" s="20" t="s">
        <v>6</v>
      </c>
      <c r="C54" s="20" t="s">
        <v>15</v>
      </c>
      <c r="D54" s="20" t="s">
        <v>57</v>
      </c>
      <c r="E54" s="20" t="s">
        <v>58</v>
      </c>
      <c r="F54" s="20" t="s">
        <v>59</v>
      </c>
      <c r="G54" s="20" t="s">
        <v>16</v>
      </c>
      <c r="H54" s="20" t="s">
        <v>17</v>
      </c>
      <c r="I54" s="20" t="s">
        <v>18</v>
      </c>
      <c r="J54" s="20" t="s">
        <v>19</v>
      </c>
      <c r="K54" s="20" t="s">
        <v>20</v>
      </c>
      <c r="L54" s="20" t="s">
        <v>21</v>
      </c>
      <c r="M54" s="20" t="s">
        <v>10</v>
      </c>
    </row>
    <row r="55" spans="1:13" ht="19.5" thickBot="1" x14ac:dyDescent="0.3">
      <c r="A55" s="20">
        <v>1</v>
      </c>
      <c r="B55" s="20">
        <v>2</v>
      </c>
      <c r="C55" s="20">
        <v>3</v>
      </c>
      <c r="D55" s="20" t="s">
        <v>22</v>
      </c>
      <c r="E55" s="20" t="s">
        <v>23</v>
      </c>
      <c r="F55" s="20" t="s">
        <v>55</v>
      </c>
      <c r="G55" s="20" t="s">
        <v>24</v>
      </c>
      <c r="H55" s="20">
        <v>4</v>
      </c>
      <c r="I55" s="20" t="s">
        <v>25</v>
      </c>
      <c r="J55" s="20" t="s">
        <v>26</v>
      </c>
      <c r="K55" s="20" t="s">
        <v>54</v>
      </c>
      <c r="L55" s="20" t="s">
        <v>27</v>
      </c>
      <c r="M55" s="20" t="s">
        <v>28</v>
      </c>
    </row>
    <row r="56" spans="1:13" ht="300.75" thickBot="1" x14ac:dyDescent="0.3">
      <c r="A56" s="20">
        <v>1</v>
      </c>
      <c r="B56" s="169" t="s">
        <v>120</v>
      </c>
      <c r="C56" s="43">
        <f>F56/G56</f>
        <v>69028.279802955658</v>
      </c>
      <c r="D56" s="44">
        <v>3717122.4</v>
      </c>
      <c r="E56" s="118">
        <v>38321100</v>
      </c>
      <c r="F56" s="45">
        <f>D56+E56</f>
        <v>42038222.399999999</v>
      </c>
      <c r="G56" s="119">
        <v>609</v>
      </c>
      <c r="H56" s="43">
        <f>K56/L56</f>
        <v>52649.978484349253</v>
      </c>
      <c r="I56" s="44">
        <v>2756899.74</v>
      </c>
      <c r="J56" s="44">
        <v>29201637.199999999</v>
      </c>
      <c r="K56" s="45">
        <f>I56+J56</f>
        <v>31958536.939999998</v>
      </c>
      <c r="L56" s="46">
        <v>607</v>
      </c>
      <c r="M56" s="47">
        <f>H56/C56*100</f>
        <v>76.273055962919827</v>
      </c>
    </row>
    <row r="57" spans="1:13" ht="132" thickBot="1" x14ac:dyDescent="0.3">
      <c r="A57" s="20">
        <v>2</v>
      </c>
      <c r="B57" s="170" t="s">
        <v>88</v>
      </c>
      <c r="C57" s="43" t="e">
        <f>F57/G57</f>
        <v>#DIV/0!</v>
      </c>
      <c r="D57" s="44"/>
      <c r="E57" s="44"/>
      <c r="F57" s="45">
        <f>D57+E57</f>
        <v>0</v>
      </c>
      <c r="G57" s="44"/>
      <c r="H57" s="43" t="e">
        <f>K57/L57</f>
        <v>#DIV/0!</v>
      </c>
      <c r="I57" s="44"/>
      <c r="J57" s="44"/>
      <c r="K57" s="45">
        <f>I57+J57</f>
        <v>0</v>
      </c>
      <c r="L57" s="46"/>
      <c r="M57" s="47" t="e">
        <f>H57/C57*100</f>
        <v>#DIV/0!</v>
      </c>
    </row>
    <row r="58" spans="1:13" ht="19.5" thickBot="1" x14ac:dyDescent="0.3"/>
    <row r="59" spans="1:13" ht="19.5" thickBot="1" x14ac:dyDescent="0.3">
      <c r="A59" s="146" t="s">
        <v>121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8"/>
    </row>
    <row r="60" spans="1:13" ht="19.5" thickBot="1" x14ac:dyDescent="0.3">
      <c r="A60" s="149" t="s">
        <v>61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1"/>
    </row>
    <row r="61" spans="1:13" ht="132" thickBot="1" x14ac:dyDescent="0.3">
      <c r="A61" s="20" t="s">
        <v>5</v>
      </c>
      <c r="B61" s="20" t="s">
        <v>6</v>
      </c>
      <c r="C61" s="20" t="s">
        <v>15</v>
      </c>
      <c r="D61" s="20" t="s">
        <v>57</v>
      </c>
      <c r="E61" s="20" t="s">
        <v>58</v>
      </c>
      <c r="F61" s="20" t="s">
        <v>59</v>
      </c>
      <c r="G61" s="20" t="s">
        <v>16</v>
      </c>
      <c r="H61" s="20" t="s">
        <v>17</v>
      </c>
      <c r="I61" s="20" t="s">
        <v>18</v>
      </c>
      <c r="J61" s="20" t="s">
        <v>19</v>
      </c>
      <c r="K61" s="20" t="s">
        <v>20</v>
      </c>
      <c r="L61" s="20" t="s">
        <v>21</v>
      </c>
      <c r="M61" s="20" t="s">
        <v>10</v>
      </c>
    </row>
    <row r="62" spans="1:13" ht="19.5" thickBot="1" x14ac:dyDescent="0.3">
      <c r="A62" s="20">
        <v>1</v>
      </c>
      <c r="B62" s="20">
        <v>2</v>
      </c>
      <c r="C62" s="20">
        <v>3</v>
      </c>
      <c r="D62" s="20" t="s">
        <v>22</v>
      </c>
      <c r="E62" s="20" t="s">
        <v>23</v>
      </c>
      <c r="F62" s="20" t="s">
        <v>55</v>
      </c>
      <c r="G62" s="20" t="s">
        <v>24</v>
      </c>
      <c r="H62" s="20">
        <v>4</v>
      </c>
      <c r="I62" s="20" t="s">
        <v>25</v>
      </c>
      <c r="J62" s="20" t="s">
        <v>26</v>
      </c>
      <c r="K62" s="20" t="s">
        <v>54</v>
      </c>
      <c r="L62" s="20" t="s">
        <v>27</v>
      </c>
      <c r="M62" s="20" t="s">
        <v>28</v>
      </c>
    </row>
    <row r="63" spans="1:13" ht="169.5" thickBot="1" x14ac:dyDescent="0.3">
      <c r="A63" s="20">
        <v>1</v>
      </c>
      <c r="B63" s="174" t="s">
        <v>128</v>
      </c>
      <c r="C63" s="43">
        <f>F63/G63</f>
        <v>60366.540458015261</v>
      </c>
      <c r="D63" s="44">
        <v>4124400.8</v>
      </c>
      <c r="E63" s="44">
        <v>43323700</v>
      </c>
      <c r="F63" s="45">
        <f>D63+E63</f>
        <v>47448100.799999997</v>
      </c>
      <c r="G63" s="175">
        <v>786</v>
      </c>
      <c r="H63" s="43">
        <f>K63/L63</f>
        <v>51799.710462130941</v>
      </c>
      <c r="I63" s="44">
        <v>2923270.91</v>
      </c>
      <c r="J63" s="176">
        <v>37428703.539999999</v>
      </c>
      <c r="K63" s="45">
        <f>I63+J63</f>
        <v>40351974.450000003</v>
      </c>
      <c r="L63" s="46">
        <v>779</v>
      </c>
      <c r="M63" s="47">
        <f>H63/C63*100</f>
        <v>85.808645102260712</v>
      </c>
    </row>
    <row r="64" spans="1:13" ht="94.5" thickBot="1" x14ac:dyDescent="0.3">
      <c r="A64" s="20">
        <v>2</v>
      </c>
      <c r="B64" s="170" t="s">
        <v>129</v>
      </c>
      <c r="C64" s="43">
        <f>F64/G64</f>
        <v>45.631720430107528</v>
      </c>
      <c r="D64" s="44"/>
      <c r="E64" s="44">
        <v>203700</v>
      </c>
      <c r="F64" s="45">
        <f>D64+E64</f>
        <v>203700</v>
      </c>
      <c r="G64" s="61">
        <v>4464</v>
      </c>
      <c r="H64" s="43">
        <f>K64/L64</f>
        <v>33.307777777777773</v>
      </c>
      <c r="I64" s="44"/>
      <c r="J64" s="44">
        <v>50661.13</v>
      </c>
      <c r="K64" s="45">
        <f>I64+J64</f>
        <v>50661.13</v>
      </c>
      <c r="L64" s="46">
        <v>1521</v>
      </c>
      <c r="M64" s="47">
        <f>H64/C64*100</f>
        <v>72.99259695630829</v>
      </c>
    </row>
    <row r="65" spans="1:13" ht="19.5" thickBot="1" x14ac:dyDescent="0.3"/>
    <row r="66" spans="1:13" ht="19.5" thickBot="1" x14ac:dyDescent="0.3">
      <c r="A66" s="146" t="s">
        <v>130</v>
      </c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8"/>
    </row>
    <row r="67" spans="1:13" ht="19.5" thickBot="1" x14ac:dyDescent="0.3">
      <c r="A67" s="149" t="s">
        <v>61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1"/>
    </row>
    <row r="68" spans="1:13" ht="132" thickBot="1" x14ac:dyDescent="0.3">
      <c r="A68" s="20" t="s">
        <v>5</v>
      </c>
      <c r="B68" s="20" t="s">
        <v>6</v>
      </c>
      <c r="C68" s="20" t="s">
        <v>15</v>
      </c>
      <c r="D68" s="20" t="s">
        <v>57</v>
      </c>
      <c r="E68" s="20" t="s">
        <v>58</v>
      </c>
      <c r="F68" s="20" t="s">
        <v>59</v>
      </c>
      <c r="G68" s="20" t="s">
        <v>16</v>
      </c>
      <c r="H68" s="20" t="s">
        <v>17</v>
      </c>
      <c r="I68" s="20" t="s">
        <v>18</v>
      </c>
      <c r="J68" s="20" t="s">
        <v>19</v>
      </c>
      <c r="K68" s="20" t="s">
        <v>20</v>
      </c>
      <c r="L68" s="20" t="s">
        <v>21</v>
      </c>
      <c r="M68" s="20" t="s">
        <v>10</v>
      </c>
    </row>
    <row r="69" spans="1:13" ht="19.5" thickBot="1" x14ac:dyDescent="0.3">
      <c r="A69" s="20">
        <v>1</v>
      </c>
      <c r="B69" s="20">
        <v>2</v>
      </c>
      <c r="C69" s="20">
        <v>3</v>
      </c>
      <c r="D69" s="20" t="s">
        <v>22</v>
      </c>
      <c r="E69" s="20" t="s">
        <v>23</v>
      </c>
      <c r="F69" s="20" t="s">
        <v>55</v>
      </c>
      <c r="G69" s="20" t="s">
        <v>24</v>
      </c>
      <c r="H69" s="20">
        <v>4</v>
      </c>
      <c r="I69" s="20" t="s">
        <v>25</v>
      </c>
      <c r="J69" s="20" t="s">
        <v>26</v>
      </c>
      <c r="K69" s="20" t="s">
        <v>54</v>
      </c>
      <c r="L69" s="20" t="s">
        <v>27</v>
      </c>
      <c r="M69" s="20" t="s">
        <v>28</v>
      </c>
    </row>
    <row r="70" spans="1:13" ht="300.75" thickBot="1" x14ac:dyDescent="0.3">
      <c r="A70" s="20">
        <v>1</v>
      </c>
      <c r="B70" s="169" t="s">
        <v>120</v>
      </c>
      <c r="C70" s="43">
        <f>F70/G70</f>
        <v>57914.832034632032</v>
      </c>
      <c r="D70" s="44">
        <v>4669204.8</v>
      </c>
      <c r="E70" s="118">
        <v>48844100</v>
      </c>
      <c r="F70" s="45">
        <f>D70+E70</f>
        <v>53513304.799999997</v>
      </c>
      <c r="G70" s="119">
        <v>924</v>
      </c>
      <c r="H70" s="43">
        <f>K70/L70</f>
        <v>49573.331461038964</v>
      </c>
      <c r="I70" s="44">
        <v>3772521.27</v>
      </c>
      <c r="J70" s="44">
        <v>42033237</v>
      </c>
      <c r="K70" s="45">
        <f>I70+J70</f>
        <v>45805758.270000003</v>
      </c>
      <c r="L70" s="46">
        <v>924</v>
      </c>
      <c r="M70" s="47">
        <f>H70/C70*100</f>
        <v>85.596952834802323</v>
      </c>
    </row>
    <row r="71" spans="1:13" ht="19.5" thickBot="1" x14ac:dyDescent="0.3"/>
    <row r="72" spans="1:13" ht="19.5" thickBot="1" x14ac:dyDescent="0.3">
      <c r="A72" s="146" t="s">
        <v>131</v>
      </c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8"/>
    </row>
    <row r="73" spans="1:13" ht="19.5" thickBot="1" x14ac:dyDescent="0.3">
      <c r="A73" s="149" t="s">
        <v>61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1"/>
    </row>
    <row r="74" spans="1:13" ht="132" thickBot="1" x14ac:dyDescent="0.3">
      <c r="A74" s="20" t="s">
        <v>5</v>
      </c>
      <c r="B74" s="20" t="s">
        <v>6</v>
      </c>
      <c r="C74" s="20" t="s">
        <v>15</v>
      </c>
      <c r="D74" s="20" t="s">
        <v>57</v>
      </c>
      <c r="E74" s="20" t="s">
        <v>58</v>
      </c>
      <c r="F74" s="20" t="s">
        <v>59</v>
      </c>
      <c r="G74" s="20" t="s">
        <v>16</v>
      </c>
      <c r="H74" s="20" t="s">
        <v>17</v>
      </c>
      <c r="I74" s="20" t="s">
        <v>18</v>
      </c>
      <c r="J74" s="20" t="s">
        <v>19</v>
      </c>
      <c r="K74" s="20" t="s">
        <v>20</v>
      </c>
      <c r="L74" s="20" t="s">
        <v>21</v>
      </c>
      <c r="M74" s="20" t="s">
        <v>10</v>
      </c>
    </row>
    <row r="75" spans="1:13" ht="19.5" thickBot="1" x14ac:dyDescent="0.3">
      <c r="A75" s="20">
        <v>1</v>
      </c>
      <c r="B75" s="20">
        <v>2</v>
      </c>
      <c r="C75" s="20">
        <v>3</v>
      </c>
      <c r="D75" s="20" t="s">
        <v>22</v>
      </c>
      <c r="E75" s="20" t="s">
        <v>23</v>
      </c>
      <c r="F75" s="20" t="s">
        <v>55</v>
      </c>
      <c r="G75" s="20" t="s">
        <v>24</v>
      </c>
      <c r="H75" s="20">
        <v>4</v>
      </c>
      <c r="I75" s="20" t="s">
        <v>25</v>
      </c>
      <c r="J75" s="20" t="s">
        <v>26</v>
      </c>
      <c r="K75" s="20" t="s">
        <v>54</v>
      </c>
      <c r="L75" s="20" t="s">
        <v>27</v>
      </c>
      <c r="M75" s="20" t="s">
        <v>28</v>
      </c>
    </row>
    <row r="76" spans="1:13" ht="245.25" customHeight="1" thickBot="1" x14ac:dyDescent="0.3">
      <c r="A76" s="20">
        <v>1</v>
      </c>
      <c r="B76" s="169" t="s">
        <v>137</v>
      </c>
      <c r="C76" s="43">
        <f>F76/G76</f>
        <v>66015.484959568741</v>
      </c>
      <c r="D76" s="44">
        <v>4613789.84</v>
      </c>
      <c r="E76" s="108">
        <v>44369700</v>
      </c>
      <c r="F76" s="45">
        <f>D76+E76</f>
        <v>48983489.840000004</v>
      </c>
      <c r="G76" s="109">
        <v>742</v>
      </c>
      <c r="H76" s="43">
        <f>K76/L76</f>
        <v>50201.96875</v>
      </c>
      <c r="I76" s="44">
        <v>3622038.6</v>
      </c>
      <c r="J76" s="44">
        <v>33728226.149999999</v>
      </c>
      <c r="K76" s="45">
        <f>I76+J76</f>
        <v>37350264.75</v>
      </c>
      <c r="L76" s="46">
        <v>744</v>
      </c>
      <c r="M76" s="47">
        <f>H76/C76*100</f>
        <v>76.045747116371643</v>
      </c>
    </row>
    <row r="77" spans="1:13" ht="90" customHeight="1" thickBot="1" x14ac:dyDescent="0.3">
      <c r="A77" s="20">
        <v>2</v>
      </c>
      <c r="B77" s="170" t="s">
        <v>138</v>
      </c>
      <c r="C77" s="43">
        <f>F77/G77</f>
        <v>53.952991452991455</v>
      </c>
      <c r="D77" s="44"/>
      <c r="E77" s="44">
        <v>101000</v>
      </c>
      <c r="F77" s="45">
        <f>D77+E77</f>
        <v>101000</v>
      </c>
      <c r="G77" s="61">
        <v>1872</v>
      </c>
      <c r="H77" s="43">
        <f>K77/L77</f>
        <v>37.10125</v>
      </c>
      <c r="I77" s="44"/>
      <c r="J77" s="44">
        <v>72124.83</v>
      </c>
      <c r="K77" s="45">
        <f>I77+J77</f>
        <v>72124.83</v>
      </c>
      <c r="L77" s="46">
        <v>1944</v>
      </c>
      <c r="M77" s="47">
        <f>H77/C77*100</f>
        <v>68.765881188118811</v>
      </c>
    </row>
    <row r="78" spans="1:13" ht="19.5" thickBot="1" x14ac:dyDescent="0.3"/>
    <row r="79" spans="1:13" ht="19.5" thickBot="1" x14ac:dyDescent="0.3">
      <c r="A79" s="146" t="s">
        <v>139</v>
      </c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8"/>
    </row>
    <row r="80" spans="1:13" ht="19.5" thickBot="1" x14ac:dyDescent="0.3">
      <c r="A80" s="149" t="s">
        <v>61</v>
      </c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1"/>
    </row>
    <row r="81" spans="1:13" ht="132" thickBot="1" x14ac:dyDescent="0.3">
      <c r="A81" s="20" t="s">
        <v>5</v>
      </c>
      <c r="B81" s="20" t="s">
        <v>6</v>
      </c>
      <c r="C81" s="20" t="s">
        <v>15</v>
      </c>
      <c r="D81" s="20" t="s">
        <v>57</v>
      </c>
      <c r="E81" s="20" t="s">
        <v>58</v>
      </c>
      <c r="F81" s="20" t="s">
        <v>59</v>
      </c>
      <c r="G81" s="20" t="s">
        <v>16</v>
      </c>
      <c r="H81" s="20" t="s">
        <v>17</v>
      </c>
      <c r="I81" s="20" t="s">
        <v>18</v>
      </c>
      <c r="J81" s="20" t="s">
        <v>19</v>
      </c>
      <c r="K81" s="20" t="s">
        <v>20</v>
      </c>
      <c r="L81" s="20" t="s">
        <v>21</v>
      </c>
      <c r="M81" s="20" t="s">
        <v>10</v>
      </c>
    </row>
    <row r="82" spans="1:13" ht="19.5" thickBot="1" x14ac:dyDescent="0.3">
      <c r="A82" s="20">
        <v>1</v>
      </c>
      <c r="B82" s="20">
        <v>2</v>
      </c>
      <c r="C82" s="20">
        <v>3</v>
      </c>
      <c r="D82" s="20" t="s">
        <v>22</v>
      </c>
      <c r="E82" s="20" t="s">
        <v>23</v>
      </c>
      <c r="F82" s="20" t="s">
        <v>55</v>
      </c>
      <c r="G82" s="20" t="s">
        <v>24</v>
      </c>
      <c r="H82" s="20">
        <v>4</v>
      </c>
      <c r="I82" s="20" t="s">
        <v>25</v>
      </c>
      <c r="J82" s="20" t="s">
        <v>26</v>
      </c>
      <c r="K82" s="20" t="s">
        <v>54</v>
      </c>
      <c r="L82" s="20" t="s">
        <v>27</v>
      </c>
      <c r="M82" s="20" t="s">
        <v>28</v>
      </c>
    </row>
    <row r="83" spans="1:13" ht="315" customHeight="1" thickBot="1" x14ac:dyDescent="0.3">
      <c r="A83" s="20">
        <v>1</v>
      </c>
      <c r="B83" s="169" t="s">
        <v>140</v>
      </c>
      <c r="C83" s="43">
        <f>F83/G83</f>
        <v>61115.89326876514</v>
      </c>
      <c r="D83" s="44">
        <v>4189127.84</v>
      </c>
      <c r="E83" s="118">
        <v>46292600</v>
      </c>
      <c r="F83" s="45">
        <f>D83+E83</f>
        <v>50481727.840000004</v>
      </c>
      <c r="G83" s="119">
        <v>826</v>
      </c>
      <c r="H83" s="43">
        <f>K83/L83</f>
        <v>53864.140424242425</v>
      </c>
      <c r="I83" s="44">
        <v>3321015.85</v>
      </c>
      <c r="J83" s="44">
        <v>41116900</v>
      </c>
      <c r="K83" s="45">
        <f>I83+J83</f>
        <v>44437915.850000001</v>
      </c>
      <c r="L83" s="46">
        <v>825</v>
      </c>
      <c r="M83" s="47">
        <f>H83/C83*100</f>
        <v>88.134423868056416</v>
      </c>
    </row>
    <row r="84" spans="1:13" ht="19.5" thickBot="1" x14ac:dyDescent="0.3"/>
    <row r="85" spans="1:13" ht="19.5" thickBot="1" x14ac:dyDescent="0.3">
      <c r="A85" s="146" t="s">
        <v>141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8"/>
    </row>
    <row r="86" spans="1:13" ht="19.5" thickBot="1" x14ac:dyDescent="0.3">
      <c r="A86" s="149" t="s">
        <v>61</v>
      </c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1"/>
    </row>
    <row r="87" spans="1:13" ht="132" thickBot="1" x14ac:dyDescent="0.3">
      <c r="A87" s="20" t="s">
        <v>5</v>
      </c>
      <c r="B87" s="20" t="s">
        <v>6</v>
      </c>
      <c r="C87" s="20" t="s">
        <v>15</v>
      </c>
      <c r="D87" s="20" t="s">
        <v>57</v>
      </c>
      <c r="E87" s="20" t="s">
        <v>58</v>
      </c>
      <c r="F87" s="20" t="s">
        <v>59</v>
      </c>
      <c r="G87" s="20" t="s">
        <v>16</v>
      </c>
      <c r="H87" s="20" t="s">
        <v>17</v>
      </c>
      <c r="I87" s="20" t="s">
        <v>18</v>
      </c>
      <c r="J87" s="20" t="s">
        <v>19</v>
      </c>
      <c r="K87" s="20" t="s">
        <v>20</v>
      </c>
      <c r="L87" s="20" t="s">
        <v>21</v>
      </c>
      <c r="M87" s="20" t="s">
        <v>10</v>
      </c>
    </row>
    <row r="88" spans="1:13" ht="19.5" thickBot="1" x14ac:dyDescent="0.3">
      <c r="A88" s="20">
        <v>1</v>
      </c>
      <c r="B88" s="20">
        <v>2</v>
      </c>
      <c r="C88" s="20">
        <v>3</v>
      </c>
      <c r="D88" s="20" t="s">
        <v>22</v>
      </c>
      <c r="E88" s="20" t="s">
        <v>23</v>
      </c>
      <c r="F88" s="20" t="s">
        <v>55</v>
      </c>
      <c r="G88" s="20" t="s">
        <v>24</v>
      </c>
      <c r="H88" s="20">
        <v>4</v>
      </c>
      <c r="I88" s="20" t="s">
        <v>25</v>
      </c>
      <c r="J88" s="20" t="s">
        <v>26</v>
      </c>
      <c r="K88" s="20" t="s">
        <v>54</v>
      </c>
      <c r="L88" s="20" t="s">
        <v>27</v>
      </c>
      <c r="M88" s="20" t="s">
        <v>28</v>
      </c>
    </row>
    <row r="89" spans="1:13" ht="114" customHeight="1" thickBot="1" x14ac:dyDescent="0.3">
      <c r="A89" s="20">
        <v>1</v>
      </c>
      <c r="B89" s="169" t="s">
        <v>149</v>
      </c>
      <c r="C89" s="43">
        <v>125824.82</v>
      </c>
      <c r="D89" s="44">
        <v>2818026.4</v>
      </c>
      <c r="E89" s="108">
        <v>31783800</v>
      </c>
      <c r="F89" s="45">
        <f>D89+E89</f>
        <v>34601826.399999999</v>
      </c>
      <c r="G89" s="109">
        <v>275</v>
      </c>
      <c r="H89" s="43">
        <v>97293.4</v>
      </c>
      <c r="I89" s="44">
        <v>2174392.73</v>
      </c>
      <c r="J89" s="44">
        <v>24484000</v>
      </c>
      <c r="K89" s="45">
        <f>I89+J89</f>
        <v>26658392.73</v>
      </c>
      <c r="L89" s="46">
        <v>274</v>
      </c>
      <c r="M89" s="47">
        <f>H89/C89*100</f>
        <v>77.324489715145219</v>
      </c>
    </row>
    <row r="90" spans="1:13" ht="93.75" customHeight="1" thickBot="1" x14ac:dyDescent="0.3">
      <c r="A90" s="20">
        <v>2</v>
      </c>
      <c r="B90" s="170" t="s">
        <v>150</v>
      </c>
      <c r="C90" s="43">
        <v>37.06</v>
      </c>
      <c r="D90" s="44"/>
      <c r="E90" s="44">
        <v>101400</v>
      </c>
      <c r="F90" s="45">
        <f>D90+E90</f>
        <v>101400</v>
      </c>
      <c r="G90" s="61">
        <v>2736</v>
      </c>
      <c r="H90" s="43">
        <v>43.11</v>
      </c>
      <c r="I90" s="44"/>
      <c r="J90" s="44">
        <v>76050.45</v>
      </c>
      <c r="K90" s="45">
        <f>I90+J90</f>
        <v>76050.45</v>
      </c>
      <c r="L90" s="46">
        <v>1668</v>
      </c>
      <c r="M90" s="47">
        <f>H90/C90*100</f>
        <v>116.32487857528331</v>
      </c>
    </row>
    <row r="91" spans="1:13" ht="19.5" thickBot="1" x14ac:dyDescent="0.3"/>
    <row r="92" spans="1:13" ht="19.5" thickBot="1" x14ac:dyDescent="0.3">
      <c r="A92" s="146" t="s">
        <v>151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8"/>
    </row>
    <row r="93" spans="1:13" ht="19.5" thickBot="1" x14ac:dyDescent="0.3">
      <c r="A93" s="149" t="s">
        <v>61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1"/>
    </row>
    <row r="94" spans="1:13" ht="132" thickBot="1" x14ac:dyDescent="0.3">
      <c r="A94" s="20" t="s">
        <v>5</v>
      </c>
      <c r="B94" s="20" t="s">
        <v>6</v>
      </c>
      <c r="C94" s="20" t="s">
        <v>15</v>
      </c>
      <c r="D94" s="20" t="s">
        <v>57</v>
      </c>
      <c r="E94" s="20" t="s">
        <v>58</v>
      </c>
      <c r="F94" s="20" t="s">
        <v>59</v>
      </c>
      <c r="G94" s="20" t="s">
        <v>16</v>
      </c>
      <c r="H94" s="20" t="s">
        <v>17</v>
      </c>
      <c r="I94" s="20" t="s">
        <v>18</v>
      </c>
      <c r="J94" s="20" t="s">
        <v>19</v>
      </c>
      <c r="K94" s="20" t="s">
        <v>20</v>
      </c>
      <c r="L94" s="20" t="s">
        <v>21</v>
      </c>
      <c r="M94" s="20" t="s">
        <v>10</v>
      </c>
    </row>
    <row r="95" spans="1:13" ht="19.5" thickBot="1" x14ac:dyDescent="0.3">
      <c r="A95" s="20">
        <v>1</v>
      </c>
      <c r="B95" s="20">
        <v>2</v>
      </c>
      <c r="C95" s="20">
        <v>3</v>
      </c>
      <c r="D95" s="20" t="s">
        <v>22</v>
      </c>
      <c r="E95" s="20" t="s">
        <v>23</v>
      </c>
      <c r="F95" s="20" t="s">
        <v>55</v>
      </c>
      <c r="G95" s="20" t="s">
        <v>24</v>
      </c>
      <c r="H95" s="20">
        <v>4</v>
      </c>
      <c r="I95" s="20" t="s">
        <v>25</v>
      </c>
      <c r="J95" s="20" t="s">
        <v>26</v>
      </c>
      <c r="K95" s="20" t="s">
        <v>54</v>
      </c>
      <c r="L95" s="20" t="s">
        <v>27</v>
      </c>
      <c r="M95" s="20" t="s">
        <v>28</v>
      </c>
    </row>
    <row r="96" spans="1:13" ht="215.25" customHeight="1" thickBot="1" x14ac:dyDescent="0.3">
      <c r="A96" s="20">
        <v>1</v>
      </c>
      <c r="B96" s="169" t="s">
        <v>152</v>
      </c>
      <c r="C96" s="43">
        <f>F96/G96</f>
        <v>56884.86165577342</v>
      </c>
      <c r="D96" s="44">
        <v>4122203</v>
      </c>
      <c r="E96" s="118">
        <v>48098100</v>
      </c>
      <c r="F96" s="45">
        <f>D96+E96</f>
        <v>52220303</v>
      </c>
      <c r="G96" s="142">
        <v>918</v>
      </c>
      <c r="H96" s="43">
        <f>K96/L96</f>
        <v>41540.79068181818</v>
      </c>
      <c r="I96" s="44">
        <v>3035521.43</v>
      </c>
      <c r="J96" s="44">
        <v>35348169.159999996</v>
      </c>
      <c r="K96" s="45">
        <f>I96+J96</f>
        <v>38383690.589999996</v>
      </c>
      <c r="L96" s="46">
        <v>924</v>
      </c>
      <c r="M96" s="47">
        <f>H96/C96*100</f>
        <v>73.026090725496346</v>
      </c>
    </row>
    <row r="97" spans="1:13" ht="19.5" thickBot="1" x14ac:dyDescent="0.3"/>
    <row r="98" spans="1:13" ht="19.5" thickBot="1" x14ac:dyDescent="0.3">
      <c r="A98" s="146" t="s">
        <v>153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8"/>
    </row>
    <row r="99" spans="1:13" ht="19.5" thickBot="1" x14ac:dyDescent="0.3">
      <c r="A99" s="149" t="s">
        <v>61</v>
      </c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1"/>
    </row>
    <row r="100" spans="1:13" ht="132" thickBot="1" x14ac:dyDescent="0.3">
      <c r="A100" s="20" t="s">
        <v>5</v>
      </c>
      <c r="B100" s="20" t="s">
        <v>6</v>
      </c>
      <c r="C100" s="20" t="s">
        <v>15</v>
      </c>
      <c r="D100" s="20" t="s">
        <v>57</v>
      </c>
      <c r="E100" s="20" t="s">
        <v>58</v>
      </c>
      <c r="F100" s="20" t="s">
        <v>59</v>
      </c>
      <c r="G100" s="20" t="s">
        <v>16</v>
      </c>
      <c r="H100" s="20" t="s">
        <v>17</v>
      </c>
      <c r="I100" s="20" t="s">
        <v>18</v>
      </c>
      <c r="J100" s="20" t="s">
        <v>19</v>
      </c>
      <c r="K100" s="20" t="s">
        <v>20</v>
      </c>
      <c r="L100" s="20" t="s">
        <v>21</v>
      </c>
      <c r="M100" s="20" t="s">
        <v>10</v>
      </c>
    </row>
    <row r="101" spans="1:13" ht="19.5" thickBot="1" x14ac:dyDescent="0.3">
      <c r="A101" s="20">
        <v>1</v>
      </c>
      <c r="B101" s="20">
        <v>2</v>
      </c>
      <c r="C101" s="20">
        <v>3</v>
      </c>
      <c r="D101" s="20" t="s">
        <v>22</v>
      </c>
      <c r="E101" s="20" t="s">
        <v>23</v>
      </c>
      <c r="F101" s="20" t="s">
        <v>55</v>
      </c>
      <c r="G101" s="20" t="s">
        <v>24</v>
      </c>
      <c r="H101" s="20">
        <v>4</v>
      </c>
      <c r="I101" s="20" t="s">
        <v>25</v>
      </c>
      <c r="J101" s="20" t="s">
        <v>26</v>
      </c>
      <c r="K101" s="20" t="s">
        <v>54</v>
      </c>
      <c r="L101" s="20" t="s">
        <v>27</v>
      </c>
      <c r="M101" s="20" t="s">
        <v>28</v>
      </c>
    </row>
    <row r="102" spans="1:13" ht="225.75" thickBot="1" x14ac:dyDescent="0.3">
      <c r="A102" s="20">
        <v>1</v>
      </c>
      <c r="B102" s="169" t="s">
        <v>158</v>
      </c>
      <c r="C102" s="43">
        <f>F102/G102</f>
        <v>56778.162612612614</v>
      </c>
      <c r="D102" s="44">
        <v>3993108.4</v>
      </c>
      <c r="E102" s="108">
        <v>46425900</v>
      </c>
      <c r="F102" s="45">
        <f>D102+E102</f>
        <v>50419008.399999999</v>
      </c>
      <c r="G102" s="109">
        <v>888</v>
      </c>
      <c r="H102" s="43">
        <f>K102/L102</f>
        <v>45494.75063205418</v>
      </c>
      <c r="I102" s="44">
        <v>3030183.06</v>
      </c>
      <c r="J102" s="44">
        <v>37278166</v>
      </c>
      <c r="K102" s="45">
        <f>I102+J102</f>
        <v>40308349.060000002</v>
      </c>
      <c r="L102" s="46">
        <v>886</v>
      </c>
      <c r="M102" s="47">
        <f>H102/C102*100</f>
        <v>80.12719774406375</v>
      </c>
    </row>
    <row r="103" spans="1:13" ht="141" customHeight="1" thickBot="1" x14ac:dyDescent="0.3">
      <c r="A103" s="20">
        <v>2</v>
      </c>
      <c r="B103" s="170" t="s">
        <v>159</v>
      </c>
      <c r="C103" s="43">
        <f>F103/G103</f>
        <v>43.888888888888886</v>
      </c>
      <c r="D103" s="44"/>
      <c r="E103" s="44">
        <v>126400</v>
      </c>
      <c r="F103" s="45">
        <f>D103+E103</f>
        <v>126400</v>
      </c>
      <c r="G103" s="61">
        <v>2880</v>
      </c>
      <c r="H103" s="43">
        <f>K103/L103</f>
        <v>23.070462062256812</v>
      </c>
      <c r="I103" s="44"/>
      <c r="J103" s="44">
        <v>94865.74</v>
      </c>
      <c r="K103" s="45">
        <f>I103+J103</f>
        <v>94865.74</v>
      </c>
      <c r="L103" s="46">
        <v>4112</v>
      </c>
      <c r="M103" s="47">
        <f>H103/C103*100</f>
        <v>52.565609762104138</v>
      </c>
    </row>
    <row r="104" spans="1:13" ht="19.5" thickBot="1" x14ac:dyDescent="0.3"/>
    <row r="105" spans="1:13" ht="19.5" thickBot="1" x14ac:dyDescent="0.3">
      <c r="A105" s="146" t="s">
        <v>160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8"/>
    </row>
    <row r="106" spans="1:13" ht="19.5" thickBot="1" x14ac:dyDescent="0.3">
      <c r="A106" s="149" t="s">
        <v>61</v>
      </c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1"/>
    </row>
    <row r="107" spans="1:13" ht="132" thickBot="1" x14ac:dyDescent="0.3">
      <c r="A107" s="20" t="s">
        <v>5</v>
      </c>
      <c r="B107" s="20" t="s">
        <v>6</v>
      </c>
      <c r="C107" s="20" t="s">
        <v>15</v>
      </c>
      <c r="D107" s="20" t="s">
        <v>57</v>
      </c>
      <c r="E107" s="20" t="s">
        <v>58</v>
      </c>
      <c r="F107" s="20" t="s">
        <v>59</v>
      </c>
      <c r="G107" s="20" t="s">
        <v>16</v>
      </c>
      <c r="H107" s="20" t="s">
        <v>17</v>
      </c>
      <c r="I107" s="20" t="s">
        <v>18</v>
      </c>
      <c r="J107" s="20" t="s">
        <v>19</v>
      </c>
      <c r="K107" s="20" t="s">
        <v>20</v>
      </c>
      <c r="L107" s="20" t="s">
        <v>21</v>
      </c>
      <c r="M107" s="20" t="s">
        <v>10</v>
      </c>
    </row>
    <row r="108" spans="1:13" ht="19.5" thickBot="1" x14ac:dyDescent="0.3">
      <c r="A108" s="20">
        <v>1</v>
      </c>
      <c r="B108" s="20">
        <v>2</v>
      </c>
      <c r="C108" s="20">
        <v>3</v>
      </c>
      <c r="D108" s="20" t="s">
        <v>22</v>
      </c>
      <c r="E108" s="20" t="s">
        <v>23</v>
      </c>
      <c r="F108" s="20" t="s">
        <v>55</v>
      </c>
      <c r="G108" s="20" t="s">
        <v>24</v>
      </c>
      <c r="H108" s="20">
        <v>4</v>
      </c>
      <c r="I108" s="20" t="s">
        <v>25</v>
      </c>
      <c r="J108" s="20" t="s">
        <v>26</v>
      </c>
      <c r="K108" s="20" t="s">
        <v>54</v>
      </c>
      <c r="L108" s="20" t="s">
        <v>27</v>
      </c>
      <c r="M108" s="20" t="s">
        <v>28</v>
      </c>
    </row>
    <row r="109" spans="1:13" ht="207" thickBot="1" x14ac:dyDescent="0.3">
      <c r="A109" s="20">
        <v>1</v>
      </c>
      <c r="B109" s="169" t="s">
        <v>165</v>
      </c>
      <c r="C109" s="43">
        <f>F109/G109</f>
        <v>53486.00885142255</v>
      </c>
      <c r="D109" s="44">
        <v>5553922.4000000004</v>
      </c>
      <c r="E109" s="118">
        <v>45204300</v>
      </c>
      <c r="F109" s="45">
        <f>D109+E109</f>
        <v>50758222.399999999</v>
      </c>
      <c r="G109" s="119">
        <v>949</v>
      </c>
      <c r="H109" s="43">
        <f>K109/L109</f>
        <v>39776.255366108788</v>
      </c>
      <c r="I109" s="44">
        <v>4122875.13</v>
      </c>
      <c r="J109" s="44">
        <v>33903225</v>
      </c>
      <c r="K109" s="45">
        <f>I109+J109</f>
        <v>38026100.130000003</v>
      </c>
      <c r="L109" s="46">
        <v>956</v>
      </c>
      <c r="M109" s="47">
        <f>H109/C109*100</f>
        <v>74.367589244885053</v>
      </c>
    </row>
    <row r="110" spans="1:13" ht="19.5" thickBot="1" x14ac:dyDescent="0.3"/>
    <row r="111" spans="1:13" ht="19.5" thickBot="1" x14ac:dyDescent="0.3">
      <c r="A111" s="146" t="s">
        <v>166</v>
      </c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8"/>
    </row>
    <row r="112" spans="1:13" ht="19.5" thickBot="1" x14ac:dyDescent="0.3">
      <c r="A112" s="149" t="s">
        <v>61</v>
      </c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1"/>
    </row>
    <row r="113" spans="1:13" ht="132" thickBot="1" x14ac:dyDescent="0.3">
      <c r="A113" s="20" t="s">
        <v>5</v>
      </c>
      <c r="B113" s="20" t="s">
        <v>6</v>
      </c>
      <c r="C113" s="20" t="s">
        <v>15</v>
      </c>
      <c r="D113" s="20" t="s">
        <v>57</v>
      </c>
      <c r="E113" s="20" t="s">
        <v>58</v>
      </c>
      <c r="F113" s="20" t="s">
        <v>59</v>
      </c>
      <c r="G113" s="20" t="s">
        <v>16</v>
      </c>
      <c r="H113" s="20" t="s">
        <v>17</v>
      </c>
      <c r="I113" s="20" t="s">
        <v>18</v>
      </c>
      <c r="J113" s="20" t="s">
        <v>19</v>
      </c>
      <c r="K113" s="20" t="s">
        <v>20</v>
      </c>
      <c r="L113" s="20" t="s">
        <v>21</v>
      </c>
      <c r="M113" s="20" t="s">
        <v>10</v>
      </c>
    </row>
    <row r="114" spans="1:13" ht="19.5" thickBot="1" x14ac:dyDescent="0.3">
      <c r="A114" s="20">
        <v>1</v>
      </c>
      <c r="B114" s="20">
        <v>2</v>
      </c>
      <c r="C114" s="20">
        <v>3</v>
      </c>
      <c r="D114" s="20" t="s">
        <v>22</v>
      </c>
      <c r="E114" s="20" t="s">
        <v>23</v>
      </c>
      <c r="F114" s="20" t="s">
        <v>55</v>
      </c>
      <c r="G114" s="20" t="s">
        <v>24</v>
      </c>
      <c r="H114" s="20">
        <v>4</v>
      </c>
      <c r="I114" s="20" t="s">
        <v>25</v>
      </c>
      <c r="J114" s="20" t="s">
        <v>26</v>
      </c>
      <c r="K114" s="20" t="s">
        <v>54</v>
      </c>
      <c r="L114" s="20" t="s">
        <v>27</v>
      </c>
      <c r="M114" s="20" t="s">
        <v>28</v>
      </c>
    </row>
    <row r="115" spans="1:13" ht="225.75" thickBot="1" x14ac:dyDescent="0.3">
      <c r="A115" s="20">
        <v>1</v>
      </c>
      <c r="B115" s="169" t="s">
        <v>172</v>
      </c>
      <c r="C115" s="43">
        <f>F115/G115</f>
        <v>47670.398835274544</v>
      </c>
      <c r="D115" s="44">
        <v>4519219.4000000004</v>
      </c>
      <c r="E115" s="108">
        <v>52780600</v>
      </c>
      <c r="F115" s="45">
        <f>D115+E115</f>
        <v>57299819.399999999</v>
      </c>
      <c r="G115" s="109">
        <v>1202</v>
      </c>
      <c r="H115" s="43">
        <f>K115/L115</f>
        <v>35748.916844296422</v>
      </c>
      <c r="I115" s="44">
        <v>3342949.13</v>
      </c>
      <c r="J115" s="44">
        <v>39591500</v>
      </c>
      <c r="K115" s="45">
        <f>I115+J115</f>
        <v>42934449.130000003</v>
      </c>
      <c r="L115" s="46">
        <v>1201</v>
      </c>
      <c r="M115" s="47">
        <f>H115/C115*100</f>
        <v>74.99185598976652</v>
      </c>
    </row>
    <row r="116" spans="1:13" ht="38.25" thickBot="1" x14ac:dyDescent="0.3">
      <c r="A116" s="20">
        <v>2</v>
      </c>
      <c r="B116" s="170" t="s">
        <v>173</v>
      </c>
      <c r="C116" s="43">
        <f>F116/G116</f>
        <v>54.938271604938272</v>
      </c>
      <c r="D116" s="44"/>
      <c r="E116" s="44">
        <v>142400</v>
      </c>
      <c r="F116" s="45">
        <f>D116+E116</f>
        <v>142400</v>
      </c>
      <c r="G116" s="61">
        <v>2592</v>
      </c>
      <c r="H116" s="43">
        <f>K116/L116</f>
        <v>49.079754601226995</v>
      </c>
      <c r="I116" s="44"/>
      <c r="J116" s="44">
        <v>40000</v>
      </c>
      <c r="K116" s="45">
        <f>I116+J116</f>
        <v>40000</v>
      </c>
      <c r="L116" s="46">
        <v>815</v>
      </c>
      <c r="M116" s="47">
        <f>H116/C116*100</f>
        <v>89.33618253257049</v>
      </c>
    </row>
    <row r="117" spans="1:13" ht="19.5" thickBot="1" x14ac:dyDescent="0.3"/>
    <row r="118" spans="1:13" ht="19.5" thickBot="1" x14ac:dyDescent="0.3">
      <c r="A118" s="146" t="s">
        <v>174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8"/>
    </row>
    <row r="119" spans="1:13" ht="19.5" thickBot="1" x14ac:dyDescent="0.3">
      <c r="A119" s="149" t="s">
        <v>61</v>
      </c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1"/>
    </row>
    <row r="120" spans="1:13" ht="154.5" customHeight="1" thickBot="1" x14ac:dyDescent="0.3">
      <c r="A120" s="20" t="s">
        <v>5</v>
      </c>
      <c r="B120" s="20" t="s">
        <v>6</v>
      </c>
      <c r="C120" s="20" t="s">
        <v>15</v>
      </c>
      <c r="D120" s="20" t="s">
        <v>57</v>
      </c>
      <c r="E120" s="20" t="s">
        <v>58</v>
      </c>
      <c r="F120" s="20" t="s">
        <v>59</v>
      </c>
      <c r="G120" s="20" t="s">
        <v>16</v>
      </c>
      <c r="H120" s="20" t="s">
        <v>17</v>
      </c>
      <c r="I120" s="20" t="s">
        <v>18</v>
      </c>
      <c r="J120" s="20" t="s">
        <v>19</v>
      </c>
      <c r="K120" s="20" t="s">
        <v>20</v>
      </c>
      <c r="L120" s="20" t="s">
        <v>21</v>
      </c>
      <c r="M120" s="20" t="s">
        <v>10</v>
      </c>
    </row>
    <row r="121" spans="1:13" ht="19.5" thickBot="1" x14ac:dyDescent="0.3">
      <c r="A121" s="20">
        <v>1</v>
      </c>
      <c r="B121" s="20">
        <v>2</v>
      </c>
      <c r="C121" s="20">
        <v>3</v>
      </c>
      <c r="D121" s="20" t="s">
        <v>22</v>
      </c>
      <c r="E121" s="20" t="s">
        <v>23</v>
      </c>
      <c r="F121" s="20" t="s">
        <v>55</v>
      </c>
      <c r="G121" s="20" t="s">
        <v>24</v>
      </c>
      <c r="H121" s="20">
        <v>4</v>
      </c>
      <c r="I121" s="20" t="s">
        <v>25</v>
      </c>
      <c r="J121" s="20" t="s">
        <v>26</v>
      </c>
      <c r="K121" s="20" t="s">
        <v>54</v>
      </c>
      <c r="L121" s="20" t="s">
        <v>27</v>
      </c>
      <c r="M121" s="20" t="s">
        <v>28</v>
      </c>
    </row>
    <row r="122" spans="1:13" ht="244.5" customHeight="1" thickBot="1" x14ac:dyDescent="0.3">
      <c r="A122" s="177">
        <v>1</v>
      </c>
      <c r="B122" s="169" t="s">
        <v>180</v>
      </c>
      <c r="C122" s="178">
        <f>F122/G122</f>
        <v>52790.669649805444</v>
      </c>
      <c r="D122" s="44">
        <v>5248308.4000000004</v>
      </c>
      <c r="E122" s="118">
        <v>49020500</v>
      </c>
      <c r="F122" s="45">
        <f>D122+E122</f>
        <v>54268808.399999999</v>
      </c>
      <c r="G122" s="179">
        <v>1028</v>
      </c>
      <c r="H122" s="43">
        <f>K122/L122</f>
        <v>41102.000684261977</v>
      </c>
      <c r="I122" s="118">
        <v>3822401.78</v>
      </c>
      <c r="J122" s="44">
        <v>38224944.920000002</v>
      </c>
      <c r="K122" s="45">
        <f>I122+J122</f>
        <v>42047346.700000003</v>
      </c>
      <c r="L122" s="179">
        <v>1023</v>
      </c>
      <c r="M122" s="47">
        <f>H122/C122*100</f>
        <v>77.858456725247194</v>
      </c>
    </row>
    <row r="123" spans="1:13" ht="19.5" thickBot="1" x14ac:dyDescent="0.3"/>
    <row r="124" spans="1:13" s="183" customFormat="1" ht="19.5" thickBot="1" x14ac:dyDescent="0.35">
      <c r="A124" s="180" t="s">
        <v>181</v>
      </c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2"/>
    </row>
    <row r="125" spans="1:13" s="183" customFormat="1" ht="19.5" thickBot="1" x14ac:dyDescent="0.35">
      <c r="A125" s="240" t="s">
        <v>61</v>
      </c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2"/>
    </row>
    <row r="126" spans="1:13" s="183" customFormat="1" ht="150.75" thickBot="1" x14ac:dyDescent="0.3">
      <c r="A126" s="211" t="s">
        <v>5</v>
      </c>
      <c r="B126" s="211" t="s">
        <v>6</v>
      </c>
      <c r="C126" s="211" t="s">
        <v>15</v>
      </c>
      <c r="D126" s="211" t="s">
        <v>57</v>
      </c>
      <c r="E126" s="211" t="s">
        <v>58</v>
      </c>
      <c r="F126" s="211" t="s">
        <v>59</v>
      </c>
      <c r="G126" s="211" t="s">
        <v>16</v>
      </c>
      <c r="H126" s="211" t="s">
        <v>17</v>
      </c>
      <c r="I126" s="211" t="s">
        <v>18</v>
      </c>
      <c r="J126" s="211" t="s">
        <v>19</v>
      </c>
      <c r="K126" s="211" t="s">
        <v>20</v>
      </c>
      <c r="L126" s="211" t="s">
        <v>21</v>
      </c>
      <c r="M126" s="211" t="s">
        <v>10</v>
      </c>
    </row>
    <row r="127" spans="1:13" s="183" customFormat="1" ht="19.5" thickBot="1" x14ac:dyDescent="0.35">
      <c r="A127" s="192">
        <v>1</v>
      </c>
      <c r="B127" s="192">
        <v>2</v>
      </c>
      <c r="C127" s="192">
        <v>3</v>
      </c>
      <c r="D127" s="192" t="s">
        <v>22</v>
      </c>
      <c r="E127" s="192" t="s">
        <v>23</v>
      </c>
      <c r="F127" s="192" t="s">
        <v>55</v>
      </c>
      <c r="G127" s="192" t="s">
        <v>24</v>
      </c>
      <c r="H127" s="192">
        <v>4</v>
      </c>
      <c r="I127" s="192" t="s">
        <v>25</v>
      </c>
      <c r="J127" s="192" t="s">
        <v>26</v>
      </c>
      <c r="K127" s="192" t="s">
        <v>54</v>
      </c>
      <c r="L127" s="192" t="s">
        <v>27</v>
      </c>
      <c r="M127" s="192" t="s">
        <v>28</v>
      </c>
    </row>
    <row r="128" spans="1:13" s="183" customFormat="1" ht="315" customHeight="1" thickBot="1" x14ac:dyDescent="0.3">
      <c r="A128" s="196">
        <v>1</v>
      </c>
      <c r="B128" s="243" t="s">
        <v>120</v>
      </c>
      <c r="C128" s="244">
        <f>F128/G128</f>
        <v>62445.590943396222</v>
      </c>
      <c r="D128" s="245">
        <v>6144144.7999999998</v>
      </c>
      <c r="E128" s="246">
        <v>43500100</v>
      </c>
      <c r="F128" s="247">
        <f>D128+E128</f>
        <v>49644244.799999997</v>
      </c>
      <c r="G128" s="248">
        <v>795</v>
      </c>
      <c r="H128" s="244">
        <f>K128/L128</f>
        <v>47115.566012658222</v>
      </c>
      <c r="I128" s="245">
        <v>4594177.13</v>
      </c>
      <c r="J128" s="245">
        <v>32627120.02</v>
      </c>
      <c r="K128" s="247">
        <f>I128+J128</f>
        <v>37221297.149999999</v>
      </c>
      <c r="L128" s="249">
        <v>790</v>
      </c>
      <c r="M128" s="250">
        <f>H128/C128*100</f>
        <v>75.450588745914999</v>
      </c>
    </row>
    <row r="129" spans="1:16" ht="19.5" thickBot="1" x14ac:dyDescent="0.3"/>
    <row r="130" spans="1:16" ht="19.5" thickBot="1" x14ac:dyDescent="0.35">
      <c r="A130" s="63" t="s">
        <v>182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5"/>
      <c r="N130"/>
      <c r="O130"/>
      <c r="P130"/>
    </row>
    <row r="131" spans="1:16" ht="19.5" thickBot="1" x14ac:dyDescent="0.35">
      <c r="A131" s="88" t="s">
        <v>61</v>
      </c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90"/>
      <c r="N131"/>
      <c r="O131"/>
      <c r="P131"/>
    </row>
    <row r="132" spans="1:16" ht="132" thickBot="1" x14ac:dyDescent="0.3">
      <c r="A132" s="20" t="s">
        <v>5</v>
      </c>
      <c r="B132" s="20" t="s">
        <v>6</v>
      </c>
      <c r="C132" s="20" t="s">
        <v>15</v>
      </c>
      <c r="D132" s="20" t="s">
        <v>57</v>
      </c>
      <c r="E132" s="20" t="s">
        <v>58</v>
      </c>
      <c r="F132" s="20" t="s">
        <v>59</v>
      </c>
      <c r="G132" s="20" t="s">
        <v>16</v>
      </c>
      <c r="H132" s="20" t="s">
        <v>17</v>
      </c>
      <c r="I132" s="20" t="s">
        <v>18</v>
      </c>
      <c r="J132" s="20" t="s">
        <v>19</v>
      </c>
      <c r="K132" s="20" t="s">
        <v>20</v>
      </c>
      <c r="L132" s="20" t="s">
        <v>21</v>
      </c>
      <c r="M132" s="20" t="s">
        <v>10</v>
      </c>
      <c r="N132"/>
      <c r="O132"/>
      <c r="P132"/>
    </row>
    <row r="133" spans="1:16" ht="19.5" thickBot="1" x14ac:dyDescent="0.35">
      <c r="A133" s="22">
        <v>1</v>
      </c>
      <c r="B133" s="22">
        <v>2</v>
      </c>
      <c r="C133" s="22">
        <v>3</v>
      </c>
      <c r="D133" s="22" t="s">
        <v>22</v>
      </c>
      <c r="E133" s="22" t="s">
        <v>23</v>
      </c>
      <c r="F133" s="22" t="s">
        <v>55</v>
      </c>
      <c r="G133" s="22" t="s">
        <v>24</v>
      </c>
      <c r="H133" s="22">
        <v>4</v>
      </c>
      <c r="I133" s="22" t="s">
        <v>25</v>
      </c>
      <c r="J133" s="22" t="s">
        <v>26</v>
      </c>
      <c r="K133" s="22" t="s">
        <v>54</v>
      </c>
      <c r="L133" s="22" t="s">
        <v>27</v>
      </c>
      <c r="M133" s="22" t="s">
        <v>28</v>
      </c>
      <c r="N133"/>
      <c r="O133"/>
      <c r="P133"/>
    </row>
    <row r="134" spans="1:16" ht="238.5" customHeight="1" thickBot="1" x14ac:dyDescent="0.3">
      <c r="A134" s="25">
        <v>1</v>
      </c>
      <c r="B134" s="107" t="s">
        <v>186</v>
      </c>
      <c r="C134" s="43">
        <f>F134/G134</f>
        <v>83978.954875717012</v>
      </c>
      <c r="D134" s="44">
        <v>3591193.4</v>
      </c>
      <c r="E134" s="108">
        <v>40329800</v>
      </c>
      <c r="F134" s="45">
        <f>D134+E134</f>
        <v>43920993.399999999</v>
      </c>
      <c r="G134" s="251">
        <v>523</v>
      </c>
      <c r="H134" s="43">
        <f>K134/L134</f>
        <v>66633.932164750964</v>
      </c>
      <c r="I134" s="44">
        <v>2771473.63</v>
      </c>
      <c r="J134" s="44">
        <v>32011438.960000001</v>
      </c>
      <c r="K134" s="45">
        <f>I134+J134</f>
        <v>34782912.590000004</v>
      </c>
      <c r="L134" s="46">
        <v>522</v>
      </c>
      <c r="M134" s="47">
        <f>H134/C134*100</f>
        <v>79.34598884132879</v>
      </c>
      <c r="N134"/>
      <c r="O134"/>
      <c r="P134"/>
    </row>
    <row r="135" spans="1:16" ht="141" customHeight="1" thickBot="1" x14ac:dyDescent="0.3">
      <c r="A135" s="25">
        <v>2</v>
      </c>
      <c r="B135" s="92" t="s">
        <v>187</v>
      </c>
      <c r="C135" s="43">
        <f>F135/G135</f>
        <v>45.717592592592595</v>
      </c>
      <c r="D135" s="44"/>
      <c r="E135" s="44">
        <v>237000</v>
      </c>
      <c r="F135" s="45">
        <f>D135+E135</f>
        <v>237000</v>
      </c>
      <c r="G135" s="163">
        <v>5184</v>
      </c>
      <c r="H135" s="43">
        <f>K135/L135</f>
        <v>29.950864008179963</v>
      </c>
      <c r="I135" s="44"/>
      <c r="J135" s="44">
        <v>175751.67</v>
      </c>
      <c r="K135" s="45">
        <f>I135+J135</f>
        <v>175751.67</v>
      </c>
      <c r="L135" s="46">
        <v>5868</v>
      </c>
      <c r="M135" s="47">
        <f>H135/C135*100</f>
        <v>65.512775957132874</v>
      </c>
      <c r="N135"/>
      <c r="O135"/>
      <c r="P135"/>
    </row>
    <row r="136" spans="1:16" ht="19.5" thickBot="1" x14ac:dyDescent="0.3"/>
    <row r="137" spans="1:16" ht="19.5" thickBot="1" x14ac:dyDescent="0.35">
      <c r="A137" s="63" t="s">
        <v>188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5"/>
      <c r="N137"/>
      <c r="O137"/>
      <c r="P137"/>
    </row>
    <row r="138" spans="1:16" ht="19.5" thickBot="1" x14ac:dyDescent="0.35">
      <c r="A138" s="88" t="s">
        <v>61</v>
      </c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90"/>
      <c r="N138"/>
      <c r="O138"/>
      <c r="P138"/>
    </row>
    <row r="139" spans="1:16" ht="132" thickBot="1" x14ac:dyDescent="0.3">
      <c r="A139" s="20" t="s">
        <v>5</v>
      </c>
      <c r="B139" s="20" t="s">
        <v>6</v>
      </c>
      <c r="C139" s="20" t="s">
        <v>15</v>
      </c>
      <c r="D139" s="20" t="s">
        <v>57</v>
      </c>
      <c r="E139" s="20" t="s">
        <v>58</v>
      </c>
      <c r="F139" s="20" t="s">
        <v>59</v>
      </c>
      <c r="G139" s="20" t="s">
        <v>16</v>
      </c>
      <c r="H139" s="20" t="s">
        <v>17</v>
      </c>
      <c r="I139" s="20" t="s">
        <v>18</v>
      </c>
      <c r="J139" s="20" t="s">
        <v>19</v>
      </c>
      <c r="K139" s="20" t="s">
        <v>20</v>
      </c>
      <c r="L139" s="20" t="s">
        <v>21</v>
      </c>
      <c r="M139" s="20" t="s">
        <v>10</v>
      </c>
      <c r="N139"/>
      <c r="O139"/>
      <c r="P139"/>
    </row>
    <row r="140" spans="1:16" ht="19.5" thickBot="1" x14ac:dyDescent="0.35">
      <c r="A140" s="22">
        <v>1</v>
      </c>
      <c r="B140" s="22">
        <v>2</v>
      </c>
      <c r="C140" s="22">
        <v>3</v>
      </c>
      <c r="D140" s="22" t="s">
        <v>22</v>
      </c>
      <c r="E140" s="22" t="s">
        <v>23</v>
      </c>
      <c r="F140" s="22" t="s">
        <v>55</v>
      </c>
      <c r="G140" s="22" t="s">
        <v>24</v>
      </c>
      <c r="H140" s="22">
        <v>4</v>
      </c>
      <c r="I140" s="22" t="s">
        <v>25</v>
      </c>
      <c r="J140" s="22" t="s">
        <v>26</v>
      </c>
      <c r="K140" s="22" t="s">
        <v>54</v>
      </c>
      <c r="L140" s="22" t="s">
        <v>27</v>
      </c>
      <c r="M140" s="22" t="s">
        <v>28</v>
      </c>
      <c r="N140"/>
      <c r="O140"/>
      <c r="P140"/>
    </row>
    <row r="141" spans="1:16" ht="207" thickBot="1" x14ac:dyDescent="0.3">
      <c r="A141" s="25">
        <v>1</v>
      </c>
      <c r="B141" s="107" t="s">
        <v>192</v>
      </c>
      <c r="C141" s="43">
        <f>F141/G141</f>
        <v>60162.726712328767</v>
      </c>
      <c r="D141" s="44">
        <v>4899248.5999999996</v>
      </c>
      <c r="E141" s="108">
        <v>47803300</v>
      </c>
      <c r="F141" s="45">
        <f>D141+E141</f>
        <v>52702548.600000001</v>
      </c>
      <c r="G141" s="109">
        <v>876</v>
      </c>
      <c r="H141" s="43">
        <f>K141/L141</f>
        <v>49926.990126002296</v>
      </c>
      <c r="I141" s="44">
        <v>3954627.75</v>
      </c>
      <c r="J141" s="44">
        <v>39631634.630000003</v>
      </c>
      <c r="K141" s="45">
        <f>I141+J141</f>
        <v>43586262.380000003</v>
      </c>
      <c r="L141" s="46">
        <v>873</v>
      </c>
      <c r="M141" s="47">
        <f>H141/C141*100</f>
        <v>82.986581317583585</v>
      </c>
      <c r="N141"/>
      <c r="O141"/>
      <c r="P141"/>
    </row>
    <row r="142" spans="1:16" ht="74.25" customHeight="1" thickBot="1" x14ac:dyDescent="0.3">
      <c r="A142" s="25">
        <v>2</v>
      </c>
      <c r="B142" s="92" t="s">
        <v>193</v>
      </c>
      <c r="C142" s="43">
        <f>F142/G142</f>
        <v>51.35030864197531</v>
      </c>
      <c r="D142" s="44">
        <v>0</v>
      </c>
      <c r="E142" s="44">
        <v>133100</v>
      </c>
      <c r="F142" s="45">
        <f>D142+E142</f>
        <v>133100</v>
      </c>
      <c r="G142" s="61">
        <v>2592</v>
      </c>
      <c r="H142" s="43">
        <f>K142/L142</f>
        <v>16.930953908984829</v>
      </c>
      <c r="I142" s="44">
        <v>0</v>
      </c>
      <c r="J142" s="44">
        <v>116078.62</v>
      </c>
      <c r="K142" s="45">
        <f>I142+J142</f>
        <v>116078.62</v>
      </c>
      <c r="L142" s="46">
        <v>6856</v>
      </c>
      <c r="M142" s="47">
        <f>H142/C142*100</f>
        <v>32.971474479405465</v>
      </c>
      <c r="N142"/>
      <c r="O142"/>
      <c r="P142"/>
    </row>
    <row r="143" spans="1:16" ht="19.5" thickBot="1" x14ac:dyDescent="0.3"/>
    <row r="144" spans="1:16" ht="19.5" thickBot="1" x14ac:dyDescent="0.35">
      <c r="A144" s="63" t="s">
        <v>194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5"/>
      <c r="N144"/>
      <c r="O144"/>
      <c r="P144"/>
    </row>
    <row r="145" spans="1:16" ht="19.5" thickBot="1" x14ac:dyDescent="0.35">
      <c r="A145" s="88" t="s">
        <v>61</v>
      </c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90"/>
      <c r="N145"/>
      <c r="O145"/>
      <c r="P145"/>
    </row>
    <row r="146" spans="1:16" ht="132" thickBot="1" x14ac:dyDescent="0.3">
      <c r="A146" s="20" t="s">
        <v>5</v>
      </c>
      <c r="B146" s="20" t="s">
        <v>6</v>
      </c>
      <c r="C146" s="20" t="s">
        <v>15</v>
      </c>
      <c r="D146" s="20" t="s">
        <v>57</v>
      </c>
      <c r="E146" s="20" t="s">
        <v>58</v>
      </c>
      <c r="F146" s="20" t="s">
        <v>59</v>
      </c>
      <c r="G146" s="20" t="s">
        <v>16</v>
      </c>
      <c r="H146" s="20" t="s">
        <v>17</v>
      </c>
      <c r="I146" s="20" t="s">
        <v>18</v>
      </c>
      <c r="J146" s="20" t="s">
        <v>19</v>
      </c>
      <c r="K146" s="20" t="s">
        <v>20</v>
      </c>
      <c r="L146" s="20" t="s">
        <v>21</v>
      </c>
      <c r="M146" s="20" t="s">
        <v>10</v>
      </c>
      <c r="N146"/>
      <c r="O146"/>
      <c r="P146"/>
    </row>
    <row r="147" spans="1:16" ht="19.5" thickBot="1" x14ac:dyDescent="0.35">
      <c r="A147" s="22">
        <v>1</v>
      </c>
      <c r="B147" s="22">
        <v>2</v>
      </c>
      <c r="C147" s="22">
        <v>3</v>
      </c>
      <c r="D147" s="22" t="s">
        <v>22</v>
      </c>
      <c r="E147" s="22" t="s">
        <v>23</v>
      </c>
      <c r="F147" s="22" t="s">
        <v>55</v>
      </c>
      <c r="G147" s="22" t="s">
        <v>24</v>
      </c>
      <c r="H147" s="22">
        <v>4</v>
      </c>
      <c r="I147" s="22" t="s">
        <v>25</v>
      </c>
      <c r="J147" s="22" t="s">
        <v>26</v>
      </c>
      <c r="K147" s="22" t="s">
        <v>54</v>
      </c>
      <c r="L147" s="22" t="s">
        <v>27</v>
      </c>
      <c r="M147" s="22" t="s">
        <v>28</v>
      </c>
      <c r="N147"/>
      <c r="O147"/>
      <c r="P147"/>
    </row>
    <row r="148" spans="1:16" ht="315" customHeight="1" thickBot="1" x14ac:dyDescent="0.3">
      <c r="A148" s="25">
        <v>1</v>
      </c>
      <c r="B148" s="107" t="s">
        <v>120</v>
      </c>
      <c r="C148" s="43">
        <f>F148/G148</f>
        <v>55054.360492610838</v>
      </c>
      <c r="D148" s="44">
        <v>10341081.439999999</v>
      </c>
      <c r="E148" s="108">
        <v>79067200</v>
      </c>
      <c r="F148" s="45">
        <f>D148+E148</f>
        <v>89408281.439999998</v>
      </c>
      <c r="G148" s="109">
        <v>1624</v>
      </c>
      <c r="H148" s="43">
        <f>K148/L148</f>
        <v>41628.316908866989</v>
      </c>
      <c r="I148" s="44">
        <v>8268048.2599999998</v>
      </c>
      <c r="J148" s="44">
        <v>59336338.399999999</v>
      </c>
      <c r="K148" s="45">
        <f>I148+J148</f>
        <v>67604386.659999996</v>
      </c>
      <c r="L148" s="46">
        <v>1624</v>
      </c>
      <c r="M148" s="47">
        <f>H148/C148*100</f>
        <v>75.613114994686327</v>
      </c>
      <c r="N148"/>
      <c r="O148"/>
      <c r="P148"/>
    </row>
    <row r="149" spans="1:16" ht="141" customHeight="1" thickBot="1" x14ac:dyDescent="0.3">
      <c r="A149" s="25">
        <v>2</v>
      </c>
      <c r="B149" s="92" t="s">
        <v>88</v>
      </c>
      <c r="C149" s="43">
        <f>F149/G149</f>
        <v>51.118827160493829</v>
      </c>
      <c r="D149" s="44"/>
      <c r="E149" s="44">
        <v>132500</v>
      </c>
      <c r="F149" s="45">
        <f>D149+E149</f>
        <v>132500</v>
      </c>
      <c r="G149" s="61">
        <v>2592</v>
      </c>
      <c r="H149" s="43">
        <f>K149/L149</f>
        <v>22.89219765031099</v>
      </c>
      <c r="I149" s="44"/>
      <c r="J149" s="44">
        <v>33125.01</v>
      </c>
      <c r="K149" s="45">
        <f>I149+J149</f>
        <v>33125.01</v>
      </c>
      <c r="L149" s="46">
        <v>1447</v>
      </c>
      <c r="M149" s="47">
        <f>H149/C149*100</f>
        <v>44.782321743098933</v>
      </c>
      <c r="N149"/>
      <c r="O149"/>
      <c r="P149"/>
    </row>
    <row r="150" spans="1:16" ht="19.5" thickBot="1" x14ac:dyDescent="0.3"/>
    <row r="151" spans="1:16" ht="19.5" thickBot="1" x14ac:dyDescent="0.35">
      <c r="A151" s="63" t="s">
        <v>201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5"/>
      <c r="N151"/>
      <c r="O151"/>
      <c r="P151"/>
    </row>
    <row r="152" spans="1:16" ht="19.5" thickBot="1" x14ac:dyDescent="0.35">
      <c r="A152" s="88" t="s">
        <v>61</v>
      </c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90"/>
      <c r="N152"/>
      <c r="O152"/>
      <c r="P152"/>
    </row>
    <row r="153" spans="1:16" ht="132" thickBot="1" x14ac:dyDescent="0.3">
      <c r="A153" s="20" t="s">
        <v>5</v>
      </c>
      <c r="B153" s="20" t="s">
        <v>6</v>
      </c>
      <c r="C153" s="20" t="s">
        <v>15</v>
      </c>
      <c r="D153" s="20" t="s">
        <v>57</v>
      </c>
      <c r="E153" s="20" t="s">
        <v>58</v>
      </c>
      <c r="F153" s="20" t="s">
        <v>59</v>
      </c>
      <c r="G153" s="20" t="s">
        <v>16</v>
      </c>
      <c r="H153" s="20" t="s">
        <v>17</v>
      </c>
      <c r="I153" s="20" t="s">
        <v>18</v>
      </c>
      <c r="J153" s="20" t="s">
        <v>19</v>
      </c>
      <c r="K153" s="20" t="s">
        <v>20</v>
      </c>
      <c r="L153" s="20" t="s">
        <v>21</v>
      </c>
      <c r="M153" s="20" t="s">
        <v>10</v>
      </c>
      <c r="N153"/>
      <c r="O153"/>
      <c r="P153"/>
    </row>
    <row r="154" spans="1:16" ht="19.5" thickBot="1" x14ac:dyDescent="0.35">
      <c r="A154" s="22">
        <v>1</v>
      </c>
      <c r="B154" s="22">
        <v>2</v>
      </c>
      <c r="C154" s="22">
        <v>3</v>
      </c>
      <c r="D154" s="22" t="s">
        <v>22</v>
      </c>
      <c r="E154" s="22" t="s">
        <v>23</v>
      </c>
      <c r="F154" s="22" t="s">
        <v>55</v>
      </c>
      <c r="G154" s="22" t="s">
        <v>24</v>
      </c>
      <c r="H154" s="22">
        <v>4</v>
      </c>
      <c r="I154" s="22" t="s">
        <v>25</v>
      </c>
      <c r="J154" s="22" t="s">
        <v>26</v>
      </c>
      <c r="K154" s="22" t="s">
        <v>54</v>
      </c>
      <c r="L154" s="22" t="s">
        <v>27</v>
      </c>
      <c r="M154" s="22" t="s">
        <v>28</v>
      </c>
      <c r="N154"/>
      <c r="O154"/>
      <c r="P154"/>
    </row>
    <row r="155" spans="1:16" ht="248.25" customHeight="1" thickBot="1" x14ac:dyDescent="0.3">
      <c r="A155" s="25">
        <v>1</v>
      </c>
      <c r="B155" s="107" t="s">
        <v>205</v>
      </c>
      <c r="C155" s="43">
        <f>F155/G155</f>
        <v>53029.598579881655</v>
      </c>
      <c r="D155" s="44">
        <v>5758915.1200000001</v>
      </c>
      <c r="E155" s="118">
        <v>56975100</v>
      </c>
      <c r="F155" s="45">
        <f>D155+E155</f>
        <v>62734015.119999997</v>
      </c>
      <c r="G155" s="119">
        <v>1183</v>
      </c>
      <c r="H155" s="43">
        <f>K155/L155</f>
        <v>41053.071952461803</v>
      </c>
      <c r="I155" s="44">
        <v>4325465.41</v>
      </c>
      <c r="J155" s="44">
        <v>44035053.350000001</v>
      </c>
      <c r="K155" s="45">
        <f>I155+J155</f>
        <v>48360518.760000005</v>
      </c>
      <c r="L155" s="46">
        <v>1178</v>
      </c>
      <c r="M155" s="47">
        <f>H155/C155*100</f>
        <v>77.415392633268965</v>
      </c>
      <c r="N155"/>
      <c r="O155"/>
      <c r="P155"/>
    </row>
    <row r="156" spans="1:16" ht="19.5" thickBot="1" x14ac:dyDescent="0.3"/>
    <row r="157" spans="1:16" ht="19.5" thickBot="1" x14ac:dyDescent="0.35">
      <c r="A157" s="63" t="s">
        <v>210</v>
      </c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5"/>
      <c r="N157"/>
      <c r="O157"/>
      <c r="P157"/>
    </row>
    <row r="158" spans="1:16" ht="19.5" thickBot="1" x14ac:dyDescent="0.35">
      <c r="A158" s="88" t="s">
        <v>61</v>
      </c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90"/>
      <c r="N158"/>
      <c r="O158"/>
      <c r="P158"/>
    </row>
    <row r="159" spans="1:16" ht="150.75" thickBot="1" x14ac:dyDescent="0.3">
      <c r="A159" s="20" t="s">
        <v>5</v>
      </c>
      <c r="B159" s="20" t="s">
        <v>6</v>
      </c>
      <c r="C159" s="20" t="s">
        <v>15</v>
      </c>
      <c r="D159" s="20" t="s">
        <v>57</v>
      </c>
      <c r="E159" s="20" t="s">
        <v>58</v>
      </c>
      <c r="F159" s="20" t="s">
        <v>59</v>
      </c>
      <c r="G159" s="20" t="s">
        <v>16</v>
      </c>
      <c r="H159" s="20" t="s">
        <v>17</v>
      </c>
      <c r="I159" s="20" t="s">
        <v>18</v>
      </c>
      <c r="J159" s="20" t="s">
        <v>19</v>
      </c>
      <c r="K159" s="20" t="s">
        <v>20</v>
      </c>
      <c r="L159" s="20" t="s">
        <v>21</v>
      </c>
      <c r="M159" s="20" t="s">
        <v>10</v>
      </c>
      <c r="N159"/>
      <c r="O159"/>
      <c r="P159"/>
    </row>
    <row r="160" spans="1:16" ht="19.5" thickBot="1" x14ac:dyDescent="0.35">
      <c r="A160" s="22">
        <v>1</v>
      </c>
      <c r="B160" s="22">
        <v>2</v>
      </c>
      <c r="C160" s="22">
        <v>3</v>
      </c>
      <c r="D160" s="22" t="s">
        <v>22</v>
      </c>
      <c r="E160" s="22" t="s">
        <v>23</v>
      </c>
      <c r="F160" s="22" t="s">
        <v>55</v>
      </c>
      <c r="G160" s="22" t="s">
        <v>24</v>
      </c>
      <c r="H160" s="22">
        <v>4</v>
      </c>
      <c r="I160" s="22" t="s">
        <v>25</v>
      </c>
      <c r="J160" s="22" t="s">
        <v>26</v>
      </c>
      <c r="K160" s="22" t="s">
        <v>54</v>
      </c>
      <c r="L160" s="22" t="s">
        <v>27</v>
      </c>
      <c r="M160" s="22" t="s">
        <v>28</v>
      </c>
      <c r="N160"/>
      <c r="O160"/>
      <c r="P160"/>
    </row>
    <row r="161" spans="1:16" ht="315" customHeight="1" thickBot="1" x14ac:dyDescent="0.3">
      <c r="A161" s="25">
        <v>1</v>
      </c>
      <c r="B161" s="107" t="s">
        <v>120</v>
      </c>
      <c r="C161" s="43">
        <f>F161/G161</f>
        <v>57640.836474908196</v>
      </c>
      <c r="D161" s="44">
        <v>4338863.4000000004</v>
      </c>
      <c r="E161" s="108">
        <v>42753700</v>
      </c>
      <c r="F161" s="45">
        <f>D161+E161</f>
        <v>47092563.399999999</v>
      </c>
      <c r="G161" s="109">
        <v>817</v>
      </c>
      <c r="H161" s="43">
        <f>K161/L161</f>
        <v>43893.634731051345</v>
      </c>
      <c r="I161" s="44">
        <v>3200193.21</v>
      </c>
      <c r="J161" s="44">
        <v>32704800</v>
      </c>
      <c r="K161" s="45">
        <f>I161+J161</f>
        <v>35904993.210000001</v>
      </c>
      <c r="L161" s="46">
        <v>818</v>
      </c>
      <c r="M161" s="47">
        <f>H161/C161*100</f>
        <v>76.150238989260359</v>
      </c>
      <c r="N161"/>
      <c r="O161"/>
      <c r="P161"/>
    </row>
    <row r="162" spans="1:16" ht="141" customHeight="1" thickBot="1" x14ac:dyDescent="0.3">
      <c r="A162" s="25">
        <v>2</v>
      </c>
      <c r="B162" s="92" t="s">
        <v>88</v>
      </c>
      <c r="C162" s="43">
        <f>F162/G162</f>
        <v>46.898148148148145</v>
      </c>
      <c r="D162" s="44"/>
      <c r="E162" s="44">
        <v>202600</v>
      </c>
      <c r="F162" s="45">
        <f>D162+E162</f>
        <v>202600</v>
      </c>
      <c r="G162" s="61">
        <v>4320</v>
      </c>
      <c r="H162" s="43">
        <f>K162/L162</f>
        <v>44.084868270332187</v>
      </c>
      <c r="I162" s="44"/>
      <c r="J162" s="44">
        <v>153944.35999999999</v>
      </c>
      <c r="K162" s="45">
        <f>I162+J162</f>
        <v>153944.35999999999</v>
      </c>
      <c r="L162" s="46">
        <v>3492</v>
      </c>
      <c r="M162" s="47">
        <f>H162/C162*100</f>
        <v>94.001298582347019</v>
      </c>
      <c r="N162"/>
      <c r="O162"/>
      <c r="P162"/>
    </row>
    <row r="163" spans="1:16" ht="19.5" thickBot="1" x14ac:dyDescent="0.3"/>
    <row r="164" spans="1:16" ht="19.5" thickBot="1" x14ac:dyDescent="0.35">
      <c r="A164" s="63" t="s">
        <v>212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5"/>
      <c r="N164"/>
      <c r="O164"/>
      <c r="P164"/>
    </row>
    <row r="165" spans="1:16" ht="19.5" thickBot="1" x14ac:dyDescent="0.35">
      <c r="A165" s="88" t="s">
        <v>61</v>
      </c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90"/>
      <c r="N165"/>
      <c r="O165"/>
      <c r="P165"/>
    </row>
    <row r="166" spans="1:16" ht="132" thickBot="1" x14ac:dyDescent="0.3">
      <c r="A166" s="20" t="s">
        <v>5</v>
      </c>
      <c r="B166" s="20" t="s">
        <v>6</v>
      </c>
      <c r="C166" s="20" t="s">
        <v>15</v>
      </c>
      <c r="D166" s="20" t="s">
        <v>57</v>
      </c>
      <c r="E166" s="20" t="s">
        <v>58</v>
      </c>
      <c r="F166" s="20" t="s">
        <v>59</v>
      </c>
      <c r="G166" s="20" t="s">
        <v>16</v>
      </c>
      <c r="H166" s="20" t="s">
        <v>17</v>
      </c>
      <c r="I166" s="20" t="s">
        <v>18</v>
      </c>
      <c r="J166" s="20" t="s">
        <v>19</v>
      </c>
      <c r="K166" s="20" t="s">
        <v>20</v>
      </c>
      <c r="L166" s="20" t="s">
        <v>21</v>
      </c>
      <c r="M166" s="20" t="s">
        <v>10</v>
      </c>
      <c r="N166"/>
      <c r="O166"/>
      <c r="P166"/>
    </row>
    <row r="167" spans="1:16" ht="19.5" thickBot="1" x14ac:dyDescent="0.35">
      <c r="A167" s="22">
        <v>1</v>
      </c>
      <c r="B167" s="22">
        <v>2</v>
      </c>
      <c r="C167" s="22">
        <v>3</v>
      </c>
      <c r="D167" s="22" t="s">
        <v>22</v>
      </c>
      <c r="E167" s="22" t="s">
        <v>23</v>
      </c>
      <c r="F167" s="22" t="s">
        <v>55</v>
      </c>
      <c r="G167" s="22" t="s">
        <v>24</v>
      </c>
      <c r="H167" s="22">
        <v>4</v>
      </c>
      <c r="I167" s="22" t="s">
        <v>25</v>
      </c>
      <c r="J167" s="22" t="s">
        <v>26</v>
      </c>
      <c r="K167" s="22" t="s">
        <v>54</v>
      </c>
      <c r="L167" s="22" t="s">
        <v>27</v>
      </c>
      <c r="M167" s="22" t="s">
        <v>28</v>
      </c>
      <c r="N167"/>
      <c r="O167"/>
      <c r="P167"/>
    </row>
    <row r="168" spans="1:16" ht="315" customHeight="1" thickBot="1" x14ac:dyDescent="0.3">
      <c r="A168" s="25">
        <v>1</v>
      </c>
      <c r="B168" s="107" t="s">
        <v>77</v>
      </c>
      <c r="C168" s="43">
        <f>F168/G168</f>
        <v>77192.455276292327</v>
      </c>
      <c r="D168" s="44">
        <v>4626867.41</v>
      </c>
      <c r="E168" s="108">
        <v>38678100</v>
      </c>
      <c r="F168" s="45">
        <f>D168+E168</f>
        <v>43304967.409999996</v>
      </c>
      <c r="G168" s="109">
        <v>561</v>
      </c>
      <c r="H168" s="43">
        <f>K168/L168</f>
        <v>60701.865939177107</v>
      </c>
      <c r="I168" s="44">
        <v>3357568.06</v>
      </c>
      <c r="J168" s="44">
        <v>30574775</v>
      </c>
      <c r="K168" s="45">
        <f>I168+J168</f>
        <v>33932343.060000002</v>
      </c>
      <c r="L168" s="46">
        <v>559</v>
      </c>
      <c r="M168" s="47">
        <f>H168/C168*100</f>
        <v>78.63704519037384</v>
      </c>
      <c r="N168"/>
      <c r="O168"/>
      <c r="P168"/>
    </row>
    <row r="169" spans="1:16" ht="141" customHeight="1" thickBot="1" x14ac:dyDescent="0.3">
      <c r="A169" s="25">
        <v>2</v>
      </c>
      <c r="B169" s="92" t="s">
        <v>88</v>
      </c>
      <c r="C169" s="43">
        <f>F169/G169</f>
        <v>46.198830409356724</v>
      </c>
      <c r="D169" s="44"/>
      <c r="E169" s="44">
        <v>126400</v>
      </c>
      <c r="F169" s="45">
        <f>D169+E169</f>
        <v>126400</v>
      </c>
      <c r="G169" s="61">
        <v>2736</v>
      </c>
      <c r="H169" s="43">
        <f>K169/L169</f>
        <v>55.567080890973038</v>
      </c>
      <c r="I169" s="44"/>
      <c r="J169" s="44">
        <v>94797.440000000002</v>
      </c>
      <c r="K169" s="45">
        <f>I169+J169</f>
        <v>94797.440000000002</v>
      </c>
      <c r="L169" s="46">
        <v>1706</v>
      </c>
      <c r="M169" s="47">
        <f>H169/C169*100</f>
        <v>120.27811180197962</v>
      </c>
      <c r="N169"/>
      <c r="O169"/>
      <c r="P169"/>
    </row>
    <row r="170" spans="1:16" ht="19.5" thickBot="1" x14ac:dyDescent="0.3"/>
    <row r="171" spans="1:16" ht="19.5" thickBot="1" x14ac:dyDescent="0.35">
      <c r="A171" s="63" t="s">
        <v>213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5"/>
      <c r="N171"/>
      <c r="O171"/>
      <c r="P171"/>
    </row>
    <row r="172" spans="1:16" ht="19.5" thickBot="1" x14ac:dyDescent="0.35">
      <c r="A172" s="88" t="s">
        <v>61</v>
      </c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90"/>
      <c r="N172"/>
      <c r="O172"/>
      <c r="P172"/>
    </row>
    <row r="173" spans="1:16" ht="132" thickBot="1" x14ac:dyDescent="0.3">
      <c r="A173" s="20" t="s">
        <v>5</v>
      </c>
      <c r="B173" s="20" t="s">
        <v>6</v>
      </c>
      <c r="C173" s="20" t="s">
        <v>15</v>
      </c>
      <c r="D173" s="20" t="s">
        <v>57</v>
      </c>
      <c r="E173" s="20" t="s">
        <v>58</v>
      </c>
      <c r="F173" s="20" t="s">
        <v>59</v>
      </c>
      <c r="G173" s="20" t="s">
        <v>16</v>
      </c>
      <c r="H173" s="20" t="s">
        <v>17</v>
      </c>
      <c r="I173" s="20" t="s">
        <v>18</v>
      </c>
      <c r="J173" s="20" t="s">
        <v>19</v>
      </c>
      <c r="K173" s="20" t="s">
        <v>20</v>
      </c>
      <c r="L173" s="20" t="s">
        <v>21</v>
      </c>
      <c r="M173" s="20" t="s">
        <v>10</v>
      </c>
      <c r="N173"/>
      <c r="O173"/>
      <c r="P173"/>
    </row>
    <row r="174" spans="1:16" ht="19.5" thickBot="1" x14ac:dyDescent="0.35">
      <c r="A174" s="22">
        <v>1</v>
      </c>
      <c r="B174" s="22">
        <v>2</v>
      </c>
      <c r="C174" s="22">
        <v>3</v>
      </c>
      <c r="D174" s="22" t="s">
        <v>22</v>
      </c>
      <c r="E174" s="22" t="s">
        <v>23</v>
      </c>
      <c r="F174" s="22" t="s">
        <v>55</v>
      </c>
      <c r="G174" s="22" t="s">
        <v>24</v>
      </c>
      <c r="H174" s="22">
        <v>4</v>
      </c>
      <c r="I174" s="22" t="s">
        <v>25</v>
      </c>
      <c r="J174" s="22" t="s">
        <v>26</v>
      </c>
      <c r="K174" s="22" t="s">
        <v>54</v>
      </c>
      <c r="L174" s="22" t="s">
        <v>27</v>
      </c>
      <c r="M174" s="22" t="s">
        <v>28</v>
      </c>
      <c r="N174"/>
      <c r="O174"/>
      <c r="P174"/>
    </row>
    <row r="175" spans="1:16" ht="183.75" customHeight="1" thickBot="1" x14ac:dyDescent="0.3">
      <c r="A175" s="25">
        <v>1</v>
      </c>
      <c r="B175" s="107" t="s">
        <v>219</v>
      </c>
      <c r="C175" s="43">
        <f>F175/G175</f>
        <v>56432.284018264843</v>
      </c>
      <c r="D175" s="44">
        <v>8346221.2000000002</v>
      </c>
      <c r="E175" s="108">
        <v>65805800</v>
      </c>
      <c r="F175" s="45">
        <f>D175+E175</f>
        <v>74152021.200000003</v>
      </c>
      <c r="G175" s="109">
        <v>1314</v>
      </c>
      <c r="H175" s="43">
        <f>K175/L175</f>
        <v>43210.082241641343</v>
      </c>
      <c r="I175" s="44">
        <v>6177261.9500000002</v>
      </c>
      <c r="J175" s="44">
        <v>50687206.280000001</v>
      </c>
      <c r="K175" s="45">
        <f>I175+J175</f>
        <v>56864468.230000004</v>
      </c>
      <c r="L175" s="46">
        <v>1316</v>
      </c>
      <c r="M175" s="47">
        <f>H175/C175*100</f>
        <v>76.569791553458984</v>
      </c>
      <c r="N175"/>
      <c r="O175"/>
      <c r="P175"/>
    </row>
    <row r="176" spans="1:16" ht="85.5" customHeight="1" thickBot="1" x14ac:dyDescent="0.3">
      <c r="A176" s="25">
        <v>2</v>
      </c>
      <c r="B176" s="92" t="s">
        <v>220</v>
      </c>
      <c r="C176" s="43">
        <f>F176/G176</f>
        <v>47.756410256410255</v>
      </c>
      <c r="D176" s="44"/>
      <c r="E176" s="44">
        <v>178800</v>
      </c>
      <c r="F176" s="45">
        <f>D176+E176</f>
        <v>178800</v>
      </c>
      <c r="G176" s="61">
        <v>3744</v>
      </c>
      <c r="H176" s="43">
        <f>K176/L176</f>
        <v>19.657231404958676</v>
      </c>
      <c r="I176" s="44"/>
      <c r="J176" s="44">
        <v>147468.54999999999</v>
      </c>
      <c r="K176" s="45">
        <f>I176+J176</f>
        <v>147468.54999999999</v>
      </c>
      <c r="L176" s="46">
        <v>7502</v>
      </c>
      <c r="M176" s="47">
        <f>H176/C176*100</f>
        <v>41.161450995618168</v>
      </c>
      <c r="N176"/>
      <c r="O176"/>
      <c r="P176"/>
    </row>
    <row r="177" spans="1:16" ht="19.5" thickBot="1" x14ac:dyDescent="0.3"/>
    <row r="178" spans="1:16" ht="19.5" thickBot="1" x14ac:dyDescent="0.35">
      <c r="A178" s="63" t="s">
        <v>225</v>
      </c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5"/>
      <c r="N178"/>
      <c r="O178"/>
      <c r="P178"/>
    </row>
    <row r="179" spans="1:16" ht="19.5" thickBot="1" x14ac:dyDescent="0.35">
      <c r="A179" s="88" t="s">
        <v>61</v>
      </c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90"/>
      <c r="N179"/>
      <c r="O179"/>
      <c r="P179"/>
    </row>
    <row r="180" spans="1:16" ht="150.75" thickBot="1" x14ac:dyDescent="0.3">
      <c r="A180" s="20" t="s">
        <v>5</v>
      </c>
      <c r="B180" s="20" t="s">
        <v>6</v>
      </c>
      <c r="C180" s="20" t="s">
        <v>15</v>
      </c>
      <c r="D180" s="20" t="s">
        <v>57</v>
      </c>
      <c r="E180" s="20" t="s">
        <v>58</v>
      </c>
      <c r="F180" s="20" t="s">
        <v>59</v>
      </c>
      <c r="G180" s="20" t="s">
        <v>16</v>
      </c>
      <c r="H180" s="20" t="s">
        <v>17</v>
      </c>
      <c r="I180" s="20" t="s">
        <v>18</v>
      </c>
      <c r="J180" s="20" t="s">
        <v>19</v>
      </c>
      <c r="K180" s="20" t="s">
        <v>20</v>
      </c>
      <c r="L180" s="20" t="s">
        <v>21</v>
      </c>
      <c r="M180" s="20" t="s">
        <v>10</v>
      </c>
      <c r="N180"/>
      <c r="O180"/>
      <c r="P180"/>
    </row>
    <row r="181" spans="1:16" ht="19.5" thickBot="1" x14ac:dyDescent="0.35">
      <c r="A181" s="22">
        <v>1</v>
      </c>
      <c r="B181" s="22">
        <v>2</v>
      </c>
      <c r="C181" s="22">
        <v>3</v>
      </c>
      <c r="D181" s="22" t="s">
        <v>22</v>
      </c>
      <c r="E181" s="22" t="s">
        <v>23</v>
      </c>
      <c r="F181" s="22" t="s">
        <v>55</v>
      </c>
      <c r="G181" s="22" t="s">
        <v>24</v>
      </c>
      <c r="H181" s="22">
        <v>4</v>
      </c>
      <c r="I181" s="22" t="s">
        <v>25</v>
      </c>
      <c r="J181" s="22" t="s">
        <v>26</v>
      </c>
      <c r="K181" s="22" t="s">
        <v>54</v>
      </c>
      <c r="L181" s="22" t="s">
        <v>27</v>
      </c>
      <c r="M181" s="22" t="s">
        <v>28</v>
      </c>
      <c r="N181"/>
      <c r="O181"/>
      <c r="P181"/>
    </row>
    <row r="182" spans="1:16" ht="315" customHeight="1" thickBot="1" x14ac:dyDescent="0.3">
      <c r="A182" s="25">
        <v>1</v>
      </c>
      <c r="B182" s="107" t="s">
        <v>226</v>
      </c>
      <c r="C182" s="43">
        <f>F182/G182</f>
        <v>61267.619255455713</v>
      </c>
      <c r="D182" s="44">
        <v>4927675.4000000004</v>
      </c>
      <c r="E182" s="118">
        <v>42799800</v>
      </c>
      <c r="F182" s="45">
        <f>D182+E182</f>
        <v>47727475.399999999</v>
      </c>
      <c r="G182" s="119">
        <v>779</v>
      </c>
      <c r="H182" s="43">
        <f>K182/L182</f>
        <v>46607.071614987079</v>
      </c>
      <c r="I182" s="44">
        <v>3955773.43</v>
      </c>
      <c r="J182" s="44">
        <v>32118100</v>
      </c>
      <c r="K182" s="45">
        <f>I182+J182</f>
        <v>36073873.43</v>
      </c>
      <c r="L182" s="46">
        <v>774</v>
      </c>
      <c r="M182" s="47">
        <f>H182/C182*100</f>
        <v>76.071295378164777</v>
      </c>
      <c r="N182"/>
      <c r="O182"/>
      <c r="P182"/>
    </row>
    <row r="183" spans="1:16" ht="19.5" thickBot="1" x14ac:dyDescent="0.3"/>
    <row r="184" spans="1:16" ht="19.5" thickBot="1" x14ac:dyDescent="0.35">
      <c r="A184" s="63" t="s">
        <v>227</v>
      </c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5"/>
      <c r="N184"/>
      <c r="O184"/>
      <c r="P184"/>
    </row>
    <row r="185" spans="1:16" ht="19.5" thickBot="1" x14ac:dyDescent="0.35">
      <c r="A185" s="88" t="s">
        <v>61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90"/>
      <c r="N185"/>
      <c r="O185"/>
      <c r="P185"/>
    </row>
    <row r="186" spans="1:16" ht="132" thickBot="1" x14ac:dyDescent="0.3">
      <c r="A186" s="20" t="s">
        <v>5</v>
      </c>
      <c r="B186" s="20" t="s">
        <v>6</v>
      </c>
      <c r="C186" s="20" t="s">
        <v>15</v>
      </c>
      <c r="D186" s="20" t="s">
        <v>57</v>
      </c>
      <c r="E186" s="20" t="s">
        <v>58</v>
      </c>
      <c r="F186" s="20" t="s">
        <v>59</v>
      </c>
      <c r="G186" s="20" t="s">
        <v>16</v>
      </c>
      <c r="H186" s="20" t="s">
        <v>17</v>
      </c>
      <c r="I186" s="20" t="s">
        <v>18</v>
      </c>
      <c r="J186" s="20" t="s">
        <v>19</v>
      </c>
      <c r="K186" s="20" t="s">
        <v>20</v>
      </c>
      <c r="L186" s="20" t="s">
        <v>21</v>
      </c>
      <c r="M186" s="20" t="s">
        <v>10</v>
      </c>
      <c r="N186"/>
      <c r="O186"/>
      <c r="P186"/>
    </row>
    <row r="187" spans="1:16" ht="19.5" thickBot="1" x14ac:dyDescent="0.35">
      <c r="A187" s="22">
        <v>1</v>
      </c>
      <c r="B187" s="22">
        <v>2</v>
      </c>
      <c r="C187" s="22">
        <v>3</v>
      </c>
      <c r="D187" s="22" t="s">
        <v>22</v>
      </c>
      <c r="E187" s="22" t="s">
        <v>23</v>
      </c>
      <c r="F187" s="22" t="s">
        <v>55</v>
      </c>
      <c r="G187" s="22" t="s">
        <v>24</v>
      </c>
      <c r="H187" s="22">
        <v>4</v>
      </c>
      <c r="I187" s="22" t="s">
        <v>25</v>
      </c>
      <c r="J187" s="22" t="s">
        <v>26</v>
      </c>
      <c r="K187" s="22" t="s">
        <v>54</v>
      </c>
      <c r="L187" s="22" t="s">
        <v>27</v>
      </c>
      <c r="M187" s="22" t="s">
        <v>28</v>
      </c>
      <c r="N187"/>
      <c r="O187"/>
      <c r="P187"/>
    </row>
    <row r="188" spans="1:16" ht="201" customHeight="1" thickBot="1" x14ac:dyDescent="0.3">
      <c r="A188" s="25">
        <v>1</v>
      </c>
      <c r="B188" s="306" t="s">
        <v>235</v>
      </c>
      <c r="C188" s="43">
        <f t="shared" ref="C188:C193" si="0">F188/G188</f>
        <v>54384.164209019335</v>
      </c>
      <c r="D188" s="118">
        <v>6982077.4000000004</v>
      </c>
      <c r="E188" s="50">
        <v>68992600</v>
      </c>
      <c r="F188" s="307">
        <f>D188+E188</f>
        <v>75974677.400000006</v>
      </c>
      <c r="G188" s="330">
        <v>1397</v>
      </c>
      <c r="H188" s="43">
        <f t="shared" ref="H188:H193" si="1">K188/L188</f>
        <v>42155.93680456491</v>
      </c>
      <c r="I188" s="118">
        <v>5898126.9000000004</v>
      </c>
      <c r="J188" s="44">
        <v>53204496.5</v>
      </c>
      <c r="K188" s="307">
        <f>I188+J188</f>
        <v>59102623.399999999</v>
      </c>
      <c r="L188" s="46">
        <v>1402</v>
      </c>
      <c r="M188" s="308">
        <f t="shared" ref="M188:M193" si="2">H188/C188*100</f>
        <v>77.515095465186107</v>
      </c>
      <c r="N188"/>
      <c r="O188"/>
      <c r="P188"/>
    </row>
    <row r="189" spans="1:16" ht="141" hidden="1" customHeight="1" x14ac:dyDescent="0.25">
      <c r="A189" s="25">
        <v>2</v>
      </c>
      <c r="B189" s="309" t="s">
        <v>88</v>
      </c>
      <c r="C189" s="43" t="e">
        <f t="shared" si="0"/>
        <v>#DIV/0!</v>
      </c>
      <c r="D189" s="118"/>
      <c r="E189" s="44"/>
      <c r="F189" s="307">
        <f>D189+E189</f>
        <v>0</v>
      </c>
      <c r="G189" s="61"/>
      <c r="H189" s="43" t="e">
        <f t="shared" si="1"/>
        <v>#DIV/0!</v>
      </c>
      <c r="I189" s="118"/>
      <c r="J189" s="44"/>
      <c r="K189" s="307">
        <f>I189+J189</f>
        <v>0</v>
      </c>
      <c r="L189" s="46"/>
      <c r="M189" s="308" t="e">
        <f t="shared" si="2"/>
        <v>#DIV/0!</v>
      </c>
      <c r="N189"/>
      <c r="O189"/>
      <c r="P189"/>
    </row>
    <row r="190" spans="1:16" ht="75.75" hidden="1" thickBot="1" x14ac:dyDescent="0.3">
      <c r="A190" s="32">
        <v>3</v>
      </c>
      <c r="B190" s="310" t="s">
        <v>36</v>
      </c>
      <c r="C190" s="311" t="e">
        <f t="shared" si="0"/>
        <v>#DIV/0!</v>
      </c>
      <c r="D190" s="312"/>
      <c r="E190" s="313"/>
      <c r="F190" s="314">
        <f>D190+E190</f>
        <v>0</v>
      </c>
      <c r="G190" s="331"/>
      <c r="H190" s="311" t="e">
        <f t="shared" si="1"/>
        <v>#DIV/0!</v>
      </c>
      <c r="I190" s="312"/>
      <c r="J190" s="313"/>
      <c r="K190" s="314">
        <f>I190+J190</f>
        <v>0</v>
      </c>
      <c r="L190" s="315"/>
      <c r="M190" s="316" t="e">
        <f t="shared" si="2"/>
        <v>#DIV/0!</v>
      </c>
      <c r="N190"/>
      <c r="O190"/>
      <c r="P190"/>
    </row>
    <row r="191" spans="1:16" ht="137.25" hidden="1" customHeight="1" x14ac:dyDescent="0.3">
      <c r="A191" s="25">
        <v>4</v>
      </c>
      <c r="B191" s="317" t="s">
        <v>46</v>
      </c>
      <c r="C191" s="139" t="e">
        <f t="shared" si="0"/>
        <v>#DIV/0!</v>
      </c>
      <c r="D191" s="318"/>
      <c r="E191" s="141"/>
      <c r="F191" s="319">
        <f>D191</f>
        <v>0</v>
      </c>
      <c r="G191" s="140"/>
      <c r="H191" s="139" t="e">
        <f t="shared" si="1"/>
        <v>#DIV/0!</v>
      </c>
      <c r="I191" s="318"/>
      <c r="J191" s="141"/>
      <c r="K191" s="319">
        <f>I191</f>
        <v>0</v>
      </c>
      <c r="L191" s="320"/>
      <c r="M191" s="271" t="e">
        <f t="shared" si="2"/>
        <v>#DIV/0!</v>
      </c>
      <c r="N191"/>
      <c r="O191"/>
      <c r="P191"/>
    </row>
    <row r="192" spans="1:16" s="328" customFormat="1" ht="85.5" customHeight="1" thickBot="1" x14ac:dyDescent="0.3">
      <c r="A192" s="321">
        <v>2</v>
      </c>
      <c r="B192" s="322" t="s">
        <v>36</v>
      </c>
      <c r="C192" s="323">
        <f t="shared" si="0"/>
        <v>14374.509803921568</v>
      </c>
      <c r="D192" s="324">
        <f>846100-113000</f>
        <v>733100</v>
      </c>
      <c r="E192" s="325">
        <v>4315200</v>
      </c>
      <c r="F192" s="324">
        <f>D192</f>
        <v>733100</v>
      </c>
      <c r="G192" s="332">
        <v>51</v>
      </c>
      <c r="H192" s="323">
        <f t="shared" si="1"/>
        <v>11058.903777777778</v>
      </c>
      <c r="I192" s="324">
        <f>606327.47-108676.8</f>
        <v>497650.67</v>
      </c>
      <c r="J192" s="325">
        <v>3284360</v>
      </c>
      <c r="K192" s="324">
        <f>I192</f>
        <v>497650.67</v>
      </c>
      <c r="L192" s="326">
        <v>45</v>
      </c>
      <c r="M192" s="327">
        <f t="shared" si="2"/>
        <v>76.934128040740234</v>
      </c>
    </row>
    <row r="193" spans="1:16" ht="131.25" customHeight="1" thickBot="1" x14ac:dyDescent="0.3">
      <c r="A193" s="25">
        <v>3</v>
      </c>
      <c r="B193" s="329" t="s">
        <v>236</v>
      </c>
      <c r="C193" s="139">
        <f t="shared" si="0"/>
        <v>2215.6862745098038</v>
      </c>
      <c r="D193" s="319">
        <v>113000</v>
      </c>
      <c r="E193" s="141"/>
      <c r="F193" s="319">
        <f>D193</f>
        <v>113000</v>
      </c>
      <c r="G193" s="333">
        <v>51</v>
      </c>
      <c r="H193" s="139">
        <f t="shared" si="1"/>
        <v>2415.04</v>
      </c>
      <c r="I193" s="319">
        <v>108676.8</v>
      </c>
      <c r="J193" s="141"/>
      <c r="K193" s="319">
        <f>I193</f>
        <v>108676.8</v>
      </c>
      <c r="L193" s="19">
        <v>45</v>
      </c>
      <c r="M193" s="271">
        <f t="shared" si="2"/>
        <v>108.99738053097346</v>
      </c>
      <c r="N193"/>
      <c r="O193"/>
      <c r="P193"/>
    </row>
    <row r="194" spans="1:16" ht="19.5" thickBot="1" x14ac:dyDescent="0.3"/>
    <row r="195" spans="1:16" ht="19.5" thickBot="1" x14ac:dyDescent="0.35">
      <c r="A195" s="63" t="s">
        <v>4</v>
      </c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5"/>
      <c r="N195"/>
      <c r="O195"/>
      <c r="P195"/>
    </row>
    <row r="196" spans="1:16" ht="19.5" thickBot="1" x14ac:dyDescent="0.35">
      <c r="A196" s="88" t="s">
        <v>61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90"/>
      <c r="N196"/>
      <c r="O196"/>
      <c r="P196"/>
    </row>
    <row r="197" spans="1:16" ht="150.75" thickBot="1" x14ac:dyDescent="0.3">
      <c r="A197" s="20" t="s">
        <v>5</v>
      </c>
      <c r="B197" s="20" t="s">
        <v>6</v>
      </c>
      <c r="C197" s="20" t="s">
        <v>15</v>
      </c>
      <c r="D197" s="20" t="s">
        <v>238</v>
      </c>
      <c r="E197" s="20" t="s">
        <v>239</v>
      </c>
      <c r="F197" s="20" t="s">
        <v>59</v>
      </c>
      <c r="G197" s="20" t="s">
        <v>16</v>
      </c>
      <c r="H197" s="20" t="s">
        <v>17</v>
      </c>
      <c r="I197" s="20" t="s">
        <v>240</v>
      </c>
      <c r="J197" s="20" t="s">
        <v>241</v>
      </c>
      <c r="K197" s="20" t="s">
        <v>20</v>
      </c>
      <c r="L197" s="20" t="s">
        <v>21</v>
      </c>
      <c r="M197" s="20" t="s">
        <v>10</v>
      </c>
      <c r="N197"/>
      <c r="O197"/>
      <c r="P197"/>
    </row>
    <row r="198" spans="1:16" ht="19.5" thickBot="1" x14ac:dyDescent="0.35">
      <c r="A198" s="22">
        <v>1</v>
      </c>
      <c r="B198" s="22">
        <v>2</v>
      </c>
      <c r="C198" s="22">
        <v>3</v>
      </c>
      <c r="D198" s="22" t="s">
        <v>22</v>
      </c>
      <c r="E198" s="22" t="s">
        <v>23</v>
      </c>
      <c r="F198" s="22" t="s">
        <v>55</v>
      </c>
      <c r="G198" s="22" t="s">
        <v>24</v>
      </c>
      <c r="H198" s="22">
        <v>4</v>
      </c>
      <c r="I198" s="22" t="s">
        <v>25</v>
      </c>
      <c r="J198" s="22" t="s">
        <v>26</v>
      </c>
      <c r="K198" s="22" t="s">
        <v>54</v>
      </c>
      <c r="L198" s="22" t="s">
        <v>27</v>
      </c>
      <c r="M198" s="22" t="s">
        <v>28</v>
      </c>
      <c r="N198"/>
      <c r="O198"/>
      <c r="P198"/>
    </row>
    <row r="199" spans="1:16" ht="315" customHeight="1" thickBot="1" x14ac:dyDescent="0.3">
      <c r="A199" s="25">
        <v>1</v>
      </c>
      <c r="B199" s="107" t="s">
        <v>120</v>
      </c>
      <c r="C199" s="43">
        <f>F199/G199</f>
        <v>60311.26549520767</v>
      </c>
      <c r="D199" s="44">
        <v>7462304.4000000004</v>
      </c>
      <c r="E199" s="108">
        <v>68047400</v>
      </c>
      <c r="F199" s="45">
        <f>D199+E199</f>
        <v>75509704.400000006</v>
      </c>
      <c r="G199" s="109">
        <v>1252</v>
      </c>
      <c r="H199" s="43">
        <f>K199/L199</f>
        <v>46039.809705882355</v>
      </c>
      <c r="I199" s="44">
        <v>5718318.6100000003</v>
      </c>
      <c r="J199" s="44">
        <v>52199762</v>
      </c>
      <c r="K199" s="45">
        <f>I199+J199</f>
        <v>57918080.609999999</v>
      </c>
      <c r="L199" s="46">
        <v>1258</v>
      </c>
      <c r="M199" s="47">
        <f>H199/C199*100</f>
        <v>76.336998283580499</v>
      </c>
      <c r="N199"/>
      <c r="O199"/>
      <c r="P199"/>
    </row>
    <row r="200" spans="1:16" ht="141" customHeight="1" thickBot="1" x14ac:dyDescent="0.3">
      <c r="A200" s="25">
        <v>2</v>
      </c>
      <c r="B200" s="92" t="s">
        <v>88</v>
      </c>
      <c r="C200" s="43">
        <f>F200/G200</f>
        <v>53.952991452991455</v>
      </c>
      <c r="D200" s="44"/>
      <c r="E200" s="44">
        <v>101000</v>
      </c>
      <c r="F200" s="45">
        <f>D200+E200</f>
        <v>101000</v>
      </c>
      <c r="G200" s="61">
        <v>1872</v>
      </c>
      <c r="H200" s="43">
        <f>K200/L200</f>
        <v>65.137446236559143</v>
      </c>
      <c r="I200" s="44"/>
      <c r="J200" s="44">
        <v>72693.39</v>
      </c>
      <c r="K200" s="45">
        <f>I200+J200</f>
        <v>72693.39</v>
      </c>
      <c r="L200" s="46">
        <v>1116</v>
      </c>
      <c r="M200" s="47">
        <f>H200/C200*100</f>
        <v>120.72999936122643</v>
      </c>
      <c r="N200"/>
      <c r="O200"/>
      <c r="P200"/>
    </row>
    <row r="201" spans="1:16" ht="19.5" thickBot="1" x14ac:dyDescent="0.3"/>
    <row r="202" spans="1:16" ht="19.5" thickBot="1" x14ac:dyDescent="0.35">
      <c r="A202" s="63" t="s">
        <v>242</v>
      </c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5"/>
      <c r="N202"/>
      <c r="O202"/>
      <c r="P202"/>
    </row>
    <row r="203" spans="1:16" ht="19.5" thickBot="1" x14ac:dyDescent="0.35">
      <c r="A203" s="88" t="s">
        <v>61</v>
      </c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90"/>
      <c r="N203"/>
      <c r="O203"/>
      <c r="P203"/>
    </row>
    <row r="204" spans="1:16" ht="132" thickBot="1" x14ac:dyDescent="0.3">
      <c r="A204" s="20" t="s">
        <v>5</v>
      </c>
      <c r="B204" s="20" t="s">
        <v>6</v>
      </c>
      <c r="C204" s="20" t="s">
        <v>15</v>
      </c>
      <c r="D204" s="20" t="s">
        <v>57</v>
      </c>
      <c r="E204" s="20" t="s">
        <v>58</v>
      </c>
      <c r="F204" s="20" t="s">
        <v>59</v>
      </c>
      <c r="G204" s="20" t="s">
        <v>16</v>
      </c>
      <c r="H204" s="20" t="s">
        <v>17</v>
      </c>
      <c r="I204" s="20" t="s">
        <v>18</v>
      </c>
      <c r="J204" s="20" t="s">
        <v>19</v>
      </c>
      <c r="K204" s="20" t="s">
        <v>20</v>
      </c>
      <c r="L204" s="20" t="s">
        <v>21</v>
      </c>
      <c r="M204" s="20" t="s">
        <v>10</v>
      </c>
      <c r="N204"/>
      <c r="O204"/>
      <c r="P204"/>
    </row>
    <row r="205" spans="1:16" ht="19.5" thickBot="1" x14ac:dyDescent="0.35">
      <c r="A205" s="22">
        <v>1</v>
      </c>
      <c r="B205" s="22">
        <v>2</v>
      </c>
      <c r="C205" s="22">
        <v>3</v>
      </c>
      <c r="D205" s="22" t="s">
        <v>22</v>
      </c>
      <c r="E205" s="22" t="s">
        <v>23</v>
      </c>
      <c r="F205" s="22" t="s">
        <v>55</v>
      </c>
      <c r="G205" s="22" t="s">
        <v>24</v>
      </c>
      <c r="H205" s="22">
        <v>4</v>
      </c>
      <c r="I205" s="22" t="s">
        <v>25</v>
      </c>
      <c r="J205" s="22" t="s">
        <v>26</v>
      </c>
      <c r="K205" s="22" t="s">
        <v>54</v>
      </c>
      <c r="L205" s="22" t="s">
        <v>27</v>
      </c>
      <c r="M205" s="22" t="s">
        <v>28</v>
      </c>
      <c r="N205"/>
      <c r="O205"/>
      <c r="P205"/>
    </row>
    <row r="206" spans="1:16" ht="282" thickBot="1" x14ac:dyDescent="0.3">
      <c r="A206" s="25">
        <v>1</v>
      </c>
      <c r="B206" s="107" t="s">
        <v>77</v>
      </c>
      <c r="C206" s="43">
        <f>F206/G206</f>
        <v>52935.37729908865</v>
      </c>
      <c r="D206" s="44">
        <v>6900100.4000000004</v>
      </c>
      <c r="E206" s="118">
        <v>56992900</v>
      </c>
      <c r="F206" s="45">
        <f>D206+E206</f>
        <v>63893000.399999999</v>
      </c>
      <c r="G206" s="119">
        <v>1207</v>
      </c>
      <c r="H206" s="43">
        <f>K206/L206</f>
        <v>40549.274467382325</v>
      </c>
      <c r="I206" s="44">
        <v>5109665.91</v>
      </c>
      <c r="J206" s="44">
        <v>43995505.469999999</v>
      </c>
      <c r="K206" s="45">
        <f>I206+J206</f>
        <v>49105171.379999995</v>
      </c>
      <c r="L206" s="46">
        <v>1211</v>
      </c>
      <c r="M206" s="47">
        <f>H206/C206*100</f>
        <v>76.601464911218144</v>
      </c>
      <c r="N206"/>
      <c r="O206"/>
      <c r="P206"/>
    </row>
    <row r="207" spans="1:16" ht="19.5" thickBot="1" x14ac:dyDescent="0.3"/>
    <row r="208" spans="1:16" ht="19.5" thickBot="1" x14ac:dyDescent="0.35">
      <c r="A208" s="63" t="s">
        <v>248</v>
      </c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5"/>
      <c r="N208"/>
      <c r="O208"/>
      <c r="P208"/>
    </row>
    <row r="209" spans="1:16" ht="19.5" thickBot="1" x14ac:dyDescent="0.35">
      <c r="A209" s="88" t="s">
        <v>61</v>
      </c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90"/>
      <c r="N209"/>
      <c r="O209"/>
      <c r="P209"/>
    </row>
    <row r="210" spans="1:16" ht="132" thickBot="1" x14ac:dyDescent="0.3">
      <c r="A210" s="20" t="s">
        <v>5</v>
      </c>
      <c r="B210" s="20" t="s">
        <v>6</v>
      </c>
      <c r="C210" s="20" t="s">
        <v>15</v>
      </c>
      <c r="D210" s="20" t="s">
        <v>57</v>
      </c>
      <c r="E210" s="20" t="s">
        <v>58</v>
      </c>
      <c r="F210" s="20" t="s">
        <v>59</v>
      </c>
      <c r="G210" s="20" t="s">
        <v>16</v>
      </c>
      <c r="H210" s="20" t="s">
        <v>17</v>
      </c>
      <c r="I210" s="20" t="s">
        <v>18</v>
      </c>
      <c r="J210" s="20" t="s">
        <v>19</v>
      </c>
      <c r="K210" s="20" t="s">
        <v>20</v>
      </c>
      <c r="L210" s="20" t="s">
        <v>21</v>
      </c>
      <c r="M210" s="20" t="s">
        <v>10</v>
      </c>
      <c r="N210"/>
      <c r="O210"/>
      <c r="P210"/>
    </row>
    <row r="211" spans="1:16" ht="19.5" thickBot="1" x14ac:dyDescent="0.35">
      <c r="A211" s="22">
        <v>1</v>
      </c>
      <c r="B211" s="22">
        <v>2</v>
      </c>
      <c r="C211" s="22">
        <v>3</v>
      </c>
      <c r="D211" s="22" t="s">
        <v>22</v>
      </c>
      <c r="E211" s="22" t="s">
        <v>23</v>
      </c>
      <c r="F211" s="22" t="s">
        <v>55</v>
      </c>
      <c r="G211" s="22" t="s">
        <v>24</v>
      </c>
      <c r="H211" s="22">
        <v>4</v>
      </c>
      <c r="I211" s="22" t="s">
        <v>25</v>
      </c>
      <c r="J211" s="22" t="s">
        <v>26</v>
      </c>
      <c r="K211" s="22" t="s">
        <v>54</v>
      </c>
      <c r="L211" s="22" t="s">
        <v>27</v>
      </c>
      <c r="M211" s="22" t="s">
        <v>28</v>
      </c>
      <c r="N211"/>
      <c r="O211"/>
      <c r="P211"/>
    </row>
    <row r="212" spans="1:16" ht="315" customHeight="1" thickBot="1" x14ac:dyDescent="0.3">
      <c r="A212" s="25">
        <v>1</v>
      </c>
      <c r="B212" s="107" t="s">
        <v>120</v>
      </c>
      <c r="C212" s="43">
        <f>F212/G212</f>
        <v>54159.575182481749</v>
      </c>
      <c r="D212" s="44">
        <v>7790318</v>
      </c>
      <c r="E212" s="118">
        <v>66408300</v>
      </c>
      <c r="F212" s="45">
        <f>D212+E212</f>
        <v>74198618</v>
      </c>
      <c r="G212" s="119">
        <v>1370</v>
      </c>
      <c r="H212" s="43">
        <f>K212/L212</f>
        <v>40897.336074289873</v>
      </c>
      <c r="I212" s="44">
        <v>6264327.8200000003</v>
      </c>
      <c r="J212" s="44">
        <v>49887714.609999999</v>
      </c>
      <c r="K212" s="45">
        <f>I212+J212</f>
        <v>56152042.43</v>
      </c>
      <c r="L212" s="46">
        <v>1373</v>
      </c>
      <c r="M212" s="47">
        <f>H212/C212*100</f>
        <v>75.512660386446996</v>
      </c>
      <c r="N212"/>
      <c r="O212"/>
      <c r="P212"/>
    </row>
    <row r="213" spans="1:16" ht="19.5" thickBot="1" x14ac:dyDescent="0.3"/>
    <row r="214" spans="1:16" ht="19.5" thickBot="1" x14ac:dyDescent="0.35">
      <c r="A214" s="63" t="s">
        <v>249</v>
      </c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5"/>
      <c r="N214"/>
      <c r="O214"/>
      <c r="P214"/>
    </row>
    <row r="215" spans="1:16" ht="19.5" thickBot="1" x14ac:dyDescent="0.35">
      <c r="A215" s="88" t="s">
        <v>61</v>
      </c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90"/>
      <c r="N215"/>
      <c r="O215"/>
      <c r="P215"/>
    </row>
    <row r="216" spans="1:16" ht="150.75" thickBot="1" x14ac:dyDescent="0.3">
      <c r="A216" s="20" t="s">
        <v>5</v>
      </c>
      <c r="B216" s="20" t="s">
        <v>6</v>
      </c>
      <c r="C216" s="20" t="s">
        <v>15</v>
      </c>
      <c r="D216" s="20" t="s">
        <v>57</v>
      </c>
      <c r="E216" s="20" t="s">
        <v>58</v>
      </c>
      <c r="F216" s="20" t="s">
        <v>59</v>
      </c>
      <c r="G216" s="20" t="s">
        <v>16</v>
      </c>
      <c r="H216" s="20" t="s">
        <v>17</v>
      </c>
      <c r="I216" s="20" t="s">
        <v>18</v>
      </c>
      <c r="J216" s="20" t="s">
        <v>19</v>
      </c>
      <c r="K216" s="20" t="s">
        <v>20</v>
      </c>
      <c r="L216" s="20" t="s">
        <v>21</v>
      </c>
      <c r="M216" s="20" t="s">
        <v>10</v>
      </c>
      <c r="N216"/>
      <c r="O216"/>
      <c r="P216"/>
    </row>
    <row r="217" spans="1:16" ht="19.5" thickBot="1" x14ac:dyDescent="0.35">
      <c r="A217" s="22">
        <v>1</v>
      </c>
      <c r="B217" s="22">
        <v>2</v>
      </c>
      <c r="C217" s="22">
        <v>3</v>
      </c>
      <c r="D217" s="22" t="s">
        <v>22</v>
      </c>
      <c r="E217" s="22" t="s">
        <v>23</v>
      </c>
      <c r="F217" s="22" t="s">
        <v>55</v>
      </c>
      <c r="G217" s="22" t="s">
        <v>24</v>
      </c>
      <c r="H217" s="22">
        <v>4</v>
      </c>
      <c r="I217" s="22" t="s">
        <v>25</v>
      </c>
      <c r="J217" s="22" t="s">
        <v>26</v>
      </c>
      <c r="K217" s="22" t="s">
        <v>54</v>
      </c>
      <c r="L217" s="22" t="s">
        <v>27</v>
      </c>
      <c r="M217" s="22" t="s">
        <v>28</v>
      </c>
      <c r="N217"/>
      <c r="O217"/>
      <c r="P217"/>
    </row>
    <row r="218" spans="1:16" ht="193.5" customHeight="1" thickBot="1" x14ac:dyDescent="0.3">
      <c r="A218" s="25">
        <v>1</v>
      </c>
      <c r="B218" s="344" t="s">
        <v>252</v>
      </c>
      <c r="C218" s="43">
        <f>F218/G218</f>
        <v>79547.204963971177</v>
      </c>
      <c r="D218" s="44">
        <v>38735059</v>
      </c>
      <c r="E218" s="108">
        <v>60619400</v>
      </c>
      <c r="F218" s="45">
        <f>D218+E218</f>
        <v>99354459</v>
      </c>
      <c r="G218" s="109">
        <v>1249</v>
      </c>
      <c r="H218" s="43">
        <f>K218/L218</f>
        <v>66477.635095999998</v>
      </c>
      <c r="I218" s="44">
        <v>28799443.870000001</v>
      </c>
      <c r="J218" s="44">
        <v>54297600</v>
      </c>
      <c r="K218" s="45">
        <f>I218+J218</f>
        <v>83097043.870000005</v>
      </c>
      <c r="L218" s="46">
        <v>1250</v>
      </c>
      <c r="M218" s="47">
        <f>H218/C218*100</f>
        <v>83.570045140001213</v>
      </c>
      <c r="N218"/>
      <c r="O218"/>
      <c r="P218"/>
    </row>
    <row r="219" spans="1:16" ht="141" customHeight="1" thickBot="1" x14ac:dyDescent="0.3">
      <c r="A219" s="25">
        <v>2</v>
      </c>
      <c r="B219" s="92" t="s">
        <v>250</v>
      </c>
      <c r="C219" s="43">
        <f>F219/G219</f>
        <v>37.379807692307693</v>
      </c>
      <c r="D219" s="44"/>
      <c r="E219" s="44">
        <v>839700</v>
      </c>
      <c r="F219" s="45">
        <f>D219+E219</f>
        <v>839700</v>
      </c>
      <c r="G219" s="44">
        <v>22464</v>
      </c>
      <c r="H219" s="43">
        <f>K219/L219</f>
        <v>59.593846861347437</v>
      </c>
      <c r="I219" s="44"/>
      <c r="J219" s="44">
        <v>777520.92</v>
      </c>
      <c r="K219" s="45">
        <f>I219+J219</f>
        <v>777520.92</v>
      </c>
      <c r="L219" s="46">
        <v>13047</v>
      </c>
      <c r="M219" s="47">
        <f>H219/C219*100</f>
        <v>159.42791186058221</v>
      </c>
      <c r="N219"/>
      <c r="O219"/>
      <c r="P219"/>
    </row>
  </sheetData>
  <mergeCells count="66">
    <mergeCell ref="A209:M209"/>
    <mergeCell ref="A214:M214"/>
    <mergeCell ref="A215:M215"/>
    <mergeCell ref="A195:M195"/>
    <mergeCell ref="A196:M196"/>
    <mergeCell ref="A202:M202"/>
    <mergeCell ref="A203:M203"/>
    <mergeCell ref="A208:M208"/>
    <mergeCell ref="A172:M172"/>
    <mergeCell ref="A178:M178"/>
    <mergeCell ref="A179:M179"/>
    <mergeCell ref="A184:M184"/>
    <mergeCell ref="A185:M185"/>
    <mergeCell ref="A157:M157"/>
    <mergeCell ref="A158:M158"/>
    <mergeCell ref="A164:M164"/>
    <mergeCell ref="A165:M165"/>
    <mergeCell ref="A171:M171"/>
    <mergeCell ref="A138:M138"/>
    <mergeCell ref="A144:M144"/>
    <mergeCell ref="A145:M145"/>
    <mergeCell ref="A151:M151"/>
    <mergeCell ref="A152:M152"/>
    <mergeCell ref="A124:M124"/>
    <mergeCell ref="A125:M125"/>
    <mergeCell ref="A130:M130"/>
    <mergeCell ref="A131:M131"/>
    <mergeCell ref="A137:M137"/>
    <mergeCell ref="A106:M106"/>
    <mergeCell ref="A111:M111"/>
    <mergeCell ref="A112:M112"/>
    <mergeCell ref="A118:M118"/>
    <mergeCell ref="A119:M119"/>
    <mergeCell ref="A92:M92"/>
    <mergeCell ref="A93:M93"/>
    <mergeCell ref="A98:M98"/>
    <mergeCell ref="A99:M99"/>
    <mergeCell ref="A105:M105"/>
    <mergeCell ref="A73:M73"/>
    <mergeCell ref="A79:M79"/>
    <mergeCell ref="A80:M80"/>
    <mergeCell ref="A85:M85"/>
    <mergeCell ref="A86:M86"/>
    <mergeCell ref="A59:M59"/>
    <mergeCell ref="A60:M60"/>
    <mergeCell ref="A66:M66"/>
    <mergeCell ref="A67:M67"/>
    <mergeCell ref="A72:M72"/>
    <mergeCell ref="A39:M39"/>
    <mergeCell ref="A45:M45"/>
    <mergeCell ref="A46:M46"/>
    <mergeCell ref="A52:M52"/>
    <mergeCell ref="A53:M53"/>
    <mergeCell ref="A24:M24"/>
    <mergeCell ref="A25:M25"/>
    <mergeCell ref="A31:M31"/>
    <mergeCell ref="A32:M32"/>
    <mergeCell ref="A38:M38"/>
    <mergeCell ref="A21:M21"/>
    <mergeCell ref="A2:M2"/>
    <mergeCell ref="A3:M3"/>
    <mergeCell ref="A4:M4"/>
    <mergeCell ref="A6:M6"/>
    <mergeCell ref="A7:M7"/>
    <mergeCell ref="A15:M15"/>
    <mergeCell ref="A16:M16"/>
  </mergeCells>
  <pageMargins left="0.31496062992125984" right="0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 школы</vt:lpstr>
      <vt:lpstr>форма 2 школы</vt:lpstr>
      <vt:lpstr>форма 3 школы</vt:lpstr>
      <vt:lpstr>форма 4 школы</vt:lpstr>
      <vt:lpstr>'форма 1 школы'!Область_печати</vt:lpstr>
      <vt:lpstr>'форма 2 школы'!Область_печати</vt:lpstr>
      <vt:lpstr>'форма 3 школы'!Область_печати</vt:lpstr>
      <vt:lpstr>'форма 4 школы'!Область_печати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2024-10-10T07:21:48Z</cp:lastPrinted>
  <dcterms:created xsi:type="dcterms:W3CDTF">2016-05-24T14:23:29Z</dcterms:created>
  <dcterms:modified xsi:type="dcterms:W3CDTF">2024-10-24T11:25:57Z</dcterms:modified>
</cp:coreProperties>
</file>