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30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'25'!$A$1:$Q$451</definedName>
    <definedName name="_xlnm.Print_Area" localSheetId="18">'26'!$A$1:$Q$451</definedName>
    <definedName name="_xlnm.Print_Area" localSheetId="19">'27'!$A$1:$Q$451</definedName>
    <definedName name="_xlnm.Print_Area" localSheetId="20">'28'!$A$1:$Q$451</definedName>
    <definedName name="_xlnm.Print_Area" localSheetId="1">'3'!$A$1:$Q$450</definedName>
    <definedName name="_xlnm.Print_Area" localSheetId="21">'30'!$A$1:$Q$451</definedName>
    <definedName name="_xlnm.Print_Area" localSheetId="22">'31'!$A$1:$Q$451</definedName>
    <definedName name="_xlnm.Print_Area" localSheetId="23">'32'!$A$1:$Q$451</definedName>
    <definedName name="_xlnm.Print_Area" localSheetId="24">'33'!$A$1:$Q$451</definedName>
    <definedName name="_xlnm.Print_Area" localSheetId="25">'34'!$A$1:$Q$451</definedName>
    <definedName name="_xlnm.Print_Area" localSheetId="26">'35'!$A$1:$Q$451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'5'!$A$1:$Q$452</definedName>
    <definedName name="_xlnm.Print_Area" localSheetId="4">'6'!$A$1:$Q$450</definedName>
    <definedName name="_xlnm.Print_Area" localSheetId="5">'7'!$A$1:$Q$451</definedName>
    <definedName name="_xlnm.Print_Area" localSheetId="6">'8'!$A$1:$Q$451</definedName>
    <definedName name="_xlnm.Print_Area" localSheetId="7">'9'!$A$1:$Q$451</definedName>
    <definedName name="_xlnm.Print_Area" localSheetId="31">свод!$A$1:$O$413</definedName>
  </definedNames>
  <calcPr calcId="125725" fullPrecision="0"/>
</workbook>
</file>

<file path=xl/calcChain.xml><?xml version="1.0" encoding="utf-8"?>
<calcChain xmlns="http://schemas.openxmlformats.org/spreadsheetml/2006/main">
  <c r="L304" i="47"/>
  <c r="L305"/>
  <c r="L306"/>
  <c r="L307"/>
  <c r="L308"/>
  <c r="L309"/>
  <c r="L310"/>
  <c r="L311"/>
  <c r="L312"/>
  <c r="L313"/>
  <c r="L314"/>
  <c r="L315"/>
  <c r="L316"/>
  <c r="L317"/>
  <c r="L318"/>
  <c r="L319"/>
  <c r="L303"/>
  <c r="K304"/>
  <c r="K305"/>
  <c r="K306"/>
  <c r="K307"/>
  <c r="K308"/>
  <c r="K309"/>
  <c r="K310"/>
  <c r="K311"/>
  <c r="K312"/>
  <c r="K313"/>
  <c r="K303"/>
  <c r="L376" i="9" l="1"/>
  <c r="L377"/>
  <c r="L378"/>
  <c r="L379"/>
  <c r="L380"/>
  <c r="L376" i="10"/>
  <c r="L377"/>
  <c r="L378"/>
  <c r="L379"/>
  <c r="L380"/>
  <c r="L376" i="11"/>
  <c r="L377"/>
  <c r="L378"/>
  <c r="L379"/>
  <c r="L380"/>
  <c r="L376" i="12"/>
  <c r="L377"/>
  <c r="L378"/>
  <c r="L379"/>
  <c r="L380"/>
  <c r="L376" i="13"/>
  <c r="L377"/>
  <c r="L378"/>
  <c r="L379"/>
  <c r="L380"/>
  <c r="L376" i="14"/>
  <c r="L377"/>
  <c r="L378"/>
  <c r="L379"/>
  <c r="L380"/>
  <c r="L376" i="15"/>
  <c r="L377"/>
  <c r="L378"/>
  <c r="L379"/>
  <c r="L380"/>
  <c r="L376" i="16"/>
  <c r="L377"/>
  <c r="L378"/>
  <c r="L379"/>
  <c r="L380"/>
  <c r="L376" i="44"/>
  <c r="L377"/>
  <c r="L378"/>
  <c r="L379"/>
  <c r="L380"/>
  <c r="L376" i="54"/>
  <c r="L377"/>
  <c r="L378"/>
  <c r="L379"/>
  <c r="L380"/>
  <c r="L376" i="49"/>
  <c r="L377"/>
  <c r="L378"/>
  <c r="L379"/>
  <c r="L380"/>
  <c r="L376" i="21"/>
  <c r="L377"/>
  <c r="L378"/>
  <c r="L379"/>
  <c r="L380"/>
  <c r="L376" i="22"/>
  <c r="L377"/>
  <c r="L378"/>
  <c r="L379"/>
  <c r="L380"/>
  <c r="L376" i="23"/>
  <c r="L377"/>
  <c r="L378"/>
  <c r="L379"/>
  <c r="L380"/>
  <c r="L376" i="24"/>
  <c r="L377"/>
  <c r="L378"/>
  <c r="L379"/>
  <c r="L380"/>
  <c r="L376" i="25"/>
  <c r="L377"/>
  <c r="L378"/>
  <c r="L379"/>
  <c r="L380"/>
  <c r="L376" i="26"/>
  <c r="L377"/>
  <c r="L378"/>
  <c r="L379"/>
  <c r="L380"/>
  <c r="L376" i="27"/>
  <c r="L377"/>
  <c r="L378"/>
  <c r="L379"/>
  <c r="L380"/>
  <c r="L376" i="28"/>
  <c r="L377"/>
  <c r="L378"/>
  <c r="L379"/>
  <c r="L380"/>
  <c r="L376" i="29"/>
  <c r="L377"/>
  <c r="L378"/>
  <c r="L379"/>
  <c r="L380"/>
  <c r="L376" i="31"/>
  <c r="L377"/>
  <c r="L378"/>
  <c r="L379"/>
  <c r="L380"/>
  <c r="L376" i="32"/>
  <c r="L377"/>
  <c r="L378"/>
  <c r="L379"/>
  <c r="L380"/>
  <c r="L376" i="33"/>
  <c r="L377"/>
  <c r="L378"/>
  <c r="L379"/>
  <c r="L380"/>
  <c r="L376" i="52"/>
  <c r="L377"/>
  <c r="L378"/>
  <c r="L379"/>
  <c r="L380"/>
  <c r="L376" i="46"/>
  <c r="L377"/>
  <c r="L378"/>
  <c r="L379"/>
  <c r="L380"/>
  <c r="L376" i="47"/>
  <c r="L377"/>
  <c r="L378"/>
  <c r="L379"/>
  <c r="L380"/>
  <c r="L376" i="48"/>
  <c r="L377"/>
  <c r="L378"/>
  <c r="L379"/>
  <c r="L380"/>
  <c r="L376" i="38"/>
  <c r="L377"/>
  <c r="L378"/>
  <c r="L379"/>
  <c r="L380"/>
  <c r="L376" i="39"/>
  <c r="L377"/>
  <c r="L378"/>
  <c r="L379"/>
  <c r="L380"/>
  <c r="L376" i="55"/>
  <c r="L377"/>
  <c r="L378"/>
  <c r="L379"/>
  <c r="L380"/>
  <c r="L376" i="53"/>
  <c r="L377"/>
  <c r="L378"/>
  <c r="L379"/>
  <c r="L380"/>
  <c r="L376" i="51"/>
  <c r="L377"/>
  <c r="L378"/>
  <c r="L379"/>
  <c r="L380"/>
  <c r="L375" i="9"/>
  <c r="L375" i="10"/>
  <c r="L375" i="11"/>
  <c r="L375" i="12"/>
  <c r="L375" i="13"/>
  <c r="L375" i="14"/>
  <c r="L375" i="15"/>
  <c r="L375" i="16"/>
  <c r="L375" i="44"/>
  <c r="L375" i="54"/>
  <c r="L375" i="49"/>
  <c r="L375" i="21"/>
  <c r="L375" i="22"/>
  <c r="L375" i="23"/>
  <c r="L375" i="24"/>
  <c r="L375" i="25"/>
  <c r="L375" i="26"/>
  <c r="L375" i="27"/>
  <c r="L375" i="28"/>
  <c r="L375" i="29"/>
  <c r="L375" i="31"/>
  <c r="L375" i="32"/>
  <c r="L375" i="33"/>
  <c r="L375" i="52"/>
  <c r="L375" i="46"/>
  <c r="L375" i="47"/>
  <c r="L375" i="48"/>
  <c r="L375" i="38"/>
  <c r="L375" i="39"/>
  <c r="L375" i="55"/>
  <c r="L375" i="53"/>
  <c r="L375" i="51"/>
  <c r="K376" i="9"/>
  <c r="K377"/>
  <c r="K378"/>
  <c r="K379"/>
  <c r="K380"/>
  <c r="K376" i="10"/>
  <c r="K377"/>
  <c r="K378"/>
  <c r="K379"/>
  <c r="K380"/>
  <c r="K376" i="11"/>
  <c r="K377"/>
  <c r="K378"/>
  <c r="K379"/>
  <c r="K380"/>
  <c r="K376" i="12"/>
  <c r="K377"/>
  <c r="K378"/>
  <c r="K379"/>
  <c r="K380"/>
  <c r="K376" i="13"/>
  <c r="K377"/>
  <c r="K378"/>
  <c r="K379"/>
  <c r="K380"/>
  <c r="K376" i="14"/>
  <c r="K377"/>
  <c r="K378"/>
  <c r="K379"/>
  <c r="K380"/>
  <c r="K376" i="15"/>
  <c r="K377"/>
  <c r="K378"/>
  <c r="K379"/>
  <c r="K380"/>
  <c r="K376" i="16"/>
  <c r="K377"/>
  <c r="K378"/>
  <c r="K379"/>
  <c r="K380"/>
  <c r="K376" i="44"/>
  <c r="K377"/>
  <c r="K378"/>
  <c r="K379"/>
  <c r="K380"/>
  <c r="K376" i="54"/>
  <c r="K377"/>
  <c r="K378"/>
  <c r="K379"/>
  <c r="K380"/>
  <c r="K376" i="49"/>
  <c r="K377"/>
  <c r="K378"/>
  <c r="K379"/>
  <c r="K380"/>
  <c r="K376" i="21"/>
  <c r="K377"/>
  <c r="K378"/>
  <c r="K379"/>
  <c r="K380"/>
  <c r="K376" i="22"/>
  <c r="K377"/>
  <c r="K378"/>
  <c r="K379"/>
  <c r="K380"/>
  <c r="K376" i="23"/>
  <c r="K377"/>
  <c r="K378"/>
  <c r="K379"/>
  <c r="K380"/>
  <c r="K376" i="24"/>
  <c r="K377"/>
  <c r="K378"/>
  <c r="K379"/>
  <c r="K380"/>
  <c r="K376" i="25"/>
  <c r="K377"/>
  <c r="K378"/>
  <c r="K379"/>
  <c r="K380"/>
  <c r="K376" i="26"/>
  <c r="K377"/>
  <c r="K378"/>
  <c r="K379"/>
  <c r="K380"/>
  <c r="K376" i="27"/>
  <c r="K377"/>
  <c r="K378"/>
  <c r="K379"/>
  <c r="K380"/>
  <c r="K376" i="28"/>
  <c r="K377"/>
  <c r="K378"/>
  <c r="K379"/>
  <c r="K380"/>
  <c r="K376" i="29"/>
  <c r="K377"/>
  <c r="K378"/>
  <c r="K379"/>
  <c r="K380"/>
  <c r="K376" i="31"/>
  <c r="K377"/>
  <c r="K378"/>
  <c r="K379"/>
  <c r="K380"/>
  <c r="K376" i="32"/>
  <c r="K377"/>
  <c r="K378"/>
  <c r="K379"/>
  <c r="K380"/>
  <c r="K376" i="33"/>
  <c r="K377"/>
  <c r="K378"/>
  <c r="K379"/>
  <c r="K380"/>
  <c r="K376" i="52"/>
  <c r="K377"/>
  <c r="K378"/>
  <c r="K379"/>
  <c r="K380"/>
  <c r="K376" i="46"/>
  <c r="K377"/>
  <c r="K378"/>
  <c r="K379"/>
  <c r="K380"/>
  <c r="K376" i="47"/>
  <c r="K377"/>
  <c r="K378"/>
  <c r="K379"/>
  <c r="K380"/>
  <c r="K376" i="48"/>
  <c r="K377"/>
  <c r="K378"/>
  <c r="K379"/>
  <c r="K380"/>
  <c r="K376" i="38"/>
  <c r="K377"/>
  <c r="K378"/>
  <c r="K379"/>
  <c r="K380"/>
  <c r="K376" i="39"/>
  <c r="K377"/>
  <c r="K378"/>
  <c r="K379"/>
  <c r="K380"/>
  <c r="K376" i="55"/>
  <c r="K377"/>
  <c r="K378"/>
  <c r="K379"/>
  <c r="K380"/>
  <c r="K376" i="53"/>
  <c r="K377"/>
  <c r="K378"/>
  <c r="K379"/>
  <c r="K380"/>
  <c r="K376" i="51"/>
  <c r="K377"/>
  <c r="K378"/>
  <c r="K379"/>
  <c r="K380"/>
  <c r="K375" i="9"/>
  <c r="K375" i="10"/>
  <c r="K375" i="11"/>
  <c r="K375" i="12"/>
  <c r="K375" i="13"/>
  <c r="K375" i="14"/>
  <c r="K375" i="15"/>
  <c r="K375" i="16"/>
  <c r="K375" i="44"/>
  <c r="K375" i="54"/>
  <c r="K375" i="49"/>
  <c r="K375" i="21"/>
  <c r="K375" i="22"/>
  <c r="K375" i="23"/>
  <c r="K375" i="24"/>
  <c r="K375" i="25"/>
  <c r="K375" i="26"/>
  <c r="K375" i="27"/>
  <c r="K375" i="28"/>
  <c r="K375" i="29"/>
  <c r="K375" i="31"/>
  <c r="K375" i="32"/>
  <c r="K375" i="33"/>
  <c r="K375" i="52"/>
  <c r="K375" i="46"/>
  <c r="K375" i="47"/>
  <c r="K375" i="48"/>
  <c r="K375" i="38"/>
  <c r="K375" i="39"/>
  <c r="K375" i="55"/>
  <c r="K375" i="53"/>
  <c r="K375" i="51"/>
  <c r="L213" i="9"/>
  <c r="L214"/>
  <c r="L215"/>
  <c r="L216"/>
  <c r="L217"/>
  <c r="L218"/>
  <c r="L219"/>
  <c r="L213" i="10"/>
  <c r="L214"/>
  <c r="L215"/>
  <c r="L216"/>
  <c r="L217"/>
  <c r="L218"/>
  <c r="L219"/>
  <c r="L213" i="11"/>
  <c r="L214"/>
  <c r="L215"/>
  <c r="L216"/>
  <c r="L217"/>
  <c r="L218"/>
  <c r="L219"/>
  <c r="L213" i="12"/>
  <c r="L214"/>
  <c r="L215"/>
  <c r="L216"/>
  <c r="L217"/>
  <c r="L218"/>
  <c r="L219"/>
  <c r="L213" i="13"/>
  <c r="L214"/>
  <c r="L215"/>
  <c r="L216"/>
  <c r="L217"/>
  <c r="L218"/>
  <c r="L219"/>
  <c r="L213" i="14"/>
  <c r="L214"/>
  <c r="L215"/>
  <c r="L216"/>
  <c r="L217"/>
  <c r="L218"/>
  <c r="L219"/>
  <c r="L213" i="15"/>
  <c r="L214"/>
  <c r="L215"/>
  <c r="L216"/>
  <c r="L217"/>
  <c r="L218"/>
  <c r="L219"/>
  <c r="L213" i="16"/>
  <c r="L214"/>
  <c r="L215"/>
  <c r="L216"/>
  <c r="L217"/>
  <c r="L218"/>
  <c r="L219"/>
  <c r="L213" i="44"/>
  <c r="L214"/>
  <c r="L215"/>
  <c r="L216"/>
  <c r="L217"/>
  <c r="L218"/>
  <c r="L219"/>
  <c r="L213" i="54"/>
  <c r="L214"/>
  <c r="L215"/>
  <c r="L216"/>
  <c r="L217"/>
  <c r="L218"/>
  <c r="L219"/>
  <c r="L213" i="49"/>
  <c r="L214"/>
  <c r="L215"/>
  <c r="L216"/>
  <c r="L217"/>
  <c r="L218"/>
  <c r="L219"/>
  <c r="L213" i="21"/>
  <c r="L214"/>
  <c r="L215"/>
  <c r="L216"/>
  <c r="L217"/>
  <c r="L218"/>
  <c r="L219"/>
  <c r="L213" i="22"/>
  <c r="L214"/>
  <c r="L215"/>
  <c r="L216"/>
  <c r="L217"/>
  <c r="L218"/>
  <c r="L219"/>
  <c r="L213" i="23"/>
  <c r="L214"/>
  <c r="L215"/>
  <c r="L216"/>
  <c r="L217"/>
  <c r="L218"/>
  <c r="L219"/>
  <c r="L213" i="24"/>
  <c r="L214"/>
  <c r="L215"/>
  <c r="L216"/>
  <c r="L217"/>
  <c r="L218"/>
  <c r="L219"/>
  <c r="L213" i="25"/>
  <c r="L214"/>
  <c r="L215"/>
  <c r="L216"/>
  <c r="L217"/>
  <c r="L218"/>
  <c r="L219"/>
  <c r="L213" i="26"/>
  <c r="L214"/>
  <c r="L215"/>
  <c r="L216"/>
  <c r="L217"/>
  <c r="L218"/>
  <c r="L219"/>
  <c r="L213" i="27"/>
  <c r="L214"/>
  <c r="L215"/>
  <c r="L216"/>
  <c r="L217"/>
  <c r="L218"/>
  <c r="L219"/>
  <c r="L213" i="28"/>
  <c r="L214"/>
  <c r="L215"/>
  <c r="L216"/>
  <c r="L217"/>
  <c r="L218"/>
  <c r="L219"/>
  <c r="L213" i="29"/>
  <c r="L214"/>
  <c r="L215"/>
  <c r="L216"/>
  <c r="L217"/>
  <c r="L218"/>
  <c r="L219"/>
  <c r="L213" i="31"/>
  <c r="L214"/>
  <c r="L215"/>
  <c r="L216"/>
  <c r="L217"/>
  <c r="L218"/>
  <c r="L219"/>
  <c r="L213" i="32"/>
  <c r="L214"/>
  <c r="L215"/>
  <c r="L216"/>
  <c r="L217"/>
  <c r="L218"/>
  <c r="L219"/>
  <c r="L213" i="33"/>
  <c r="L214"/>
  <c r="L215"/>
  <c r="L216"/>
  <c r="L217"/>
  <c r="L218"/>
  <c r="L219"/>
  <c r="L213" i="52"/>
  <c r="L214"/>
  <c r="L215"/>
  <c r="L216"/>
  <c r="L217"/>
  <c r="L218"/>
  <c r="L219"/>
  <c r="L213" i="46"/>
  <c r="L214"/>
  <c r="L215"/>
  <c r="L216"/>
  <c r="L217"/>
  <c r="L218"/>
  <c r="L219"/>
  <c r="L213" i="47"/>
  <c r="L214"/>
  <c r="L215"/>
  <c r="L216"/>
  <c r="L217"/>
  <c r="L218"/>
  <c r="L219"/>
  <c r="L213" i="48"/>
  <c r="L214"/>
  <c r="L215"/>
  <c r="L216"/>
  <c r="L217"/>
  <c r="L218"/>
  <c r="L219"/>
  <c r="L213" i="38"/>
  <c r="L214"/>
  <c r="L215"/>
  <c r="L216"/>
  <c r="L217"/>
  <c r="L218"/>
  <c r="L219"/>
  <c r="L213" i="39"/>
  <c r="L214"/>
  <c r="L215"/>
  <c r="L216"/>
  <c r="L217"/>
  <c r="L218"/>
  <c r="L219"/>
  <c r="L213" i="55"/>
  <c r="L214"/>
  <c r="L215"/>
  <c r="L216"/>
  <c r="L217"/>
  <c r="L218"/>
  <c r="L219"/>
  <c r="L213" i="53"/>
  <c r="L214"/>
  <c r="L215"/>
  <c r="L216"/>
  <c r="L217"/>
  <c r="L218"/>
  <c r="L219"/>
  <c r="L213" i="51"/>
  <c r="L214"/>
  <c r="L215"/>
  <c r="L216"/>
  <c r="L217"/>
  <c r="L218"/>
  <c r="L219"/>
  <c r="L212" i="9"/>
  <c r="L212" i="10"/>
  <c r="L212" i="11"/>
  <c r="L212" i="12"/>
  <c r="L212" i="13"/>
  <c r="L212" i="14"/>
  <c r="L212" i="15"/>
  <c r="L212" i="16"/>
  <c r="L212" i="44"/>
  <c r="L212" i="54"/>
  <c r="L212" i="49"/>
  <c r="L212" i="21"/>
  <c r="L212" i="22"/>
  <c r="L212" i="23"/>
  <c r="L212" i="24"/>
  <c r="L212" i="25"/>
  <c r="L212" i="26"/>
  <c r="L212" i="27"/>
  <c r="L212" i="28"/>
  <c r="L212" i="29"/>
  <c r="L212" i="31"/>
  <c r="L212" i="32"/>
  <c r="L212" i="33"/>
  <c r="L212" i="52"/>
  <c r="L212" i="46"/>
  <c r="L212" i="47"/>
  <c r="L212" i="48"/>
  <c r="L212" i="38"/>
  <c r="L212" i="39"/>
  <c r="L212" i="55"/>
  <c r="L212" i="53"/>
  <c r="L212" i="51"/>
  <c r="K213" i="9"/>
  <c r="K214"/>
  <c r="K215"/>
  <c r="K216"/>
  <c r="K217"/>
  <c r="K218"/>
  <c r="K219"/>
  <c r="K213" i="10"/>
  <c r="K214"/>
  <c r="K215"/>
  <c r="K216"/>
  <c r="K217"/>
  <c r="K218"/>
  <c r="K219"/>
  <c r="K213" i="11"/>
  <c r="K214"/>
  <c r="K215"/>
  <c r="K216"/>
  <c r="K217"/>
  <c r="K218"/>
  <c r="K219"/>
  <c r="K213" i="12"/>
  <c r="K214"/>
  <c r="K215"/>
  <c r="K216"/>
  <c r="K217"/>
  <c r="K218"/>
  <c r="K219"/>
  <c r="K213" i="13"/>
  <c r="K214"/>
  <c r="K215"/>
  <c r="K216"/>
  <c r="K217"/>
  <c r="K218"/>
  <c r="K219"/>
  <c r="K213" i="14"/>
  <c r="K214"/>
  <c r="K215"/>
  <c r="K216"/>
  <c r="K217"/>
  <c r="K218"/>
  <c r="K219"/>
  <c r="K213" i="15"/>
  <c r="K214"/>
  <c r="K215"/>
  <c r="K216"/>
  <c r="K217"/>
  <c r="K218"/>
  <c r="K219"/>
  <c r="K213" i="16"/>
  <c r="K214"/>
  <c r="K215"/>
  <c r="K216"/>
  <c r="K217"/>
  <c r="K218"/>
  <c r="K219"/>
  <c r="K213" i="44"/>
  <c r="K214"/>
  <c r="K215"/>
  <c r="K216"/>
  <c r="K217"/>
  <c r="K218"/>
  <c r="K219"/>
  <c r="K213" i="54"/>
  <c r="K214"/>
  <c r="K215"/>
  <c r="K216"/>
  <c r="K217"/>
  <c r="K218"/>
  <c r="K219"/>
  <c r="K213" i="49"/>
  <c r="K214"/>
  <c r="K215"/>
  <c r="K216"/>
  <c r="K217"/>
  <c r="K218"/>
  <c r="K219"/>
  <c r="K213" i="21"/>
  <c r="K214"/>
  <c r="K215"/>
  <c r="K216"/>
  <c r="K217"/>
  <c r="K218"/>
  <c r="K219"/>
  <c r="K213" i="22"/>
  <c r="K214"/>
  <c r="K215"/>
  <c r="K216"/>
  <c r="K217"/>
  <c r="K218"/>
  <c r="K219"/>
  <c r="K213" i="23"/>
  <c r="K214"/>
  <c r="K215"/>
  <c r="K216"/>
  <c r="K217"/>
  <c r="K218"/>
  <c r="K219"/>
  <c r="K213" i="24"/>
  <c r="K214"/>
  <c r="K215"/>
  <c r="K216"/>
  <c r="K217"/>
  <c r="K218"/>
  <c r="K219"/>
  <c r="K213" i="25"/>
  <c r="K214"/>
  <c r="K215"/>
  <c r="K216"/>
  <c r="K217"/>
  <c r="K218"/>
  <c r="K219"/>
  <c r="K213" i="26"/>
  <c r="K214"/>
  <c r="K215"/>
  <c r="K216"/>
  <c r="K217"/>
  <c r="K218"/>
  <c r="K219"/>
  <c r="K213" i="27"/>
  <c r="K214"/>
  <c r="K215"/>
  <c r="K216"/>
  <c r="K217"/>
  <c r="K218"/>
  <c r="K219"/>
  <c r="K213" i="28"/>
  <c r="K214"/>
  <c r="K215"/>
  <c r="K216"/>
  <c r="K217"/>
  <c r="K218"/>
  <c r="K219"/>
  <c r="K213" i="29"/>
  <c r="K214"/>
  <c r="K215"/>
  <c r="K216"/>
  <c r="K217"/>
  <c r="K218"/>
  <c r="K219"/>
  <c r="K213" i="31"/>
  <c r="K214"/>
  <c r="K215"/>
  <c r="K216"/>
  <c r="K217"/>
  <c r="K218"/>
  <c r="K219"/>
  <c r="K213" i="32"/>
  <c r="K214"/>
  <c r="K215"/>
  <c r="K216"/>
  <c r="K217"/>
  <c r="K218"/>
  <c r="K219"/>
  <c r="K213" i="33"/>
  <c r="K214"/>
  <c r="K215"/>
  <c r="K216"/>
  <c r="K217"/>
  <c r="K218"/>
  <c r="K219"/>
  <c r="K213" i="52"/>
  <c r="K214"/>
  <c r="K215"/>
  <c r="K216"/>
  <c r="K217"/>
  <c r="K218"/>
  <c r="K219"/>
  <c r="K213" i="46"/>
  <c r="K214"/>
  <c r="K215"/>
  <c r="K216"/>
  <c r="K217"/>
  <c r="K218"/>
  <c r="K219"/>
  <c r="K213" i="47"/>
  <c r="K214"/>
  <c r="K215"/>
  <c r="K216"/>
  <c r="K217"/>
  <c r="K218"/>
  <c r="K219"/>
  <c r="K213" i="48"/>
  <c r="K214"/>
  <c r="K215"/>
  <c r="K216"/>
  <c r="K217"/>
  <c r="K218"/>
  <c r="K219"/>
  <c r="K213" i="38"/>
  <c r="K214"/>
  <c r="K215"/>
  <c r="K216"/>
  <c r="K217"/>
  <c r="K218"/>
  <c r="K219"/>
  <c r="K213" i="39"/>
  <c r="K214"/>
  <c r="K215"/>
  <c r="K216"/>
  <c r="K217"/>
  <c r="K218"/>
  <c r="K219"/>
  <c r="K213" i="55"/>
  <c r="K214"/>
  <c r="K215"/>
  <c r="K216"/>
  <c r="K217"/>
  <c r="K218"/>
  <c r="K219"/>
  <c r="K213" i="53"/>
  <c r="K214"/>
  <c r="K215"/>
  <c r="K216"/>
  <c r="K217"/>
  <c r="K218"/>
  <c r="K219"/>
  <c r="K213" i="51"/>
  <c r="K214"/>
  <c r="K215"/>
  <c r="K216"/>
  <c r="K217"/>
  <c r="K218"/>
  <c r="K219"/>
  <c r="K212" i="9"/>
  <c r="K212" i="10"/>
  <c r="K212" i="11"/>
  <c r="K212" i="12"/>
  <c r="K212" i="13"/>
  <c r="K212" i="14"/>
  <c r="K212" i="15"/>
  <c r="K212" i="16"/>
  <c r="K212" i="44"/>
  <c r="K212" i="54"/>
  <c r="K212" i="49"/>
  <c r="K212" i="21"/>
  <c r="K212" i="22"/>
  <c r="K212" i="23"/>
  <c r="K212" i="24"/>
  <c r="K212" i="25"/>
  <c r="K212" i="26"/>
  <c r="K212" i="27"/>
  <c r="K212" i="28"/>
  <c r="K212" i="29"/>
  <c r="K212" i="31"/>
  <c r="K212" i="32"/>
  <c r="K212" i="33"/>
  <c r="K212" i="52"/>
  <c r="K212" i="46"/>
  <c r="K212" i="47"/>
  <c r="K212" i="48"/>
  <c r="K212" i="38"/>
  <c r="K212" i="39"/>
  <c r="K212" i="55"/>
  <c r="K212" i="53"/>
  <c r="K212" i="51"/>
  <c r="L142" i="9"/>
  <c r="L143"/>
  <c r="L144"/>
  <c r="L145"/>
  <c r="L146"/>
  <c r="L147"/>
  <c r="L148"/>
  <c r="L142" i="10"/>
  <c r="L143"/>
  <c r="L144"/>
  <c r="L145"/>
  <c r="L146"/>
  <c r="L147"/>
  <c r="L148"/>
  <c r="L142" i="11"/>
  <c r="L143"/>
  <c r="L144"/>
  <c r="L145"/>
  <c r="L146"/>
  <c r="L147"/>
  <c r="L148"/>
  <c r="L142" i="12"/>
  <c r="L143"/>
  <c r="L144"/>
  <c r="L145"/>
  <c r="L146"/>
  <c r="L147"/>
  <c r="L148"/>
  <c r="L142" i="13"/>
  <c r="L143"/>
  <c r="L144"/>
  <c r="L145"/>
  <c r="L146"/>
  <c r="L147"/>
  <c r="L148"/>
  <c r="L142" i="14"/>
  <c r="L143"/>
  <c r="L144"/>
  <c r="L145"/>
  <c r="L146"/>
  <c r="L147"/>
  <c r="L148"/>
  <c r="L142" i="15"/>
  <c r="L143"/>
  <c r="L144"/>
  <c r="L145"/>
  <c r="L146"/>
  <c r="L147"/>
  <c r="L148"/>
  <c r="L142" i="16"/>
  <c r="L143"/>
  <c r="L144"/>
  <c r="L145"/>
  <c r="L146"/>
  <c r="L147"/>
  <c r="L148"/>
  <c r="L142" i="44"/>
  <c r="L143"/>
  <c r="L144"/>
  <c r="L145"/>
  <c r="L146"/>
  <c r="L147"/>
  <c r="L148"/>
  <c r="L142" i="54"/>
  <c r="L143"/>
  <c r="L144"/>
  <c r="L145"/>
  <c r="L146"/>
  <c r="L147"/>
  <c r="L148"/>
  <c r="L142" i="49"/>
  <c r="L143"/>
  <c r="L144"/>
  <c r="L145"/>
  <c r="L146"/>
  <c r="L147"/>
  <c r="L148"/>
  <c r="L142" i="21"/>
  <c r="L143"/>
  <c r="L144"/>
  <c r="L145"/>
  <c r="L146"/>
  <c r="L147"/>
  <c r="L148"/>
  <c r="L142" i="22"/>
  <c r="L143"/>
  <c r="L144"/>
  <c r="L145"/>
  <c r="L146"/>
  <c r="L147"/>
  <c r="L148"/>
  <c r="L142" i="23"/>
  <c r="L143"/>
  <c r="L144"/>
  <c r="L145"/>
  <c r="L146"/>
  <c r="L147"/>
  <c r="L148"/>
  <c r="L142" i="24"/>
  <c r="L143"/>
  <c r="L144"/>
  <c r="L145"/>
  <c r="L146"/>
  <c r="L147"/>
  <c r="L148"/>
  <c r="L142" i="25"/>
  <c r="L143"/>
  <c r="L144"/>
  <c r="L145"/>
  <c r="L146"/>
  <c r="L147"/>
  <c r="L148"/>
  <c r="L142" i="26"/>
  <c r="L143"/>
  <c r="L144"/>
  <c r="L145"/>
  <c r="L146"/>
  <c r="L147"/>
  <c r="L148"/>
  <c r="L142" i="27"/>
  <c r="L143"/>
  <c r="L144"/>
  <c r="L145"/>
  <c r="L146"/>
  <c r="L147"/>
  <c r="L148"/>
  <c r="L142" i="28"/>
  <c r="L143"/>
  <c r="L144"/>
  <c r="L145"/>
  <c r="L146"/>
  <c r="L147"/>
  <c r="L148"/>
  <c r="L142" i="29"/>
  <c r="L143"/>
  <c r="L144"/>
  <c r="L145"/>
  <c r="L146"/>
  <c r="L147"/>
  <c r="L148"/>
  <c r="L142" i="31"/>
  <c r="L143"/>
  <c r="L144"/>
  <c r="L145"/>
  <c r="L146"/>
  <c r="L147"/>
  <c r="L148"/>
  <c r="L142" i="32"/>
  <c r="L143"/>
  <c r="L144"/>
  <c r="L145"/>
  <c r="L146"/>
  <c r="L147"/>
  <c r="L148"/>
  <c r="L142" i="33"/>
  <c r="L143"/>
  <c r="L144"/>
  <c r="L145"/>
  <c r="L146"/>
  <c r="L147"/>
  <c r="L148"/>
  <c r="L142" i="52"/>
  <c r="L143"/>
  <c r="L144"/>
  <c r="L145"/>
  <c r="L146"/>
  <c r="L147"/>
  <c r="L148"/>
  <c r="L142" i="46"/>
  <c r="L143"/>
  <c r="L144"/>
  <c r="L145"/>
  <c r="L146"/>
  <c r="L147"/>
  <c r="L148"/>
  <c r="L142" i="47"/>
  <c r="L143"/>
  <c r="L144"/>
  <c r="L145"/>
  <c r="L146"/>
  <c r="L147"/>
  <c r="L148"/>
  <c r="L142" i="48"/>
  <c r="L143"/>
  <c r="L144"/>
  <c r="L145"/>
  <c r="L146"/>
  <c r="L147"/>
  <c r="L148"/>
  <c r="L142" i="38"/>
  <c r="L143"/>
  <c r="L144"/>
  <c r="L145"/>
  <c r="L146"/>
  <c r="L147"/>
  <c r="L148"/>
  <c r="L142" i="39"/>
  <c r="L143"/>
  <c r="L144"/>
  <c r="L145"/>
  <c r="L146"/>
  <c r="L147"/>
  <c r="L148"/>
  <c r="L142" i="55"/>
  <c r="L143"/>
  <c r="L144"/>
  <c r="L145"/>
  <c r="L146"/>
  <c r="L147"/>
  <c r="L148"/>
  <c r="L142" i="53"/>
  <c r="L143"/>
  <c r="L144"/>
  <c r="L145"/>
  <c r="L146"/>
  <c r="L147"/>
  <c r="L148"/>
  <c r="L142" i="51"/>
  <c r="L143"/>
  <c r="L144"/>
  <c r="L145"/>
  <c r="L146"/>
  <c r="L147"/>
  <c r="L148"/>
  <c r="L141" i="9"/>
  <c r="L141" i="10"/>
  <c r="L141" i="11"/>
  <c r="L141" i="12"/>
  <c r="L141" i="13"/>
  <c r="L141" i="14"/>
  <c r="L141" i="15"/>
  <c r="L141" i="16"/>
  <c r="L141" i="44"/>
  <c r="L141" i="54"/>
  <c r="L141" i="49"/>
  <c r="L141" i="21"/>
  <c r="L141" i="22"/>
  <c r="L141" i="23"/>
  <c r="L141" i="24"/>
  <c r="L141" i="25"/>
  <c r="L141" i="26"/>
  <c r="L141" i="27"/>
  <c r="L141" i="28"/>
  <c r="L141" i="29"/>
  <c r="L141" i="31"/>
  <c r="L141" i="32"/>
  <c r="L141" i="33"/>
  <c r="L141" i="52"/>
  <c r="L141" i="46"/>
  <c r="L141" i="47"/>
  <c r="L141" i="48"/>
  <c r="L141" i="38"/>
  <c r="L141" i="39"/>
  <c r="L141" i="55"/>
  <c r="L141" i="53"/>
  <c r="L141" i="51"/>
  <c r="K142" i="9"/>
  <c r="K143"/>
  <c r="K144"/>
  <c r="K145"/>
  <c r="K146"/>
  <c r="K147"/>
  <c r="K148"/>
  <c r="K142" i="10"/>
  <c r="K143"/>
  <c r="K144"/>
  <c r="K145"/>
  <c r="K146"/>
  <c r="K147"/>
  <c r="K148"/>
  <c r="K142" i="11"/>
  <c r="K143"/>
  <c r="K144"/>
  <c r="K145"/>
  <c r="K146"/>
  <c r="K147"/>
  <c r="K148"/>
  <c r="K142" i="12"/>
  <c r="K143"/>
  <c r="K144"/>
  <c r="K145"/>
  <c r="K146"/>
  <c r="K147"/>
  <c r="K148"/>
  <c r="K142" i="13"/>
  <c r="K143"/>
  <c r="K144"/>
  <c r="K145"/>
  <c r="K146"/>
  <c r="K147"/>
  <c r="K148"/>
  <c r="K142" i="14"/>
  <c r="K143"/>
  <c r="K144"/>
  <c r="K145"/>
  <c r="K146"/>
  <c r="K147"/>
  <c r="K148"/>
  <c r="K142" i="15"/>
  <c r="K143"/>
  <c r="K144"/>
  <c r="K145"/>
  <c r="K146"/>
  <c r="K147"/>
  <c r="K148"/>
  <c r="K142" i="16"/>
  <c r="K143"/>
  <c r="K144"/>
  <c r="K145"/>
  <c r="K146"/>
  <c r="K147"/>
  <c r="K148"/>
  <c r="K142" i="44"/>
  <c r="K143"/>
  <c r="K144"/>
  <c r="K145"/>
  <c r="K146"/>
  <c r="K147"/>
  <c r="K148"/>
  <c r="K142" i="54"/>
  <c r="K143"/>
  <c r="K144"/>
  <c r="K145"/>
  <c r="K146"/>
  <c r="K147"/>
  <c r="K148"/>
  <c r="K142" i="49"/>
  <c r="K143"/>
  <c r="K144"/>
  <c r="K145"/>
  <c r="K146"/>
  <c r="K147"/>
  <c r="K148"/>
  <c r="K142" i="21"/>
  <c r="K143"/>
  <c r="K144"/>
  <c r="K145"/>
  <c r="K146"/>
  <c r="K147"/>
  <c r="K148"/>
  <c r="K142" i="22"/>
  <c r="K143"/>
  <c r="K144"/>
  <c r="K145"/>
  <c r="K146"/>
  <c r="K147"/>
  <c r="K148"/>
  <c r="K142" i="23"/>
  <c r="K143"/>
  <c r="K144"/>
  <c r="K145"/>
  <c r="K146"/>
  <c r="K147"/>
  <c r="K148"/>
  <c r="K142" i="24"/>
  <c r="K143"/>
  <c r="K144"/>
  <c r="K145"/>
  <c r="K146"/>
  <c r="K147"/>
  <c r="K148"/>
  <c r="K142" i="25"/>
  <c r="K143"/>
  <c r="K144"/>
  <c r="K145"/>
  <c r="K146"/>
  <c r="K147"/>
  <c r="K148"/>
  <c r="K142" i="26"/>
  <c r="K143"/>
  <c r="K144"/>
  <c r="K145"/>
  <c r="K146"/>
  <c r="K147"/>
  <c r="K148"/>
  <c r="K142" i="27"/>
  <c r="K143"/>
  <c r="K144"/>
  <c r="K145"/>
  <c r="K146"/>
  <c r="K147"/>
  <c r="K148"/>
  <c r="K142" i="28"/>
  <c r="K143"/>
  <c r="K144"/>
  <c r="K145"/>
  <c r="K146"/>
  <c r="K147"/>
  <c r="K148"/>
  <c r="K142" i="29"/>
  <c r="K143"/>
  <c r="K144"/>
  <c r="K145"/>
  <c r="K146"/>
  <c r="K147"/>
  <c r="K148"/>
  <c r="K142" i="31"/>
  <c r="K143"/>
  <c r="K144"/>
  <c r="K145"/>
  <c r="K146"/>
  <c r="K147"/>
  <c r="K148"/>
  <c r="K142" i="32"/>
  <c r="K143"/>
  <c r="K144"/>
  <c r="K145"/>
  <c r="K146"/>
  <c r="K147"/>
  <c r="K148"/>
  <c r="K142" i="33"/>
  <c r="K143"/>
  <c r="K144"/>
  <c r="K145"/>
  <c r="K146"/>
  <c r="K147"/>
  <c r="K148"/>
  <c r="K142" i="52"/>
  <c r="K143"/>
  <c r="K144"/>
  <c r="K145"/>
  <c r="K146"/>
  <c r="K147"/>
  <c r="K148"/>
  <c r="K142" i="46"/>
  <c r="K143"/>
  <c r="K144"/>
  <c r="K145"/>
  <c r="K146"/>
  <c r="K147"/>
  <c r="K148"/>
  <c r="K142" i="47"/>
  <c r="K143"/>
  <c r="K144"/>
  <c r="K145"/>
  <c r="K146"/>
  <c r="K147"/>
  <c r="K148"/>
  <c r="K142" i="48"/>
  <c r="K143"/>
  <c r="K144"/>
  <c r="K145"/>
  <c r="K146"/>
  <c r="K147"/>
  <c r="K148"/>
  <c r="K142" i="38"/>
  <c r="K143"/>
  <c r="K144"/>
  <c r="K145"/>
  <c r="K146"/>
  <c r="K147"/>
  <c r="K148"/>
  <c r="K142" i="39"/>
  <c r="K143"/>
  <c r="K144"/>
  <c r="K145"/>
  <c r="K146"/>
  <c r="K147"/>
  <c r="K148"/>
  <c r="K142" i="55"/>
  <c r="K143"/>
  <c r="K144"/>
  <c r="K145"/>
  <c r="K146"/>
  <c r="K147"/>
  <c r="K148"/>
  <c r="K142" i="53"/>
  <c r="K143"/>
  <c r="K144"/>
  <c r="K145"/>
  <c r="K146"/>
  <c r="K147"/>
  <c r="K148"/>
  <c r="K142" i="51"/>
  <c r="K143"/>
  <c r="K144"/>
  <c r="K145"/>
  <c r="K146"/>
  <c r="K147"/>
  <c r="K148"/>
  <c r="K141" i="9"/>
  <c r="K141" i="10"/>
  <c r="K141" i="11"/>
  <c r="K141" i="12"/>
  <c r="K141" i="13"/>
  <c r="K141" i="14"/>
  <c r="K141" i="15"/>
  <c r="K141" i="16"/>
  <c r="K141" i="44"/>
  <c r="K141" i="54"/>
  <c r="K141" i="49"/>
  <c r="K141" i="21"/>
  <c r="K141" i="22"/>
  <c r="K141" i="23"/>
  <c r="K141" i="24"/>
  <c r="K141" i="25"/>
  <c r="K141" i="26"/>
  <c r="K141" i="27"/>
  <c r="K141" i="28"/>
  <c r="K141" i="29"/>
  <c r="K141" i="31"/>
  <c r="K141" i="32"/>
  <c r="K141" i="33"/>
  <c r="K141" i="52"/>
  <c r="K141" i="46"/>
  <c r="K141" i="47"/>
  <c r="K141" i="48"/>
  <c r="K141" i="38"/>
  <c r="K141" i="39"/>
  <c r="K141" i="55"/>
  <c r="K141" i="53"/>
  <c r="K141" i="51"/>
  <c r="L73" i="9"/>
  <c r="L74"/>
  <c r="L75"/>
  <c r="L76"/>
  <c r="L77"/>
  <c r="L78"/>
  <c r="L79"/>
  <c r="L73" i="10"/>
  <c r="L74"/>
  <c r="L75"/>
  <c r="L76"/>
  <c r="L77"/>
  <c r="L78"/>
  <c r="L79"/>
  <c r="L73" i="11"/>
  <c r="L74"/>
  <c r="L75"/>
  <c r="L76"/>
  <c r="L77"/>
  <c r="L78"/>
  <c r="L79"/>
  <c r="L73" i="12"/>
  <c r="L74"/>
  <c r="L75"/>
  <c r="L76"/>
  <c r="L77"/>
  <c r="L78"/>
  <c r="L79"/>
  <c r="L73" i="13"/>
  <c r="L74"/>
  <c r="L75"/>
  <c r="L76"/>
  <c r="L77"/>
  <c r="L78"/>
  <c r="L79"/>
  <c r="L73" i="14"/>
  <c r="L74"/>
  <c r="L75"/>
  <c r="L76"/>
  <c r="L77"/>
  <c r="L78"/>
  <c r="L79"/>
  <c r="L73" i="15"/>
  <c r="L74"/>
  <c r="L75"/>
  <c r="L76"/>
  <c r="L77"/>
  <c r="L78"/>
  <c r="L79"/>
  <c r="L73" i="16"/>
  <c r="L74"/>
  <c r="L75"/>
  <c r="L76"/>
  <c r="L77"/>
  <c r="L78"/>
  <c r="L79"/>
  <c r="L73" i="44"/>
  <c r="L74"/>
  <c r="L75"/>
  <c r="L76"/>
  <c r="L77"/>
  <c r="L78"/>
  <c r="L79"/>
  <c r="L73" i="54"/>
  <c r="L74"/>
  <c r="L75"/>
  <c r="L76"/>
  <c r="L77"/>
  <c r="L78"/>
  <c r="L79"/>
  <c r="L73" i="49"/>
  <c r="L74"/>
  <c r="L75"/>
  <c r="L76"/>
  <c r="L77"/>
  <c r="L78"/>
  <c r="L79"/>
  <c r="L73" i="21"/>
  <c r="L74"/>
  <c r="L75"/>
  <c r="L76"/>
  <c r="L77"/>
  <c r="L78"/>
  <c r="L79"/>
  <c r="L73" i="22"/>
  <c r="L74"/>
  <c r="L75"/>
  <c r="L76"/>
  <c r="L77"/>
  <c r="L78"/>
  <c r="L79"/>
  <c r="L73" i="23"/>
  <c r="L74"/>
  <c r="L75"/>
  <c r="L76"/>
  <c r="L77"/>
  <c r="L78"/>
  <c r="L79"/>
  <c r="L73" i="24"/>
  <c r="L74"/>
  <c r="L75"/>
  <c r="L76"/>
  <c r="L77"/>
  <c r="L78"/>
  <c r="L79"/>
  <c r="L73" i="25"/>
  <c r="L74"/>
  <c r="L75"/>
  <c r="L76"/>
  <c r="L77"/>
  <c r="L78"/>
  <c r="L79"/>
  <c r="L73" i="26"/>
  <c r="L74"/>
  <c r="L75"/>
  <c r="L76"/>
  <c r="L77"/>
  <c r="L78"/>
  <c r="L79"/>
  <c r="L73" i="27"/>
  <c r="L74"/>
  <c r="L75"/>
  <c r="L76"/>
  <c r="L77"/>
  <c r="L78"/>
  <c r="L79"/>
  <c r="L73" i="28"/>
  <c r="L74"/>
  <c r="L75"/>
  <c r="L76"/>
  <c r="L77"/>
  <c r="L78"/>
  <c r="L79"/>
  <c r="L73" i="29"/>
  <c r="L74"/>
  <c r="L75"/>
  <c r="L76"/>
  <c r="L77"/>
  <c r="L78"/>
  <c r="L79"/>
  <c r="L73" i="31"/>
  <c r="L74"/>
  <c r="L75"/>
  <c r="L76"/>
  <c r="L77"/>
  <c r="L78"/>
  <c r="L79"/>
  <c r="L73" i="32"/>
  <c r="L74"/>
  <c r="L75"/>
  <c r="L76"/>
  <c r="L77"/>
  <c r="L78"/>
  <c r="L79"/>
  <c r="L73" i="33"/>
  <c r="L74"/>
  <c r="L75"/>
  <c r="L76"/>
  <c r="L77"/>
  <c r="L78"/>
  <c r="L79"/>
  <c r="L73" i="52"/>
  <c r="L74"/>
  <c r="L75"/>
  <c r="L76"/>
  <c r="L77"/>
  <c r="L78"/>
  <c r="L79"/>
  <c r="L73" i="46"/>
  <c r="L74"/>
  <c r="L75"/>
  <c r="L76"/>
  <c r="L77"/>
  <c r="L78"/>
  <c r="L79"/>
  <c r="L73" i="47"/>
  <c r="L74"/>
  <c r="L75"/>
  <c r="L76"/>
  <c r="L77"/>
  <c r="L78"/>
  <c r="L79"/>
  <c r="L73" i="48"/>
  <c r="L74"/>
  <c r="L75"/>
  <c r="L76"/>
  <c r="L77"/>
  <c r="L78"/>
  <c r="L79"/>
  <c r="L73" i="38"/>
  <c r="L74"/>
  <c r="L75"/>
  <c r="L76"/>
  <c r="L77"/>
  <c r="L78"/>
  <c r="L79"/>
  <c r="L73" i="39"/>
  <c r="L74"/>
  <c r="L75"/>
  <c r="L76"/>
  <c r="L77"/>
  <c r="L78"/>
  <c r="L79"/>
  <c r="L73" i="55"/>
  <c r="L74"/>
  <c r="L75"/>
  <c r="L76"/>
  <c r="L77"/>
  <c r="L78"/>
  <c r="L79"/>
  <c r="L73" i="53"/>
  <c r="L74"/>
  <c r="L75"/>
  <c r="L76"/>
  <c r="L77"/>
  <c r="L78"/>
  <c r="L79"/>
  <c r="L73" i="51"/>
  <c r="L74"/>
  <c r="L75"/>
  <c r="L76"/>
  <c r="L77"/>
  <c r="L78"/>
  <c r="L79"/>
  <c r="L72" i="9"/>
  <c r="L72" i="10"/>
  <c r="L72" i="11"/>
  <c r="L72" i="12"/>
  <c r="L72" i="13"/>
  <c r="L72" i="14"/>
  <c r="L72" i="15"/>
  <c r="L72" i="16"/>
  <c r="L72" i="44"/>
  <c r="L72" i="54"/>
  <c r="L72" i="49"/>
  <c r="L72" i="21"/>
  <c r="L72" i="22"/>
  <c r="L72" i="23"/>
  <c r="L72" i="24"/>
  <c r="L72" i="25"/>
  <c r="L72" i="26"/>
  <c r="L72" i="27"/>
  <c r="L72" i="28"/>
  <c r="L72" i="29"/>
  <c r="L72" i="31"/>
  <c r="L72" i="32"/>
  <c r="L72" i="33"/>
  <c r="L72" i="52"/>
  <c r="L72" i="46"/>
  <c r="L72" i="47"/>
  <c r="L72" i="48"/>
  <c r="L72" i="38"/>
  <c r="L72" i="39"/>
  <c r="L72" i="55"/>
  <c r="L72" i="53"/>
  <c r="L72" i="51"/>
  <c r="K73" i="9"/>
  <c r="K74"/>
  <c r="K75"/>
  <c r="K76"/>
  <c r="K77"/>
  <c r="K78"/>
  <c r="K79"/>
  <c r="K73" i="10"/>
  <c r="K74"/>
  <c r="K75"/>
  <c r="K76"/>
  <c r="K77"/>
  <c r="K78"/>
  <c r="K79"/>
  <c r="K73" i="11"/>
  <c r="K74"/>
  <c r="K75"/>
  <c r="K76"/>
  <c r="K77"/>
  <c r="K78"/>
  <c r="K79"/>
  <c r="K73" i="12"/>
  <c r="K74"/>
  <c r="K75"/>
  <c r="K76"/>
  <c r="K77"/>
  <c r="K78"/>
  <c r="K79"/>
  <c r="K73" i="13"/>
  <c r="K74"/>
  <c r="K75"/>
  <c r="K76"/>
  <c r="K77"/>
  <c r="K78"/>
  <c r="K79"/>
  <c r="K73" i="14"/>
  <c r="K74"/>
  <c r="K75"/>
  <c r="K76"/>
  <c r="K77"/>
  <c r="K78"/>
  <c r="K79"/>
  <c r="K73" i="15"/>
  <c r="K74"/>
  <c r="K75"/>
  <c r="K76"/>
  <c r="K77"/>
  <c r="K78"/>
  <c r="K79"/>
  <c r="K73" i="16"/>
  <c r="K74"/>
  <c r="K75"/>
  <c r="K76"/>
  <c r="K77"/>
  <c r="K78"/>
  <c r="K79"/>
  <c r="K73" i="44"/>
  <c r="K74"/>
  <c r="K75"/>
  <c r="K76"/>
  <c r="K77"/>
  <c r="K78"/>
  <c r="K79"/>
  <c r="K73" i="54"/>
  <c r="K74"/>
  <c r="K75"/>
  <c r="K76"/>
  <c r="K77"/>
  <c r="K78"/>
  <c r="K79"/>
  <c r="K73" i="49"/>
  <c r="K74"/>
  <c r="K75"/>
  <c r="K76"/>
  <c r="K77"/>
  <c r="K78"/>
  <c r="K79"/>
  <c r="K73" i="21"/>
  <c r="K74"/>
  <c r="K75"/>
  <c r="K76"/>
  <c r="K77"/>
  <c r="K78"/>
  <c r="K79"/>
  <c r="K73" i="22"/>
  <c r="K74"/>
  <c r="K75"/>
  <c r="K76"/>
  <c r="K77"/>
  <c r="K78"/>
  <c r="K79"/>
  <c r="K73" i="23"/>
  <c r="K74"/>
  <c r="K75"/>
  <c r="K76"/>
  <c r="K77"/>
  <c r="K78"/>
  <c r="K79"/>
  <c r="K73" i="24"/>
  <c r="K74"/>
  <c r="K75"/>
  <c r="K76"/>
  <c r="K77"/>
  <c r="K78"/>
  <c r="K79"/>
  <c r="K73" i="25"/>
  <c r="K74"/>
  <c r="K75"/>
  <c r="K76"/>
  <c r="K77"/>
  <c r="K78"/>
  <c r="K79"/>
  <c r="K73" i="26"/>
  <c r="K74"/>
  <c r="K75"/>
  <c r="K76"/>
  <c r="K77"/>
  <c r="K78"/>
  <c r="K79"/>
  <c r="K73" i="27"/>
  <c r="K74"/>
  <c r="K75"/>
  <c r="K76"/>
  <c r="K77"/>
  <c r="K78"/>
  <c r="K79"/>
  <c r="K73" i="28"/>
  <c r="K74"/>
  <c r="K75"/>
  <c r="K76"/>
  <c r="K77"/>
  <c r="K78"/>
  <c r="K79"/>
  <c r="K73" i="29"/>
  <c r="K74"/>
  <c r="K75"/>
  <c r="K76"/>
  <c r="K77"/>
  <c r="K78"/>
  <c r="K79"/>
  <c r="K73" i="31"/>
  <c r="K74"/>
  <c r="K75"/>
  <c r="K76"/>
  <c r="K77"/>
  <c r="K78"/>
  <c r="K79"/>
  <c r="K73" i="32"/>
  <c r="K74"/>
  <c r="K75"/>
  <c r="K76"/>
  <c r="K77"/>
  <c r="K78"/>
  <c r="K79"/>
  <c r="K73" i="33"/>
  <c r="K74"/>
  <c r="K75"/>
  <c r="K76"/>
  <c r="K77"/>
  <c r="K78"/>
  <c r="K79"/>
  <c r="K73" i="52"/>
  <c r="K74"/>
  <c r="K75"/>
  <c r="K76"/>
  <c r="K77"/>
  <c r="K78"/>
  <c r="K79"/>
  <c r="K73" i="46"/>
  <c r="K74"/>
  <c r="K75"/>
  <c r="K76"/>
  <c r="K77"/>
  <c r="K78"/>
  <c r="K79"/>
  <c r="K73" i="47"/>
  <c r="K74"/>
  <c r="K75"/>
  <c r="K76"/>
  <c r="K77"/>
  <c r="K78"/>
  <c r="K79"/>
  <c r="K73" i="48"/>
  <c r="K74"/>
  <c r="K75"/>
  <c r="K76"/>
  <c r="K77"/>
  <c r="K78"/>
  <c r="K79"/>
  <c r="K73" i="38"/>
  <c r="K74"/>
  <c r="K75"/>
  <c r="K76"/>
  <c r="K77"/>
  <c r="K78"/>
  <c r="K79"/>
  <c r="K73" i="39"/>
  <c r="K74"/>
  <c r="K75"/>
  <c r="K76"/>
  <c r="K77"/>
  <c r="K78"/>
  <c r="K79"/>
  <c r="K73" i="55"/>
  <c r="K74"/>
  <c r="K75"/>
  <c r="K76"/>
  <c r="K77"/>
  <c r="K78"/>
  <c r="K79"/>
  <c r="K73" i="53"/>
  <c r="K74"/>
  <c r="K75"/>
  <c r="K76"/>
  <c r="K77"/>
  <c r="K78"/>
  <c r="K79"/>
  <c r="K73" i="51"/>
  <c r="K74"/>
  <c r="K75"/>
  <c r="K76"/>
  <c r="K77"/>
  <c r="K78"/>
  <c r="K79"/>
  <c r="K72" i="9"/>
  <c r="K72" i="10"/>
  <c r="K72" i="11"/>
  <c r="K72" i="12"/>
  <c r="K72" i="13"/>
  <c r="K72" i="14"/>
  <c r="K72" i="15"/>
  <c r="K72" i="16"/>
  <c r="K72" i="44"/>
  <c r="K72" i="54"/>
  <c r="K72" i="49"/>
  <c r="K72" i="21"/>
  <c r="K72" i="22"/>
  <c r="K72" i="23"/>
  <c r="K72" i="24"/>
  <c r="K72" i="25"/>
  <c r="K72" i="26"/>
  <c r="K72" i="27"/>
  <c r="K72" i="28"/>
  <c r="K72" i="29"/>
  <c r="K72" i="31"/>
  <c r="K72" i="32"/>
  <c r="K72" i="33"/>
  <c r="K72" i="52"/>
  <c r="K72" i="46"/>
  <c r="K72" i="47"/>
  <c r="K72" i="48"/>
  <c r="K72" i="38"/>
  <c r="K72" i="39"/>
  <c r="K72" i="55"/>
  <c r="K72" i="53"/>
  <c r="K72" i="51"/>
  <c r="Q378" i="27" l="1"/>
  <c r="K382" i="28" l="1"/>
  <c r="L382"/>
  <c r="J382"/>
  <c r="J213" i="50" l="1"/>
  <c r="J214"/>
  <c r="J215"/>
  <c r="J216"/>
  <c r="J217"/>
  <c r="J218"/>
  <c r="J148"/>
  <c r="L218" l="1"/>
  <c r="K218"/>
  <c r="L217"/>
  <c r="K217"/>
  <c r="L215"/>
  <c r="K215"/>
  <c r="L213"/>
  <c r="K213"/>
  <c r="L216"/>
  <c r="K216"/>
  <c r="L214"/>
  <c r="K214"/>
  <c r="L148"/>
  <c r="K148"/>
  <c r="N352" i="10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N352" i="50"/>
  <c r="J382" i="48"/>
  <c r="Q376" i="47" l="1"/>
  <c r="J376" i="50" l="1"/>
  <c r="J377"/>
  <c r="J378"/>
  <c r="J379"/>
  <c r="J375"/>
  <c r="J297"/>
  <c r="K297"/>
  <c r="L297"/>
  <c r="J298"/>
  <c r="J299"/>
  <c r="J300"/>
  <c r="J301"/>
  <c r="J302"/>
  <c r="J303"/>
  <c r="J304"/>
  <c r="J305"/>
  <c r="J306"/>
  <c r="J307"/>
  <c r="J308"/>
  <c r="J309"/>
  <c r="J311"/>
  <c r="K311"/>
  <c r="L311"/>
  <c r="J312"/>
  <c r="K312"/>
  <c r="L312"/>
  <c r="J313"/>
  <c r="K313"/>
  <c r="L313"/>
  <c r="J314"/>
  <c r="K314"/>
  <c r="L314"/>
  <c r="J315"/>
  <c r="K315"/>
  <c r="L315"/>
  <c r="K296"/>
  <c r="L296"/>
  <c r="J296"/>
  <c r="J257"/>
  <c r="K257"/>
  <c r="L257"/>
  <c r="J258"/>
  <c r="J259"/>
  <c r="K259"/>
  <c r="L259"/>
  <c r="J256"/>
  <c r="J382" i="13"/>
  <c r="Q382" s="1"/>
  <c r="Q381"/>
  <c r="Q380"/>
  <c r="Q379"/>
  <c r="Q378"/>
  <c r="Q377"/>
  <c r="Q376"/>
  <c r="Q375"/>
  <c r="L376" i="50" l="1"/>
  <c r="K376"/>
  <c r="L377"/>
  <c r="K377"/>
  <c r="K378"/>
  <c r="L378"/>
  <c r="L379"/>
  <c r="K379"/>
  <c r="L375"/>
  <c r="K375"/>
  <c r="K382" i="13"/>
  <c r="L382"/>
  <c r="J212" i="50" l="1"/>
  <c r="J142"/>
  <c r="J143"/>
  <c r="J144"/>
  <c r="J145"/>
  <c r="J146"/>
  <c r="J147"/>
  <c r="J141"/>
  <c r="J73"/>
  <c r="J74"/>
  <c r="J75"/>
  <c r="J76"/>
  <c r="J77"/>
  <c r="J72"/>
  <c r="K212" l="1"/>
  <c r="L212"/>
  <c r="K143"/>
  <c r="L143"/>
  <c r="L145"/>
  <c r="K145"/>
  <c r="K141"/>
  <c r="L141"/>
  <c r="L75"/>
  <c r="K75"/>
  <c r="L72"/>
  <c r="K72"/>
  <c r="L147"/>
  <c r="K147"/>
  <c r="L146"/>
  <c r="K146"/>
  <c r="L144"/>
  <c r="K144"/>
  <c r="L142"/>
  <c r="K142"/>
  <c r="L77"/>
  <c r="K77"/>
  <c r="L76"/>
  <c r="K76"/>
  <c r="L73"/>
  <c r="K73"/>
  <c r="L74"/>
  <c r="K74"/>
  <c r="L382" i="55"/>
  <c r="K382"/>
  <c r="J382"/>
  <c r="Q382" s="1"/>
  <c r="Q381"/>
  <c r="Q380"/>
  <c r="Q379"/>
  <c r="Q378"/>
  <c r="Q377"/>
  <c r="Q376"/>
  <c r="Q375"/>
  <c r="L318"/>
  <c r="K318"/>
  <c r="J318"/>
  <c r="Q318" s="1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N290"/>
  <c r="N289"/>
  <c r="L261"/>
  <c r="K261"/>
  <c r="J261"/>
  <c r="Q261" s="1"/>
  <c r="Q260"/>
  <c r="Q259"/>
  <c r="Q258"/>
  <c r="Q257"/>
  <c r="Q256"/>
  <c r="J220"/>
  <c r="Q220" s="1"/>
  <c r="Q219"/>
  <c r="Q218"/>
  <c r="Q217"/>
  <c r="Q216"/>
  <c r="Q215"/>
  <c r="Q214"/>
  <c r="Q213"/>
  <c r="Q212"/>
  <c r="J149"/>
  <c r="Q149" s="1"/>
  <c r="Q148"/>
  <c r="Q147"/>
  <c r="Q146"/>
  <c r="Q145"/>
  <c r="Q144"/>
  <c r="Q143"/>
  <c r="Q142"/>
  <c r="Q141"/>
  <c r="J80"/>
  <c r="Q79"/>
  <c r="Q78"/>
  <c r="Q77"/>
  <c r="Q76"/>
  <c r="Q75"/>
  <c r="Q74"/>
  <c r="Q73"/>
  <c r="Q72"/>
  <c r="L149" l="1"/>
  <c r="K80"/>
  <c r="L80"/>
  <c r="K149"/>
  <c r="K220"/>
  <c r="J221"/>
  <c r="Q221" s="1"/>
  <c r="L220"/>
  <c r="Q80"/>
  <c r="J150"/>
  <c r="Q150" s="1"/>
  <c r="L150" l="1"/>
  <c r="L221"/>
  <c r="K221"/>
  <c r="K150"/>
  <c r="J382" i="47"/>
  <c r="J382" i="11" l="1"/>
  <c r="Q376" i="50" l="1"/>
  <c r="Q377"/>
  <c r="Q378"/>
  <c r="Q379"/>
  <c r="J382" i="32"/>
  <c r="Q382" s="1"/>
  <c r="J382" i="31"/>
  <c r="J382" i="29"/>
  <c r="Q382" s="1"/>
  <c r="J382" i="27"/>
  <c r="R378" s="1"/>
  <c r="J382" i="25"/>
  <c r="Q382" s="1"/>
  <c r="J382" i="24"/>
  <c r="J382" i="22"/>
  <c r="J382" i="21"/>
  <c r="Q382" s="1"/>
  <c r="J382" i="49"/>
  <c r="Q382" s="1"/>
  <c r="J382" i="44"/>
  <c r="J381" i="16"/>
  <c r="J380" i="50" s="1"/>
  <c r="J382" i="15"/>
  <c r="J382" i="10"/>
  <c r="Q382" s="1"/>
  <c r="J310" i="50"/>
  <c r="Q310" s="1"/>
  <c r="Q380" i="47"/>
  <c r="Q377"/>
  <c r="J382" i="12"/>
  <c r="J382" i="9"/>
  <c r="Q77" i="50"/>
  <c r="Q146"/>
  <c r="Q214"/>
  <c r="Q218"/>
  <c r="Q212"/>
  <c r="A441" i="48"/>
  <c r="Q142" i="50"/>
  <c r="Q143"/>
  <c r="Q144"/>
  <c r="Q147"/>
  <c r="Q377" i="9"/>
  <c r="Q376"/>
  <c r="J382" i="51"/>
  <c r="Q381" i="39"/>
  <c r="Q380"/>
  <c r="Q379"/>
  <c r="Q378"/>
  <c r="Q377"/>
  <c r="Q376"/>
  <c r="J382"/>
  <c r="Q382" s="1"/>
  <c r="J382" i="46"/>
  <c r="J382" i="52"/>
  <c r="Q381" i="33"/>
  <c r="Q380"/>
  <c r="Q379"/>
  <c r="Q378"/>
  <c r="Q377"/>
  <c r="Q376"/>
  <c r="J382"/>
  <c r="Q382" s="1"/>
  <c r="Q381" i="54"/>
  <c r="Q380"/>
  <c r="Q379"/>
  <c r="Q378"/>
  <c r="Q377"/>
  <c r="Q376"/>
  <c r="J382"/>
  <c r="Q382" s="1"/>
  <c r="L319"/>
  <c r="K319"/>
  <c r="J319"/>
  <c r="Q319" s="1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N291"/>
  <c r="N290"/>
  <c r="L262"/>
  <c r="K262"/>
  <c r="J262"/>
  <c r="Q262" s="1"/>
  <c r="Q261"/>
  <c r="Q260"/>
  <c r="Q259"/>
  <c r="Q258"/>
  <c r="Q257"/>
  <c r="J220"/>
  <c r="Q220" s="1"/>
  <c r="Q219"/>
  <c r="Q218"/>
  <c r="Q217"/>
  <c r="Q216"/>
  <c r="Q215"/>
  <c r="Q214"/>
  <c r="Q213"/>
  <c r="Q212"/>
  <c r="J149"/>
  <c r="Q149" s="1"/>
  <c r="Q148"/>
  <c r="Q147"/>
  <c r="Q146"/>
  <c r="Q145"/>
  <c r="Q144"/>
  <c r="Q143"/>
  <c r="Q142"/>
  <c r="Q141"/>
  <c r="J80"/>
  <c r="Q80" s="1"/>
  <c r="Q79"/>
  <c r="Q78"/>
  <c r="Q77"/>
  <c r="Q76"/>
  <c r="Q75"/>
  <c r="Q74"/>
  <c r="Q73"/>
  <c r="Q72"/>
  <c r="L382" i="39"/>
  <c r="K382"/>
  <c r="Q375"/>
  <c r="Q375" i="33"/>
  <c r="K382" i="54"/>
  <c r="Q375"/>
  <c r="L382"/>
  <c r="Q143" i="44"/>
  <c r="N348" i="16"/>
  <c r="N348" i="47"/>
  <c r="Q376" i="51"/>
  <c r="Q377"/>
  <c r="Q378"/>
  <c r="Q379"/>
  <c r="Q380"/>
  <c r="Q381"/>
  <c r="Q379" i="9"/>
  <c r="Q381"/>
  <c r="Q377" i="10"/>
  <c r="Q378"/>
  <c r="Q381"/>
  <c r="Q378" i="11"/>
  <c r="Q381"/>
  <c r="Q376" i="12"/>
  <c r="Q377"/>
  <c r="Q378"/>
  <c r="Q379"/>
  <c r="Q380"/>
  <c r="Q381"/>
  <c r="Q381" i="14"/>
  <c r="Q376" i="15"/>
  <c r="Q378"/>
  <c r="Q379"/>
  <c r="Q380"/>
  <c r="Q381"/>
  <c r="Q375" i="16"/>
  <c r="Q379"/>
  <c r="Q380"/>
  <c r="Q378" i="44"/>
  <c r="Q381"/>
  <c r="Q377" i="49"/>
  <c r="Q378"/>
  <c r="Q381"/>
  <c r="Q378" i="21"/>
  <c r="Q380"/>
  <c r="Q381"/>
  <c r="Q377" i="22"/>
  <c r="Q378"/>
  <c r="Q381"/>
  <c r="Q381" i="23"/>
  <c r="Q378" i="24"/>
  <c r="Q381"/>
  <c r="Q377" i="25"/>
  <c r="Q380"/>
  <c r="Q381"/>
  <c r="Q381" i="26"/>
  <c r="Q380" i="27"/>
  <c r="Q381"/>
  <c r="Q378" i="28"/>
  <c r="Q381"/>
  <c r="Q377" i="29"/>
  <c r="Q378"/>
  <c r="Q381"/>
  <c r="Q378" i="31"/>
  <c r="Q381"/>
  <c r="Q378" i="32"/>
  <c r="Q380"/>
  <c r="Q381"/>
  <c r="Q377" i="52"/>
  <c r="Q378"/>
  <c r="Q381"/>
  <c r="Q377" i="46"/>
  <c r="Q378"/>
  <c r="Q381"/>
  <c r="Q378" i="47"/>
  <c r="Q379"/>
  <c r="Q381"/>
  <c r="Q377" i="48"/>
  <c r="Q381"/>
  <c r="Q381" i="38"/>
  <c r="Q375" i="12"/>
  <c r="Q375" i="15"/>
  <c r="Q374" i="16"/>
  <c r="Q375" i="49"/>
  <c r="Q375" i="27"/>
  <c r="Q375" i="29"/>
  <c r="Q299" i="51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299" i="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298" i="10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11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9" i="12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298" i="13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14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15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16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44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9" i="4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298" i="21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2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3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4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5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9" i="26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298" i="27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29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31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32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33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52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46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02" i="47"/>
  <c r="Q303"/>
  <c r="Q304"/>
  <c r="Q305"/>
  <c r="Q306"/>
  <c r="Q307"/>
  <c r="Q308"/>
  <c r="Q309"/>
  <c r="Q310"/>
  <c r="Q311"/>
  <c r="Q312"/>
  <c r="Q313"/>
  <c r="Q314"/>
  <c r="Q315"/>
  <c r="Q316"/>
  <c r="Q317"/>
  <c r="Q318"/>
  <c r="Q298" i="4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3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39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301" i="47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60" i="47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8" i="47"/>
  <c r="Q256" i="48"/>
  <c r="Q256" i="38"/>
  <c r="Q256" i="39"/>
  <c r="Q213" i="51"/>
  <c r="Q214"/>
  <c r="Q215"/>
  <c r="Q216"/>
  <c r="Q217"/>
  <c r="Q218"/>
  <c r="Q219"/>
  <c r="Q213" i="9"/>
  <c r="Q214"/>
  <c r="Q215"/>
  <c r="Q216"/>
  <c r="Q217"/>
  <c r="Q218"/>
  <c r="Q219"/>
  <c r="Q213" i="10"/>
  <c r="Q214"/>
  <c r="Q215"/>
  <c r="Q216"/>
  <c r="Q217"/>
  <c r="Q218"/>
  <c r="Q219"/>
  <c r="Q213" i="11"/>
  <c r="Q214"/>
  <c r="Q215"/>
  <c r="Q216"/>
  <c r="Q217"/>
  <c r="Q218"/>
  <c r="Q219"/>
  <c r="Q213" i="12"/>
  <c r="Q214"/>
  <c r="Q215"/>
  <c r="Q216"/>
  <c r="Q217"/>
  <c r="Q218"/>
  <c r="Q219"/>
  <c r="Q213" i="13"/>
  <c r="Q214"/>
  <c r="Q215"/>
  <c r="Q216"/>
  <c r="Q217"/>
  <c r="Q218"/>
  <c r="Q219"/>
  <c r="Q213" i="14"/>
  <c r="Q214"/>
  <c r="Q215"/>
  <c r="Q216"/>
  <c r="Q217"/>
  <c r="Q218"/>
  <c r="Q219"/>
  <c r="Q213" i="15"/>
  <c r="Q214"/>
  <c r="Q215"/>
  <c r="Q216"/>
  <c r="Q217"/>
  <c r="Q218"/>
  <c r="Q219"/>
  <c r="Q213" i="16"/>
  <c r="Q214"/>
  <c r="Q215"/>
  <c r="Q216"/>
  <c r="Q217"/>
  <c r="Q218"/>
  <c r="Q219"/>
  <c r="Q213" i="44"/>
  <c r="Q214"/>
  <c r="Q215"/>
  <c r="Q216"/>
  <c r="Q217"/>
  <c r="Q218"/>
  <c r="Q219"/>
  <c r="Q213" i="49"/>
  <c r="Q214"/>
  <c r="Q215"/>
  <c r="Q216"/>
  <c r="Q217"/>
  <c r="Q218"/>
  <c r="Q219"/>
  <c r="Q213" i="21"/>
  <c r="Q214"/>
  <c r="Q215"/>
  <c r="Q216"/>
  <c r="Q217"/>
  <c r="Q218"/>
  <c r="Q219"/>
  <c r="Q213" i="22"/>
  <c r="Q214"/>
  <c r="Q215"/>
  <c r="Q216"/>
  <c r="Q217"/>
  <c r="Q218"/>
  <c r="Q219"/>
  <c r="Q213" i="23"/>
  <c r="Q214"/>
  <c r="Q215"/>
  <c r="Q216"/>
  <c r="Q217"/>
  <c r="Q218"/>
  <c r="Q219"/>
  <c r="Q213" i="24"/>
  <c r="Q214"/>
  <c r="Q215"/>
  <c r="Q216"/>
  <c r="Q217"/>
  <c r="Q218"/>
  <c r="Q219"/>
  <c r="Q213" i="25"/>
  <c r="Q214"/>
  <c r="Q215"/>
  <c r="Q216"/>
  <c r="Q217"/>
  <c r="Q218"/>
  <c r="Q219"/>
  <c r="Q213" i="26"/>
  <c r="Q214"/>
  <c r="Q215"/>
  <c r="Q216"/>
  <c r="Q217"/>
  <c r="Q218"/>
  <c r="Q219"/>
  <c r="Q213" i="27"/>
  <c r="Q214"/>
  <c r="Q215"/>
  <c r="Q216"/>
  <c r="Q217"/>
  <c r="Q218"/>
  <c r="Q219"/>
  <c r="Q213" i="28"/>
  <c r="Q214"/>
  <c r="Q215"/>
  <c r="Q216"/>
  <c r="Q217"/>
  <c r="Q218"/>
  <c r="Q219"/>
  <c r="Q213" i="29"/>
  <c r="Q214"/>
  <c r="Q215"/>
  <c r="Q216"/>
  <c r="Q217"/>
  <c r="Q218"/>
  <c r="Q219"/>
  <c r="Q213" i="31"/>
  <c r="Q214"/>
  <c r="Q215"/>
  <c r="Q216"/>
  <c r="Q217"/>
  <c r="Q218"/>
  <c r="Q219"/>
  <c r="Q213" i="32"/>
  <c r="Q214"/>
  <c r="Q215"/>
  <c r="Q216"/>
  <c r="Q217"/>
  <c r="Q218"/>
  <c r="Q219"/>
  <c r="Q213" i="33"/>
  <c r="Q214"/>
  <c r="Q215"/>
  <c r="Q216"/>
  <c r="Q217"/>
  <c r="Q218"/>
  <c r="Q219"/>
  <c r="Q213" i="52"/>
  <c r="Q214"/>
  <c r="Q215"/>
  <c r="Q216"/>
  <c r="Q217"/>
  <c r="Q218"/>
  <c r="Q219"/>
  <c r="Q213" i="46"/>
  <c r="Q214"/>
  <c r="Q215"/>
  <c r="Q216"/>
  <c r="Q217"/>
  <c r="Q218"/>
  <c r="Q219"/>
  <c r="Q213" i="47"/>
  <c r="Q214"/>
  <c r="Q215"/>
  <c r="Q216"/>
  <c r="Q217"/>
  <c r="Q218"/>
  <c r="Q219"/>
  <c r="Q213" i="48"/>
  <c r="Q214"/>
  <c r="Q215"/>
  <c r="Q216"/>
  <c r="Q217"/>
  <c r="Q218"/>
  <c r="Q219"/>
  <c r="Q213" i="38"/>
  <c r="Q214"/>
  <c r="Q215"/>
  <c r="Q216"/>
  <c r="Q217"/>
  <c r="Q218"/>
  <c r="Q219"/>
  <c r="Q213" i="39"/>
  <c r="Q214"/>
  <c r="Q215"/>
  <c r="Q216"/>
  <c r="Q217"/>
  <c r="Q218"/>
  <c r="Q219"/>
  <c r="Q215" i="50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/>
  <c r="Q144"/>
  <c r="Q145"/>
  <c r="Q146"/>
  <c r="Q147"/>
  <c r="Q148"/>
  <c r="Q142" i="9"/>
  <c r="Q143"/>
  <c r="Q144"/>
  <c r="Q145"/>
  <c r="Q146"/>
  <c r="Q147"/>
  <c r="Q148"/>
  <c r="Q142" i="10"/>
  <c r="Q143"/>
  <c r="Q144"/>
  <c r="Q145"/>
  <c r="Q146"/>
  <c r="Q147"/>
  <c r="Q148"/>
  <c r="Q142" i="11"/>
  <c r="Q143"/>
  <c r="Q144"/>
  <c r="Q145"/>
  <c r="Q146"/>
  <c r="Q147"/>
  <c r="Q148"/>
  <c r="Q142" i="12"/>
  <c r="Q143"/>
  <c r="Q144"/>
  <c r="Q145"/>
  <c r="Q146"/>
  <c r="Q147"/>
  <c r="Q148"/>
  <c r="Q142" i="13"/>
  <c r="Q143"/>
  <c r="Q144"/>
  <c r="Q145"/>
  <c r="Q146"/>
  <c r="Q147"/>
  <c r="Q148"/>
  <c r="Q142" i="14"/>
  <c r="Q143"/>
  <c r="Q144"/>
  <c r="Q145"/>
  <c r="Q146"/>
  <c r="Q147"/>
  <c r="Q148"/>
  <c r="Q142" i="15"/>
  <c r="Q143"/>
  <c r="Q144"/>
  <c r="Q145"/>
  <c r="Q146"/>
  <c r="Q147"/>
  <c r="Q148"/>
  <c r="Q142" i="16"/>
  <c r="Q143"/>
  <c r="Q144"/>
  <c r="Q145"/>
  <c r="Q146"/>
  <c r="Q147"/>
  <c r="Q148"/>
  <c r="Q142" i="44"/>
  <c r="Q144"/>
  <c r="Q145"/>
  <c r="Q146"/>
  <c r="Q147"/>
  <c r="Q148"/>
  <c r="Q142" i="49"/>
  <c r="Q143"/>
  <c r="Q144"/>
  <c r="Q145"/>
  <c r="Q146"/>
  <c r="Q147"/>
  <c r="Q148"/>
  <c r="Q142" i="21"/>
  <c r="Q143"/>
  <c r="Q144"/>
  <c r="Q145"/>
  <c r="Q146"/>
  <c r="Q147"/>
  <c r="Q148"/>
  <c r="Q142" i="22"/>
  <c r="Q143"/>
  <c r="Q144"/>
  <c r="Q145"/>
  <c r="Q146"/>
  <c r="Q147"/>
  <c r="Q148"/>
  <c r="Q142" i="23"/>
  <c r="Q143"/>
  <c r="Q144"/>
  <c r="Q145"/>
  <c r="Q146"/>
  <c r="Q147"/>
  <c r="Q148"/>
  <c r="Q142" i="24"/>
  <c r="Q143"/>
  <c r="Q144"/>
  <c r="Q145"/>
  <c r="Q146"/>
  <c r="Q147"/>
  <c r="Q148"/>
  <c r="Q142" i="25"/>
  <c r="Q143"/>
  <c r="Q144"/>
  <c r="Q145"/>
  <c r="Q146"/>
  <c r="Q147"/>
  <c r="Q148"/>
  <c r="Q142" i="26"/>
  <c r="Q143"/>
  <c r="Q144"/>
  <c r="Q145"/>
  <c r="Q146"/>
  <c r="Q147"/>
  <c r="Q148"/>
  <c r="Q142" i="27"/>
  <c r="Q143"/>
  <c r="Q144"/>
  <c r="Q145"/>
  <c r="Q146"/>
  <c r="Q147"/>
  <c r="Q148"/>
  <c r="Q142" i="28"/>
  <c r="Q143"/>
  <c r="Q144"/>
  <c r="Q145"/>
  <c r="Q146"/>
  <c r="Q147"/>
  <c r="Q148"/>
  <c r="Q142" i="29"/>
  <c r="Q143"/>
  <c r="Q144"/>
  <c r="Q145"/>
  <c r="Q146"/>
  <c r="Q147"/>
  <c r="Q148"/>
  <c r="Q142" i="31"/>
  <c r="Q143"/>
  <c r="Q144"/>
  <c r="Q145"/>
  <c r="Q146"/>
  <c r="Q147"/>
  <c r="Q148"/>
  <c r="Q142" i="32"/>
  <c r="Q143"/>
  <c r="Q144"/>
  <c r="Q145"/>
  <c r="Q146"/>
  <c r="Q147"/>
  <c r="Q148"/>
  <c r="Q142" i="33"/>
  <c r="Q143"/>
  <c r="Q144"/>
  <c r="Q145"/>
  <c r="Q146"/>
  <c r="Q147"/>
  <c r="Q148"/>
  <c r="Q142" i="52"/>
  <c r="Q143"/>
  <c r="Q144"/>
  <c r="Q145"/>
  <c r="Q146"/>
  <c r="Q147"/>
  <c r="Q148"/>
  <c r="Q142" i="46"/>
  <c r="Q143"/>
  <c r="Q144"/>
  <c r="Q145"/>
  <c r="Q146"/>
  <c r="Q147"/>
  <c r="Q148"/>
  <c r="Q142" i="47"/>
  <c r="Q143"/>
  <c r="Q144"/>
  <c r="Q145"/>
  <c r="Q146"/>
  <c r="Q147"/>
  <c r="Q148"/>
  <c r="Q142" i="48"/>
  <c r="Q143"/>
  <c r="Q144"/>
  <c r="Q145"/>
  <c r="Q146"/>
  <c r="Q147"/>
  <c r="Q148"/>
  <c r="Q142" i="38"/>
  <c r="Q143"/>
  <c r="Q144"/>
  <c r="Q145"/>
  <c r="Q146"/>
  <c r="Q147"/>
  <c r="Q148"/>
  <c r="Q142" i="39"/>
  <c r="Q143"/>
  <c r="Q144"/>
  <c r="Q145"/>
  <c r="Q146"/>
  <c r="Q147"/>
  <c r="Q148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/>
  <c r="Q78" i="9"/>
  <c r="Q79"/>
  <c r="Q78" i="10"/>
  <c r="Q79"/>
  <c r="Q78" i="11"/>
  <c r="Q79"/>
  <c r="Q78" i="12"/>
  <c r="Q79"/>
  <c r="Q78" i="13"/>
  <c r="Q79"/>
  <c r="Q78" i="14"/>
  <c r="Q79"/>
  <c r="Q78" i="15"/>
  <c r="Q79"/>
  <c r="Q78" i="16"/>
  <c r="Q79"/>
  <c r="Q78" i="44"/>
  <c r="Q79"/>
  <c r="Q78" i="49"/>
  <c r="Q79"/>
  <c r="Q78" i="21"/>
  <c r="Q79"/>
  <c r="Q78" i="22"/>
  <c r="Q79"/>
  <c r="Q78" i="23"/>
  <c r="Q79"/>
  <c r="Q78" i="24"/>
  <c r="Q79"/>
  <c r="Q78" i="25"/>
  <c r="Q79"/>
  <c r="Q78" i="26"/>
  <c r="Q79"/>
  <c r="Q78" i="27"/>
  <c r="Q79"/>
  <c r="Q78" i="28"/>
  <c r="Q79"/>
  <c r="Q78" i="29"/>
  <c r="Q79"/>
  <c r="Q78" i="31"/>
  <c r="Q79"/>
  <c r="Q78" i="32"/>
  <c r="Q79"/>
  <c r="Q78" i="33"/>
  <c r="Q79"/>
  <c r="Q78" i="52"/>
  <c r="Q79"/>
  <c r="Q78" i="46"/>
  <c r="Q79"/>
  <c r="Q78" i="47"/>
  <c r="Q79"/>
  <c r="Q78" i="48"/>
  <c r="Q79"/>
  <c r="Q78" i="38"/>
  <c r="Q79"/>
  <c r="Q78" i="39"/>
  <c r="Q79"/>
  <c r="Q73" i="51"/>
  <c r="Q74"/>
  <c r="Q75"/>
  <c r="Q76"/>
  <c r="Q77"/>
  <c r="Q73" i="9"/>
  <c r="Q74"/>
  <c r="Q75"/>
  <c r="Q76"/>
  <c r="Q77"/>
  <c r="Q73" i="10"/>
  <c r="Q74"/>
  <c r="Q75"/>
  <c r="Q76"/>
  <c r="Q77"/>
  <c r="Q73" i="11"/>
  <c r="Q74"/>
  <c r="Q75"/>
  <c r="Q76"/>
  <c r="Q77"/>
  <c r="Q73" i="12"/>
  <c r="Q74"/>
  <c r="Q75"/>
  <c r="Q76"/>
  <c r="Q77"/>
  <c r="Q73" i="13"/>
  <c r="Q74"/>
  <c r="Q75"/>
  <c r="Q76"/>
  <c r="Q77"/>
  <c r="Q73" i="14"/>
  <c r="Q74"/>
  <c r="Q75"/>
  <c r="Q76"/>
  <c r="Q77"/>
  <c r="Q73" i="15"/>
  <c r="Q74"/>
  <c r="Q75"/>
  <c r="Q76"/>
  <c r="Q77"/>
  <c r="Q73" i="16"/>
  <c r="Q74"/>
  <c r="Q75"/>
  <c r="Q76"/>
  <c r="Q77"/>
  <c r="Q73" i="44"/>
  <c r="Q74"/>
  <c r="Q75"/>
  <c r="Q76"/>
  <c r="Q77"/>
  <c r="Q73" i="49"/>
  <c r="Q74"/>
  <c r="Q75"/>
  <c r="Q76"/>
  <c r="Q77"/>
  <c r="Q73" i="21"/>
  <c r="Q74"/>
  <c r="Q75"/>
  <c r="Q76"/>
  <c r="Q77"/>
  <c r="Q73" i="22"/>
  <c r="Q74"/>
  <c r="Q75"/>
  <c r="Q76"/>
  <c r="Q77"/>
  <c r="Q73" i="23"/>
  <c r="Q74"/>
  <c r="Q75"/>
  <c r="Q76"/>
  <c r="Q77"/>
  <c r="Q73" i="24"/>
  <c r="Q74"/>
  <c r="Q75"/>
  <c r="Q76"/>
  <c r="Q77"/>
  <c r="Q73" i="25"/>
  <c r="Q74"/>
  <c r="Q75"/>
  <c r="Q76"/>
  <c r="Q77"/>
  <c r="Q73" i="26"/>
  <c r="Q74"/>
  <c r="Q75"/>
  <c r="Q76"/>
  <c r="Q77"/>
  <c r="Q73" i="27"/>
  <c r="Q74"/>
  <c r="Q75"/>
  <c r="Q76"/>
  <c r="Q77"/>
  <c r="Q73" i="28"/>
  <c r="Q74"/>
  <c r="Q75"/>
  <c r="Q76"/>
  <c r="Q77"/>
  <c r="Q73" i="29"/>
  <c r="Q74"/>
  <c r="Q75"/>
  <c r="Q76"/>
  <c r="Q77"/>
  <c r="Q73" i="31"/>
  <c r="Q74"/>
  <c r="Q75"/>
  <c r="Q76"/>
  <c r="Q77"/>
  <c r="Q73" i="32"/>
  <c r="Q74"/>
  <c r="Q75"/>
  <c r="Q76"/>
  <c r="Q77"/>
  <c r="Q73" i="33"/>
  <c r="Q74"/>
  <c r="Q75"/>
  <c r="Q76"/>
  <c r="Q77"/>
  <c r="Q73" i="52"/>
  <c r="Q74"/>
  <c r="Q75"/>
  <c r="Q76"/>
  <c r="Q77"/>
  <c r="Q73" i="46"/>
  <c r="Q74"/>
  <c r="Q75"/>
  <c r="Q76"/>
  <c r="Q77"/>
  <c r="Q73" i="47"/>
  <c r="Q74"/>
  <c r="Q75"/>
  <c r="Q76"/>
  <c r="Q77"/>
  <c r="Q73" i="48"/>
  <c r="Q74"/>
  <c r="Q75"/>
  <c r="Q76"/>
  <c r="Q77"/>
  <c r="Q73" i="38"/>
  <c r="Q74"/>
  <c r="Q75"/>
  <c r="Q76"/>
  <c r="Q77"/>
  <c r="Q73" i="39"/>
  <c r="Q74"/>
  <c r="Q75"/>
  <c r="Q76"/>
  <c r="Q77"/>
  <c r="Q76" i="50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/>
  <c r="Q382" i="12"/>
  <c r="Q380" i="14"/>
  <c r="Q379"/>
  <c r="Q378"/>
  <c r="Q377"/>
  <c r="Q376"/>
  <c r="J382"/>
  <c r="Q382" s="1"/>
  <c r="Q378" i="16"/>
  <c r="Q376"/>
  <c r="Q379" i="21"/>
  <c r="Q377"/>
  <c r="Q376"/>
  <c r="Q380" i="23"/>
  <c r="Q379"/>
  <c r="Q378"/>
  <c r="Q377"/>
  <c r="Q376"/>
  <c r="L382" i="24"/>
  <c r="Q379" i="25"/>
  <c r="Q378"/>
  <c r="Q376"/>
  <c r="L382" i="31"/>
  <c r="L382" i="52"/>
  <c r="L382" i="48"/>
  <c r="Q256" i="50"/>
  <c r="Q298"/>
  <c r="Q300"/>
  <c r="Q75"/>
  <c r="J78"/>
  <c r="Q145"/>
  <c r="Q216"/>
  <c r="Q376" i="38"/>
  <c r="Q378"/>
  <c r="Q380"/>
  <c r="Q375" i="26"/>
  <c r="Q377"/>
  <c r="Q379"/>
  <c r="J382" i="23"/>
  <c r="Q382" s="1"/>
  <c r="Q375"/>
  <c r="Q375" i="38"/>
  <c r="Q377"/>
  <c r="Q379"/>
  <c r="L382" i="26"/>
  <c r="Q376"/>
  <c r="Q378"/>
  <c r="Q380"/>
  <c r="Q375" i="14"/>
  <c r="Q376" i="48"/>
  <c r="Q378"/>
  <c r="Q380"/>
  <c r="Q375"/>
  <c r="Q379"/>
  <c r="Q375" i="47"/>
  <c r="Q376" i="46"/>
  <c r="Q380"/>
  <c r="Q375"/>
  <c r="Q379"/>
  <c r="Q376" i="52"/>
  <c r="Q380"/>
  <c r="Q375"/>
  <c r="Q379"/>
  <c r="Q376" i="32"/>
  <c r="Q375"/>
  <c r="Q377"/>
  <c r="Q379"/>
  <c r="Q376" i="31"/>
  <c r="Q380"/>
  <c r="Q375"/>
  <c r="Q377"/>
  <c r="Q379"/>
  <c r="Q379" i="29"/>
  <c r="Q376"/>
  <c r="Q380"/>
  <c r="Q375" i="28"/>
  <c r="Q377"/>
  <c r="Q379"/>
  <c r="Q376"/>
  <c r="Q380"/>
  <c r="Q377" i="27"/>
  <c r="Q379"/>
  <c r="Q376"/>
  <c r="Q375" i="25"/>
  <c r="Q375" i="24"/>
  <c r="Q377"/>
  <c r="Q379"/>
  <c r="Q376"/>
  <c r="Q380"/>
  <c r="Q375" i="22"/>
  <c r="Q379"/>
  <c r="Q376"/>
  <c r="Q380"/>
  <c r="Q375" i="21"/>
  <c r="Q379" i="49"/>
  <c r="Q376"/>
  <c r="Q380"/>
  <c r="Q375" i="44"/>
  <c r="Q377"/>
  <c r="Q379"/>
  <c r="Q376"/>
  <c r="Q380"/>
  <c r="Q375" i="11"/>
  <c r="Q376"/>
  <c r="Q380"/>
  <c r="Q375" i="10"/>
  <c r="Q379"/>
  <c r="Q376"/>
  <c r="Q381" i="16"/>
  <c r="K382" i="24"/>
  <c r="J382" i="38"/>
  <c r="Q382" s="1"/>
  <c r="K382" i="52"/>
  <c r="Q382"/>
  <c r="J382" i="26"/>
  <c r="Q382" s="1"/>
  <c r="Q382" i="22"/>
  <c r="Q382" i="44"/>
  <c r="Q382" i="9"/>
  <c r="K382" i="38"/>
  <c r="Q382" i="47"/>
  <c r="Q382" i="28"/>
  <c r="K382" i="11"/>
  <c r="L382" i="38"/>
  <c r="K382" i="48"/>
  <c r="Q382"/>
  <c r="Q382" i="46"/>
  <c r="K382" i="31"/>
  <c r="Q382"/>
  <c r="Q382" i="27"/>
  <c r="L382" i="21"/>
  <c r="L374" i="16"/>
  <c r="L382" i="14"/>
  <c r="K382" i="21"/>
  <c r="K374" i="16"/>
  <c r="Q260" i="51"/>
  <c r="Q261"/>
  <c r="Q260" i="9"/>
  <c r="Q261"/>
  <c r="Q259" i="10"/>
  <c r="Q260"/>
  <c r="Q259" i="11"/>
  <c r="Q260"/>
  <c r="Q260" i="12"/>
  <c r="Q261"/>
  <c r="Q259" i="13"/>
  <c r="Q260"/>
  <c r="Q260" i="14"/>
  <c r="Q261"/>
  <c r="Q259" i="15"/>
  <c r="Q260"/>
  <c r="Q259" i="16"/>
  <c r="Q260"/>
  <c r="Q260" i="49"/>
  <c r="Q261"/>
  <c r="Q259" i="21"/>
  <c r="Q260"/>
  <c r="Q259" i="22"/>
  <c r="Q260"/>
  <c r="Q259" i="23"/>
  <c r="Q260"/>
  <c r="Q259" i="24"/>
  <c r="Q260"/>
  <c r="Q259" i="25"/>
  <c r="Q260"/>
  <c r="Q260" i="26"/>
  <c r="Q261"/>
  <c r="Q259" i="27"/>
  <c r="Q260"/>
  <c r="Q259" i="28"/>
  <c r="Q260"/>
  <c r="Q259" i="29"/>
  <c r="Q260"/>
  <c r="Q259" i="31"/>
  <c r="Q260"/>
  <c r="Q259" i="32"/>
  <c r="Q260"/>
  <c r="Q259" i="33"/>
  <c r="Q260"/>
  <c r="Q259" i="52"/>
  <c r="Q260"/>
  <c r="Q259" i="46"/>
  <c r="Q260"/>
  <c r="Q261" i="47"/>
  <c r="Q262"/>
  <c r="Q259" i="48"/>
  <c r="Q260"/>
  <c r="Q259" i="38"/>
  <c r="Q260"/>
  <c r="Q259" i="39"/>
  <c r="Q260"/>
  <c r="Q260" i="50"/>
  <c r="Q259" i="44"/>
  <c r="Q260"/>
  <c r="N291" i="9"/>
  <c r="N290"/>
  <c r="N290" i="10"/>
  <c r="N289"/>
  <c r="N290" i="11"/>
  <c r="N289"/>
  <c r="N291" i="12"/>
  <c r="N290"/>
  <c r="N290" i="13"/>
  <c r="N289"/>
  <c r="N290" i="14"/>
  <c r="N289"/>
  <c r="N290" i="15"/>
  <c r="N289"/>
  <c r="N290" i="16"/>
  <c r="N289"/>
  <c r="N291" i="49"/>
  <c r="N290"/>
  <c r="N290" i="21"/>
  <c r="N289"/>
  <c r="N290" i="22"/>
  <c r="N289"/>
  <c r="N290" i="23"/>
  <c r="N289"/>
  <c r="N290" i="24"/>
  <c r="N289"/>
  <c r="N290" i="25"/>
  <c r="N289"/>
  <c r="N291" i="26"/>
  <c r="N290"/>
  <c r="N290" i="27"/>
  <c r="N289"/>
  <c r="N290" i="28"/>
  <c r="N289"/>
  <c r="N290" i="29"/>
  <c r="N289"/>
  <c r="N290" i="31"/>
  <c r="N289"/>
  <c r="N290" i="32"/>
  <c r="N289"/>
  <c r="N290" i="33"/>
  <c r="N289"/>
  <c r="N290" i="52"/>
  <c r="N289"/>
  <c r="N290" i="46"/>
  <c r="N289"/>
  <c r="N290" i="48"/>
  <c r="N289"/>
  <c r="N290" i="38"/>
  <c r="N289"/>
  <c r="N290" i="39"/>
  <c r="N289"/>
  <c r="N289" i="50"/>
  <c r="N288"/>
  <c r="N291" i="51"/>
  <c r="N290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9" i="47"/>
  <c r="Q317" i="48"/>
  <c r="Q317" i="38"/>
  <c r="Q317" i="39"/>
  <c r="Q316" i="50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9" i="47"/>
  <c r="Q257" i="48"/>
  <c r="Q257" i="38"/>
  <c r="Q257" i="39"/>
  <c r="Q258" i="51"/>
  <c r="Q213" i="50"/>
  <c r="Q141"/>
  <c r="Q73"/>
  <c r="L318" i="52"/>
  <c r="K318"/>
  <c r="J318"/>
  <c r="Q318" s="1"/>
  <c r="L261"/>
  <c r="K261"/>
  <c r="J261"/>
  <c r="Q261" s="1"/>
  <c r="J220"/>
  <c r="Q220" s="1"/>
  <c r="L220"/>
  <c r="J149"/>
  <c r="Q149" s="1"/>
  <c r="L149"/>
  <c r="K149"/>
  <c r="J80"/>
  <c r="Q80" s="1"/>
  <c r="L319" i="51"/>
  <c r="K319"/>
  <c r="J319"/>
  <c r="Q319" s="1"/>
  <c r="L262"/>
  <c r="K262"/>
  <c r="J262"/>
  <c r="Q262" s="1"/>
  <c r="J220"/>
  <c r="Q220" s="1"/>
  <c r="K220"/>
  <c r="J149"/>
  <c r="Q149" s="1"/>
  <c r="J80"/>
  <c r="Q80" s="1"/>
  <c r="K80"/>
  <c r="Q297" i="50"/>
  <c r="Q299"/>
  <c r="Q301"/>
  <c r="Q302"/>
  <c r="Q303"/>
  <c r="Q304"/>
  <c r="Q305"/>
  <c r="Q306"/>
  <c r="Q307"/>
  <c r="Q308"/>
  <c r="Q309"/>
  <c r="Q311"/>
  <c r="Q312"/>
  <c r="Q313"/>
  <c r="Q314"/>
  <c r="Q296"/>
  <c r="Q257"/>
  <c r="Q258"/>
  <c r="Q259"/>
  <c r="L256"/>
  <c r="K256"/>
  <c r="L311" i="46"/>
  <c r="K311"/>
  <c r="L310"/>
  <c r="L318" s="1"/>
  <c r="K310"/>
  <c r="L299" i="50"/>
  <c r="L300"/>
  <c r="L301"/>
  <c r="L302"/>
  <c r="L303"/>
  <c r="L304"/>
  <c r="L305"/>
  <c r="L306"/>
  <c r="L307"/>
  <c r="L308"/>
  <c r="K299"/>
  <c r="K300"/>
  <c r="K301"/>
  <c r="K302"/>
  <c r="K303"/>
  <c r="K304"/>
  <c r="K305"/>
  <c r="K306"/>
  <c r="K307"/>
  <c r="K308"/>
  <c r="L298"/>
  <c r="K298"/>
  <c r="K310"/>
  <c r="K309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/>
  <c r="J319"/>
  <c r="Q319" s="1"/>
  <c r="L262"/>
  <c r="K262"/>
  <c r="J262"/>
  <c r="Q262" s="1"/>
  <c r="K220"/>
  <c r="J220"/>
  <c r="Q220" s="1"/>
  <c r="J149"/>
  <c r="Q149" s="1"/>
  <c r="J80"/>
  <c r="Q80" s="1"/>
  <c r="L318" i="48"/>
  <c r="K318"/>
  <c r="J318"/>
  <c r="Q318" s="1"/>
  <c r="L261"/>
  <c r="K261"/>
  <c r="J261"/>
  <c r="Q261" s="1"/>
  <c r="K220"/>
  <c r="J220"/>
  <c r="Q220" s="1"/>
  <c r="L149"/>
  <c r="J149"/>
  <c r="Q149" s="1"/>
  <c r="J80"/>
  <c r="Q80" s="1"/>
  <c r="J320" i="47"/>
  <c r="J263"/>
  <c r="Q263" s="1"/>
  <c r="J220"/>
  <c r="J149"/>
  <c r="Q149" s="1"/>
  <c r="J80"/>
  <c r="Q80" s="1"/>
  <c r="K318" i="46"/>
  <c r="J318"/>
  <c r="Q318" s="1"/>
  <c r="L261"/>
  <c r="K261"/>
  <c r="J261"/>
  <c r="Q261" s="1"/>
  <c r="J220"/>
  <c r="Q220" s="1"/>
  <c r="J149"/>
  <c r="Q149" s="1"/>
  <c r="J80"/>
  <c r="Q80" s="1"/>
  <c r="J318" i="44"/>
  <c r="L261"/>
  <c r="K261"/>
  <c r="J261"/>
  <c r="Q261" s="1"/>
  <c r="J220"/>
  <c r="Q220" s="1"/>
  <c r="J149"/>
  <c r="Q149" s="1"/>
  <c r="J80"/>
  <c r="Q80" s="1"/>
  <c r="L318" i="39"/>
  <c r="K318"/>
  <c r="J318"/>
  <c r="Q318" s="1"/>
  <c r="L261"/>
  <c r="K261"/>
  <c r="J261"/>
  <c r="Q261" s="1"/>
  <c r="L318" i="38"/>
  <c r="K318"/>
  <c r="J318"/>
  <c r="Q318" s="1"/>
  <c r="L261"/>
  <c r="K261"/>
  <c r="J261"/>
  <c r="Q261" s="1"/>
  <c r="L318" i="33"/>
  <c r="K318"/>
  <c r="J318"/>
  <c r="Q318" s="1"/>
  <c r="L261"/>
  <c r="K261"/>
  <c r="J261"/>
  <c r="Q261" s="1"/>
  <c r="L318" i="32"/>
  <c r="K318"/>
  <c r="J318"/>
  <c r="Q318" s="1"/>
  <c r="L261"/>
  <c r="K261"/>
  <c r="J261"/>
  <c r="Q261" s="1"/>
  <c r="L318" i="31"/>
  <c r="K318"/>
  <c r="J318"/>
  <c r="Q318" s="1"/>
  <c r="L261"/>
  <c r="K261"/>
  <c r="J261"/>
  <c r="Q261" s="1"/>
  <c r="L318" i="29"/>
  <c r="K318"/>
  <c r="J318"/>
  <c r="Q318" s="1"/>
  <c r="L261"/>
  <c r="K261"/>
  <c r="J261"/>
  <c r="Q261" s="1"/>
  <c r="L318" i="28"/>
  <c r="K318"/>
  <c r="J318"/>
  <c r="Q318" s="1"/>
  <c r="L261"/>
  <c r="K261"/>
  <c r="J261"/>
  <c r="Q261" s="1"/>
  <c r="L318" i="27"/>
  <c r="K318"/>
  <c r="J318"/>
  <c r="Q318" s="1"/>
  <c r="L261"/>
  <c r="K261"/>
  <c r="J261"/>
  <c r="Q261" s="1"/>
  <c r="L319" i="26"/>
  <c r="K319"/>
  <c r="J319"/>
  <c r="Q319" s="1"/>
  <c r="L262"/>
  <c r="K262"/>
  <c r="J262"/>
  <c r="Q262" s="1"/>
  <c r="L318" i="25"/>
  <c r="K318"/>
  <c r="J318"/>
  <c r="Q318" s="1"/>
  <c r="L261"/>
  <c r="K261"/>
  <c r="J261"/>
  <c r="Q261" s="1"/>
  <c r="L318" i="24"/>
  <c r="K318"/>
  <c r="J318"/>
  <c r="Q318" s="1"/>
  <c r="L261"/>
  <c r="K261"/>
  <c r="J261"/>
  <c r="Q261" s="1"/>
  <c r="L318" i="23"/>
  <c r="K318"/>
  <c r="J318"/>
  <c r="Q318" s="1"/>
  <c r="L261"/>
  <c r="K261"/>
  <c r="J261"/>
  <c r="Q261" s="1"/>
  <c r="L318" i="22"/>
  <c r="K318"/>
  <c r="J318"/>
  <c r="Q318" s="1"/>
  <c r="L261"/>
  <c r="K261"/>
  <c r="J261"/>
  <c r="Q261" s="1"/>
  <c r="L318" i="21"/>
  <c r="K318"/>
  <c r="J318"/>
  <c r="Q318" s="1"/>
  <c r="L261"/>
  <c r="K261"/>
  <c r="J261"/>
  <c r="Q261" s="1"/>
  <c r="L318" i="16"/>
  <c r="K318"/>
  <c r="J318"/>
  <c r="Q318" s="1"/>
  <c r="L261"/>
  <c r="K261"/>
  <c r="J261"/>
  <c r="Q261" s="1"/>
  <c r="L318" i="15"/>
  <c r="K318"/>
  <c r="J318"/>
  <c r="Q318" s="1"/>
  <c r="L261"/>
  <c r="K261"/>
  <c r="J261"/>
  <c r="Q261" s="1"/>
  <c r="L318" i="14"/>
  <c r="K318"/>
  <c r="J318"/>
  <c r="Q318" s="1"/>
  <c r="L262"/>
  <c r="K262"/>
  <c r="J262"/>
  <c r="Q262" s="1"/>
  <c r="L318" i="13"/>
  <c r="K318"/>
  <c r="J318"/>
  <c r="Q318" s="1"/>
  <c r="L261"/>
  <c r="K261"/>
  <c r="J261"/>
  <c r="Q261" s="1"/>
  <c r="L319" i="12"/>
  <c r="K319"/>
  <c r="J319"/>
  <c r="Q319" s="1"/>
  <c r="L262"/>
  <c r="K262"/>
  <c r="J262"/>
  <c r="Q262" s="1"/>
  <c r="L318" i="11"/>
  <c r="K318"/>
  <c r="J318"/>
  <c r="Q318" s="1"/>
  <c r="L261"/>
  <c r="K261"/>
  <c r="J261"/>
  <c r="Q261" s="1"/>
  <c r="L318" i="10"/>
  <c r="K318"/>
  <c r="J318"/>
  <c r="Q318" s="1"/>
  <c r="L261"/>
  <c r="K261"/>
  <c r="J261"/>
  <c r="Q261" s="1"/>
  <c r="L319" i="9"/>
  <c r="K319"/>
  <c r="J319"/>
  <c r="Q319" s="1"/>
  <c r="L262"/>
  <c r="K262"/>
  <c r="J262"/>
  <c r="Q262" s="1"/>
  <c r="L220" i="39"/>
  <c r="J220"/>
  <c r="Q220" s="1"/>
  <c r="J149"/>
  <c r="Q149" s="1"/>
  <c r="J80"/>
  <c r="Q80" s="1"/>
  <c r="L220" i="38"/>
  <c r="J220"/>
  <c r="Q220" s="1"/>
  <c r="L149"/>
  <c r="J149"/>
  <c r="Q149" s="1"/>
  <c r="J80"/>
  <c r="Q80" s="1"/>
  <c r="L220" i="33"/>
  <c r="J220"/>
  <c r="Q220" s="1"/>
  <c r="J149"/>
  <c r="Q149" s="1"/>
  <c r="J80"/>
  <c r="Q80" s="1"/>
  <c r="L220" i="32"/>
  <c r="J220"/>
  <c r="Q220" s="1"/>
  <c r="J149"/>
  <c r="Q149" s="1"/>
  <c r="K80"/>
  <c r="J80"/>
  <c r="Q80" s="1"/>
  <c r="L220" i="31"/>
  <c r="J220"/>
  <c r="Q220" s="1"/>
  <c r="J149"/>
  <c r="Q149" s="1"/>
  <c r="J80"/>
  <c r="Q80" s="1"/>
  <c r="J220" i="29"/>
  <c r="Q220" s="1"/>
  <c r="K149"/>
  <c r="J149"/>
  <c r="Q149" s="1"/>
  <c r="J80"/>
  <c r="Q80" s="1"/>
  <c r="L220" i="28"/>
  <c r="J220"/>
  <c r="Q220" s="1"/>
  <c r="J149"/>
  <c r="Q149" s="1"/>
  <c r="J80"/>
  <c r="Q80" s="1"/>
  <c r="J220" i="27"/>
  <c r="Q220" s="1"/>
  <c r="K149"/>
  <c r="J149"/>
  <c r="Q149" s="1"/>
  <c r="J80"/>
  <c r="Q80" s="1"/>
  <c r="J220" i="26"/>
  <c r="Q220" s="1"/>
  <c r="J149"/>
  <c r="Q149" s="1"/>
  <c r="J80"/>
  <c r="Q80" s="1"/>
  <c r="L220" i="25"/>
  <c r="J220"/>
  <c r="Q220" s="1"/>
  <c r="J149"/>
  <c r="Q149" s="1"/>
  <c r="J80"/>
  <c r="Q80" s="1"/>
  <c r="J220" i="24"/>
  <c r="Q220" s="1"/>
  <c r="J149"/>
  <c r="Q149" s="1"/>
  <c r="L80"/>
  <c r="J80"/>
  <c r="Q80" s="1"/>
  <c r="L220" i="23"/>
  <c r="J220"/>
  <c r="Q220" s="1"/>
  <c r="J149"/>
  <c r="Q149" s="1"/>
  <c r="J80"/>
  <c r="K220" i="22"/>
  <c r="J220"/>
  <c r="Q220" s="1"/>
  <c r="K149"/>
  <c r="J149"/>
  <c r="Q149" s="1"/>
  <c r="J80"/>
  <c r="Q80" s="1"/>
  <c r="Q315" i="50"/>
  <c r="J220" i="21"/>
  <c r="Q220" s="1"/>
  <c r="J149"/>
  <c r="Q149" s="1"/>
  <c r="J80"/>
  <c r="Q80" s="1"/>
  <c r="Q148" i="50"/>
  <c r="K220" i="16"/>
  <c r="J220"/>
  <c r="Q220" s="1"/>
  <c r="J149"/>
  <c r="Q149" s="1"/>
  <c r="J80"/>
  <c r="Q80" s="1"/>
  <c r="J220" i="15"/>
  <c r="Q220" s="1"/>
  <c r="J149"/>
  <c r="Q149" s="1"/>
  <c r="J80"/>
  <c r="Q80" s="1"/>
  <c r="J220" i="14"/>
  <c r="Q220" s="1"/>
  <c r="J149"/>
  <c r="Q149" s="1"/>
  <c r="J80"/>
  <c r="Q80" s="1"/>
  <c r="L220" i="13"/>
  <c r="J220"/>
  <c r="Q220" s="1"/>
  <c r="J149"/>
  <c r="Q149" s="1"/>
  <c r="J80"/>
  <c r="Q80" s="1"/>
  <c r="K220" i="12"/>
  <c r="J220"/>
  <c r="Q220" s="1"/>
  <c r="J149"/>
  <c r="Q149" s="1"/>
  <c r="J80"/>
  <c r="Q80" s="1"/>
  <c r="L220" i="11"/>
  <c r="J220"/>
  <c r="Q220" s="1"/>
  <c r="L149"/>
  <c r="J149"/>
  <c r="Q149" s="1"/>
  <c r="L80"/>
  <c r="J80"/>
  <c r="Q80" s="1"/>
  <c r="L220" i="10"/>
  <c r="J220"/>
  <c r="Q220" s="1"/>
  <c r="J149"/>
  <c r="Q149" s="1"/>
  <c r="J80"/>
  <c r="Q80" s="1"/>
  <c r="J220" i="9"/>
  <c r="Q220" s="1"/>
  <c r="J149"/>
  <c r="Q149" s="1"/>
  <c r="J80"/>
  <c r="Q80" s="1"/>
  <c r="K382" i="14"/>
  <c r="Q382" i="11"/>
  <c r="Q377"/>
  <c r="Q375" i="50"/>
  <c r="K382" i="23"/>
  <c r="L382"/>
  <c r="K382" i="26"/>
  <c r="Q377" i="15"/>
  <c r="K382" i="12"/>
  <c r="J221" i="54"/>
  <c r="Q221" s="1"/>
  <c r="Q377" i="16"/>
  <c r="L80" i="14"/>
  <c r="Q378" i="9"/>
  <c r="K220"/>
  <c r="Q375"/>
  <c r="Q74" i="50"/>
  <c r="Q72"/>
  <c r="L149" i="44"/>
  <c r="K318"/>
  <c r="L149" i="10"/>
  <c r="L382" i="46"/>
  <c r="K382"/>
  <c r="L382" i="32"/>
  <c r="K382"/>
  <c r="L382" i="12"/>
  <c r="L149" i="54"/>
  <c r="K149"/>
  <c r="L149" i="16"/>
  <c r="K220" i="21"/>
  <c r="J221" i="46"/>
  <c r="Q221" s="1"/>
  <c r="K149" i="31"/>
  <c r="L149" i="22"/>
  <c r="K149" i="44"/>
  <c r="K149" i="49"/>
  <c r="L149" i="39"/>
  <c r="K80" i="48"/>
  <c r="L220"/>
  <c r="K149" i="47"/>
  <c r="K149" i="46"/>
  <c r="K220" i="26"/>
  <c r="L149" i="24"/>
  <c r="K149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/>
  <c r="K381" i="16"/>
  <c r="L382" i="27"/>
  <c r="L382" i="29"/>
  <c r="K382" i="25"/>
  <c r="Q381" i="50"/>
  <c r="J221" i="47" l="1"/>
  <c r="Q221" s="1"/>
  <c r="K380" i="50"/>
  <c r="L380"/>
  <c r="Q78"/>
  <c r="L78"/>
  <c r="K78"/>
  <c r="J221" i="32"/>
  <c r="Q221" s="1"/>
  <c r="K220" i="29"/>
  <c r="K149" i="50"/>
  <c r="L149"/>
  <c r="Q380"/>
  <c r="K320" i="47"/>
  <c r="Q382" i="24"/>
  <c r="R378"/>
  <c r="R377"/>
  <c r="Q382" i="15"/>
  <c r="R379"/>
  <c r="R377"/>
  <c r="R375"/>
  <c r="R380"/>
  <c r="R378"/>
  <c r="R376"/>
  <c r="R376" i="12"/>
  <c r="R378"/>
  <c r="R380"/>
  <c r="R377"/>
  <c r="R379"/>
  <c r="R375"/>
  <c r="Q382" i="51"/>
  <c r="R378"/>
  <c r="R377"/>
  <c r="R376"/>
  <c r="J221" i="31"/>
  <c r="Q221" s="1"/>
  <c r="K80" i="29"/>
  <c r="L220" i="24"/>
  <c r="L221" s="1"/>
  <c r="J221" i="13"/>
  <c r="Q221" s="1"/>
  <c r="L221" i="11"/>
  <c r="J221" i="51"/>
  <c r="Q221" s="1"/>
  <c r="J221" i="39"/>
  <c r="Q221" s="1"/>
  <c r="J221" i="52"/>
  <c r="Q221" s="1"/>
  <c r="K221" i="32"/>
  <c r="L80" i="52"/>
  <c r="L221" s="1"/>
  <c r="L80" i="25"/>
  <c r="L221" s="1"/>
  <c r="K220" i="54"/>
  <c r="L80" i="13"/>
  <c r="L221" s="1"/>
  <c r="L149" i="21"/>
  <c r="K220" i="33"/>
  <c r="K220" i="28"/>
  <c r="L220" i="44"/>
  <c r="K149" i="38"/>
  <c r="L149" i="32"/>
  <c r="L220" i="46"/>
  <c r="L220" i="49"/>
  <c r="L221" s="1"/>
  <c r="K80" i="54"/>
  <c r="J221" i="9"/>
  <c r="Q221" s="1"/>
  <c r="K220" i="47"/>
  <c r="L221" i="26"/>
  <c r="J221" i="12"/>
  <c r="Q221" s="1"/>
  <c r="J221" i="29"/>
  <c r="Q221" s="1"/>
  <c r="J221" i="33"/>
  <c r="Q221" s="1"/>
  <c r="J221" i="48"/>
  <c r="Q221" s="1"/>
  <c r="J221" i="44"/>
  <c r="Q221" s="1"/>
  <c r="L263" i="47"/>
  <c r="L320"/>
  <c r="K80"/>
  <c r="K80" i="28"/>
  <c r="K80" i="49"/>
  <c r="K80" i="14"/>
  <c r="K80" i="10"/>
  <c r="L80" i="39"/>
  <c r="L80" i="48"/>
  <c r="L221" s="1"/>
  <c r="L80" i="9"/>
  <c r="K149" i="33"/>
  <c r="K149" i="16"/>
  <c r="K149" i="12"/>
  <c r="K221" s="1"/>
  <c r="K149" i="10"/>
  <c r="L149" i="46"/>
  <c r="L149" i="23"/>
  <c r="K220" i="38"/>
  <c r="K220" i="31"/>
  <c r="K221" s="1"/>
  <c r="K220" i="24"/>
  <c r="L220" i="29"/>
  <c r="L220" i="15"/>
  <c r="L80" i="51"/>
  <c r="L220"/>
  <c r="K80" i="52"/>
  <c r="K220"/>
  <c r="K382" i="51"/>
  <c r="L381" i="16"/>
  <c r="L382" i="51"/>
  <c r="K80" i="33"/>
  <c r="K80" i="25"/>
  <c r="K80" i="24"/>
  <c r="K80" i="22"/>
  <c r="K221" s="1"/>
  <c r="K80" i="16"/>
  <c r="K80" i="13"/>
  <c r="L80" i="46"/>
  <c r="L80" i="32"/>
  <c r="L80" i="29"/>
  <c r="L80" i="28"/>
  <c r="L221" s="1"/>
  <c r="L80" i="21"/>
  <c r="L80" i="44"/>
  <c r="L80" i="10"/>
  <c r="L221" s="1"/>
  <c r="L80" i="54"/>
  <c r="J221" i="23"/>
  <c r="Q221" s="1"/>
  <c r="J221" i="26"/>
  <c r="Q221" s="1"/>
  <c r="Q80" i="23"/>
  <c r="J221" i="10"/>
  <c r="Q221" s="1"/>
  <c r="J221" i="49"/>
  <c r="Q221" s="1"/>
  <c r="K80" i="39"/>
  <c r="K221" s="1"/>
  <c r="K80" i="21"/>
  <c r="K221" s="1"/>
  <c r="K80" i="44"/>
  <c r="K221" s="1"/>
  <c r="K80" i="11"/>
  <c r="K221" s="1"/>
  <c r="K80" i="9"/>
  <c r="K221" s="1"/>
  <c r="L80" i="38"/>
  <c r="L221" s="1"/>
  <c r="L80" i="33"/>
  <c r="L221" s="1"/>
  <c r="L80" i="12"/>
  <c r="L221" s="1"/>
  <c r="K221" i="48"/>
  <c r="L220" i="22"/>
  <c r="L221" s="1"/>
  <c r="L220" i="21"/>
  <c r="L220" i="9"/>
  <c r="K382" i="44"/>
  <c r="J221" i="38"/>
  <c r="Q221" s="1"/>
  <c r="L220" i="27"/>
  <c r="K80" i="26"/>
  <c r="K149" i="25"/>
  <c r="K221" s="1"/>
  <c r="K220" i="23"/>
  <c r="K221" s="1"/>
  <c r="L80"/>
  <c r="L221" s="1"/>
  <c r="L220" i="54"/>
  <c r="L220" i="16"/>
  <c r="L80"/>
  <c r="L220" i="14"/>
  <c r="L221" s="1"/>
  <c r="K220"/>
  <c r="K149" i="51"/>
  <c r="K221" s="1"/>
  <c r="L310" i="50"/>
  <c r="L382" i="25"/>
  <c r="L382" i="15"/>
  <c r="L221" i="39"/>
  <c r="Q220" i="47"/>
  <c r="J219" i="50"/>
  <c r="J79"/>
  <c r="J221" i="27"/>
  <c r="Q221" s="1"/>
  <c r="L80"/>
  <c r="K221"/>
  <c r="J221" i="15"/>
  <c r="Q221" s="1"/>
  <c r="K80"/>
  <c r="L80"/>
  <c r="J221" i="11"/>
  <c r="Q221" s="1"/>
  <c r="Q320" i="47"/>
  <c r="L318" i="44"/>
  <c r="L309" i="50"/>
  <c r="L258"/>
  <c r="L261" s="1"/>
  <c r="L149" i="51"/>
  <c r="K263" i="47"/>
  <c r="K258" i="50"/>
  <c r="K261" s="1"/>
  <c r="L80" i="47"/>
  <c r="L220"/>
  <c r="K80" i="38"/>
  <c r="K382" i="33"/>
  <c r="L382"/>
  <c r="J317" i="50"/>
  <c r="Q317" s="1"/>
  <c r="K221" i="13"/>
  <c r="J261" i="50"/>
  <c r="Q261" s="1"/>
  <c r="K221" i="46"/>
  <c r="L149" i="31"/>
  <c r="L80"/>
  <c r="K149" i="28"/>
  <c r="L149" i="27"/>
  <c r="K149" i="26"/>
  <c r="J221" i="24"/>
  <c r="Q221" s="1"/>
  <c r="J221" i="21"/>
  <c r="Q221" s="1"/>
  <c r="K221" i="49"/>
  <c r="J221" i="16"/>
  <c r="Q221" s="1"/>
  <c r="K220" i="15"/>
  <c r="K149"/>
  <c r="L149"/>
  <c r="L382" i="9"/>
  <c r="L149"/>
  <c r="K317" i="50"/>
  <c r="J221" i="22"/>
  <c r="Q221" s="1"/>
  <c r="K382" i="47"/>
  <c r="L382"/>
  <c r="K382" i="49"/>
  <c r="L382"/>
  <c r="K382" i="10"/>
  <c r="L382"/>
  <c r="J382" i="50"/>
  <c r="Q382" s="1"/>
  <c r="J149"/>
  <c r="Q149" s="1"/>
  <c r="Q217"/>
  <c r="K382" i="9"/>
  <c r="J221" i="14"/>
  <c r="Q221" s="1"/>
  <c r="J221" i="25"/>
  <c r="Q221" s="1"/>
  <c r="J221" i="28"/>
  <c r="Q221" s="1"/>
  <c r="K221" i="33" l="1"/>
  <c r="K221" i="14"/>
  <c r="L219" i="50"/>
  <c r="L220" s="1"/>
  <c r="K219"/>
  <c r="K220" s="1"/>
  <c r="Q79"/>
  <c r="L79"/>
  <c r="L80" s="1"/>
  <c r="K79"/>
  <c r="K80" s="1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/>
  <c r="L221" i="9"/>
  <c r="L221" i="16"/>
  <c r="K221" i="26"/>
  <c r="K221" i="10"/>
  <c r="L221" i="51"/>
  <c r="L221" i="47"/>
  <c r="J80" i="50"/>
  <c r="Q80" s="1"/>
  <c r="Q219"/>
  <c r="J220"/>
  <c r="Q220" s="1"/>
  <c r="L221" i="27"/>
  <c r="L221" i="15"/>
  <c r="K221"/>
  <c r="L317" i="50"/>
  <c r="L221" i="31"/>
  <c r="K382" i="50"/>
  <c r="L382"/>
  <c r="L221" l="1"/>
  <c r="K221"/>
  <c r="J221"/>
  <c r="Q221" s="1"/>
</calcChain>
</file>

<file path=xl/sharedStrings.xml><?xml version="1.0" encoding="utf-8"?>
<sst xmlns="http://schemas.openxmlformats.org/spreadsheetml/2006/main" count="51380" uniqueCount="482">
  <si>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</si>
  <si>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</si>
  <si>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</si>
  <si>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</si>
  <si>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</si>
  <si>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</si>
  <si>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</si>
  <si>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</si>
  <si>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</si>
  <si>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</si>
  <si>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</si>
  <si>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</si>
  <si>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</si>
  <si>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</si>
  <si>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</si>
  <si>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</si>
  <si>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</si>
  <si>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</si>
  <si>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</si>
  <si>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</si>
  <si>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</si>
  <si>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</si>
  <si>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</si>
  <si>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</si>
  <si>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</si>
  <si>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</si>
  <si>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</si>
  <si>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</si>
  <si>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</si>
  <si>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</si>
  <si>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</si>
  <si>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</si>
  <si>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</si>
  <si>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</si>
  <si>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</si>
  <si>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</si>
  <si>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</si>
  <si>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</si>
  <si>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</si>
  <si>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</si>
  <si>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</si>
  <si>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</si>
  <si>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</si>
  <si>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</si>
  <si>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</si>
  <si>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</si>
  <si>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</si>
  <si>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</si>
  <si>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</si>
  <si>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</si>
  <si>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</si>
  <si>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</si>
  <si>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</si>
  <si>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</si>
  <si>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</si>
  <si>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</si>
  <si>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</si>
  <si>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</si>
  <si>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</si>
  <si>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</si>
  <si>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</si>
  <si>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</si>
  <si>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</si>
  <si>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</si>
  <si>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</si>
  <si>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</si>
  <si>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</si>
  <si>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</si>
  <si>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</si>
  <si>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</si>
  <si>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</si>
  <si>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</si>
  <si>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</si>
  <si>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</si>
  <si>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</si>
  <si>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</si>
  <si>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</si>
  <si>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</si>
  <si>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</si>
  <si>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</si>
  <si>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</si>
  <si>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</si>
  <si>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</si>
  <si>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</si>
  <si>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</si>
  <si>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</si>
  <si>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</si>
  <si>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</si>
  <si>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</si>
  <si>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</si>
  <si>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</si>
  <si>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</si>
  <si>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</si>
  <si>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</si>
  <si>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</si>
  <si>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</si>
  <si>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</si>
  <si>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</si>
  <si>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</si>
  <si>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</si>
  <si>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</si>
  <si>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</si>
  <si>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</si>
  <si>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</si>
  <si>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</si>
  <si>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</si>
  <si>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</si>
  <si>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</si>
  <si>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</si>
  <si>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</si>
  <si>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</si>
  <si>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</si>
  <si>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</si>
  <si>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</si>
  <si>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</si>
  <si>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</si>
  <si>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</si>
  <si>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</si>
  <si>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</si>
  <si>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</si>
  <si>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</si>
  <si>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</si>
  <si>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</si>
  <si>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</si>
  <si>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</si>
  <si>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</si>
  <si>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</si>
  <si>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</si>
  <si>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</si>
  <si>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</si>
  <si>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</si>
  <si>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</si>
  <si>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</si>
  <si>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</si>
  <si>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</si>
  <si>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</si>
  <si>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</si>
  <si>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</si>
  <si>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</si>
  <si>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</si>
  <si>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</si>
  <si>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</si>
  <si>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</si>
  <si>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</si>
  <si>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</si>
  <si>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</si>
  <si>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</si>
  <si>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</si>
  <si>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</si>
  <si>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</si>
  <si>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</si>
  <si>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</si>
  <si>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</si>
  <si>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</si>
  <si>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</si>
  <si>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</si>
  <si>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</si>
  <si>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</si>
  <si>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</si>
  <si>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</si>
  <si>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</si>
  <si>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</si>
  <si>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</si>
  <si>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</si>
  <si>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</si>
  <si>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</si>
  <si>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</si>
  <si>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</si>
  <si>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</si>
  <si>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</si>
  <si>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</si>
  <si>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</si>
  <si>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</si>
  <si>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</si>
  <si>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</si>
  <si>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</si>
  <si>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</si>
  <si>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</si>
  <si>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</si>
  <si>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</si>
  <si>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</si>
  <si>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</si>
  <si>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</si>
  <si>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</si>
  <si>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</si>
  <si>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</si>
  <si>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</si>
  <si>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</si>
  <si>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</si>
  <si>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</si>
  <si>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</si>
  <si>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</si>
  <si>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</si>
  <si>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</si>
  <si>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</si>
  <si>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</si>
  <si>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</si>
  <si>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</si>
  <si>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</si>
  <si>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</si>
  <si>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</si>
  <si>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</si>
  <si>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</si>
  <si>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</si>
  <si>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</si>
  <si>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</si>
  <si>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</si>
  <si>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</si>
  <si>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</si>
  <si>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</si>
  <si>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</si>
  <si>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</si>
  <si>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</si>
  <si>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</si>
  <si>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</si>
  <si>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</si>
  <si>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</si>
  <si>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</si>
  <si>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</si>
  <si>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</si>
  <si>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</si>
  <si>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</si>
  <si>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</si>
  <si>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</si>
  <si>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</si>
  <si>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</si>
  <si>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</si>
  <si>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</si>
  <si>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</si>
  <si>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</si>
  <si>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</si>
  <si>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</si>
  <si>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</si>
  <si>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</si>
  <si>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</si>
  <si>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</si>
  <si>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</si>
  <si>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</si>
  <si>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</si>
  <si>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</si>
  <si>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</si>
  <si>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</si>
  <si>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</si>
  <si>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</si>
  <si>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</si>
  <si>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</si>
  <si>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</si>
  <si>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</si>
  <si>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</si>
  <si>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</si>
  <si>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</si>
  <si>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</si>
  <si>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</si>
  <si>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</si>
  <si>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</si>
  <si>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</si>
  <si>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</si>
  <si>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</si>
  <si>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</si>
  <si>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</si>
  <si>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</si>
  <si>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</si>
  <si>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</si>
  <si>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</si>
  <si>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</si>
  <si>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</si>
  <si>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</si>
  <si>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</si>
  <si>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</si>
  <si>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</si>
  <si>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</si>
  <si>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</si>
  <si>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</si>
  <si>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</si>
  <si>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</si>
  <si>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</si>
  <si>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</si>
  <si>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</si>
  <si>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</si>
  <si>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</si>
  <si>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</si>
  <si>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</si>
  <si>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</si>
  <si>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</si>
  <si>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</si>
  <si>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</si>
  <si>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</si>
  <si>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</si>
  <si>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</si>
  <si>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</si>
  <si>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</si>
  <si>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</si>
  <si>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</si>
  <si>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</si>
  <si>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</si>
  <si>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</si>
  <si>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</si>
  <si>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</si>
  <si>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</si>
  <si>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</si>
  <si>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</si>
  <si>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</si>
  <si>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</si>
  <si>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</si>
  <si>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</si>
  <si>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</si>
  <si>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</si>
  <si>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</si>
  <si>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</si>
  <si>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</si>
  <si>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</si>
  <si>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</si>
  <si>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</si>
  <si>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</si>
  <si>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</si>
  <si>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</si>
  <si>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</si>
  <si>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</si>
  <si>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</si>
  <si>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</si>
  <si>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</si>
  <si>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</si>
  <si>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</si>
  <si>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</si>
  <si>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</si>
  <si>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</si>
  <si>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</si>
  <si>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</si>
  <si>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</si>
  <si>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</si>
  <si>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</si>
  <si>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</si>
  <si>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</si>
  <si>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</si>
  <si>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</si>
  <si>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</si>
  <si>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</si>
  <si>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</si>
  <si>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</si>
  <si>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</si>
  <si>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</si>
  <si>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</si>
  <si>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</si>
  <si>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</si>
  <si>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</si>
  <si>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</si>
  <si>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</si>
  <si>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</si>
  <si>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</si>
  <si>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</si>
  <si>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</si>
  <si>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</si>
  <si>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</si>
  <si>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</si>
  <si>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</si>
  <si>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</si>
  <si>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</si>
  <si>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</si>
  <si>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</si>
  <si>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</si>
  <si>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</si>
  <si>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</si>
  <si>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</si>
  <si>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</si>
  <si>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</si>
  <si>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</si>
  <si>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</si>
  <si>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</si>
  <si>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</si>
  <si>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</si>
  <si>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</si>
  <si>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</si>
  <si>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</si>
  <si>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</si>
  <si>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</si>
  <si>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</si>
  <si>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</si>
  <si>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</si>
  <si>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</si>
  <si>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</si>
  <si>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</si>
  <si>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</si>
  <si>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</si>
  <si>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</si>
  <si>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</si>
  <si>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</si>
  <si>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</si>
  <si>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</si>
  <si>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</si>
  <si>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</si>
  <si>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</si>
  <si>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r>
  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</t>
    </r>
    <r>
      <rPr>
        <sz val="11"/>
        <color theme="1"/>
        <rFont val="Calibri"/>
        <family val="2"/>
        <charset val="204"/>
        <scheme val="minor"/>
      </rPr>
      <t>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</si>
  <si>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5.1. Нормативные правовые акты, регулирующие порядок оказания муниципальной услуги:</t>
  </si>
  <si>
    <r>
  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</t>
    </r>
    <r>
      <rPr>
        <sz val="11"/>
        <color theme="1"/>
        <rFont val="Calibri"/>
        <family val="2"/>
        <charset val="204"/>
        <scheme val="minor"/>
      </rPr>
      <t>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</si>
  <si>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</si>
  <si>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</si>
  <si>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</si>
  <si>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</si>
  <si>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</si>
  <si>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</si>
  <si>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</si>
  <si>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</si>
  <si>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</si>
  <si>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</si>
  <si>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</si>
  <si>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</si>
  <si>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</si>
  <si>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</si>
  <si>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</si>
  <si>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</si>
  <si>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r>
  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</t>
    </r>
    <r>
      <rPr>
        <sz val="11"/>
        <color theme="1"/>
        <rFont val="Calibri"/>
        <family val="2"/>
        <charset val="204"/>
        <scheme val="minor"/>
      </rPr>
      <t>вательную деятельность (с учетом изменений в редакции № 2230 от 17.12.2019)</t>
    </r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</si>
  <si>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</si>
  <si>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</si>
  <si>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</si>
  <si>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</si>
  <si>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</si>
  <si>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</si>
  <si>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 xml:space="preserve"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</t>
  </si>
  <si>
    <t>2023 год (очередной финансовый год)</t>
  </si>
  <si>
    <t>2024 год (1-й год планового периода)</t>
  </si>
  <si>
    <t xml:space="preserve">2025 год (2-й год планового периода)
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</si>
  <si>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</si>
  <si>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</si>
  <si>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</si>
  <si>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</si>
  <si>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</si>
  <si>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</si>
  <si>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</si>
  <si>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</si>
  <si>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</si>
  <si>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</si>
  <si>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</si>
  <si>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</si>
  <si>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</si>
  <si>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</si>
  <si>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 xml:space="preserve">Приложение № 58  к приказу </t>
  </si>
  <si>
    <t>МУНИЦИПАЛЬНОЕ  ЗАДАНИЕ № 1</t>
  </si>
  <si>
    <t xml:space="preserve">на 2024 год и на плановый период 2025 и 2026 годов
</t>
  </si>
  <si>
    <t>01.01.2024</t>
  </si>
  <si>
    <t>31.12.2024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</si>
  <si>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</si>
  <si>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</si>
  <si>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</si>
  <si>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«29» ___12__ 2023_ г.
</t>
    </r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</si>
  <si>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</si>
  <si>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</si>
  <si>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</si>
  <si>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127,25 руб. в день</t>
  </si>
  <si>
    <t xml:space="preserve"> 127,25*70% = 89,07 руб. в день</t>
  </si>
  <si>
    <t xml:space="preserve">153,6*70% = 107,52 руб. в день </t>
  </si>
  <si>
    <t xml:space="preserve"> 153,6 руб. в день </t>
  </si>
  <si>
    <t>от   29.12.2023  № 60.05.5-ПР/1760</t>
  </si>
  <si>
    <t xml:space="preserve">Приложение № 59  к приказу </t>
  </si>
  <si>
    <t xml:space="preserve">Приложение № 61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</si>
  <si>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</si>
  <si>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</si>
  <si>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64  к приказу </t>
  </si>
  <si>
    <t xml:space="preserve">Приложение № 65  к приказу </t>
  </si>
  <si>
    <t xml:space="preserve">Приложение № 66  к приказу </t>
  </si>
  <si>
    <t xml:space="preserve">Приложение № 67  к приказу </t>
  </si>
  <si>
    <t xml:space="preserve">Приложение № 68  к приказу </t>
  </si>
  <si>
    <t xml:space="preserve">Приложение № 69  к приказу </t>
  </si>
  <si>
    <t xml:space="preserve">Приложение № 70  к приказу </t>
  </si>
  <si>
    <t xml:space="preserve">Приложение № 71  к приказу </t>
  </si>
  <si>
    <t xml:space="preserve">Приложение № 72  к приказу </t>
  </si>
  <si>
    <t xml:space="preserve">Приложение № 73  к приказу </t>
  </si>
  <si>
    <t xml:space="preserve">Приложение № 74  к приказу </t>
  </si>
  <si>
    <t xml:space="preserve">Приложение № 75  к приказу </t>
  </si>
  <si>
    <t xml:space="preserve">Приложение № 76  к приказу </t>
  </si>
  <si>
    <t xml:space="preserve">Приложение № 77  к приказу </t>
  </si>
  <si>
    <t xml:space="preserve">Приложение № 78  к приказу </t>
  </si>
  <si>
    <t xml:space="preserve">Приложение № 79  к приказу </t>
  </si>
  <si>
    <t xml:space="preserve">Приложение № 80  к приказу </t>
  </si>
  <si>
    <t xml:space="preserve">Приложение № 81  к приказу </t>
  </si>
  <si>
    <t xml:space="preserve">Приложение № 82  к приказу </t>
  </si>
  <si>
    <t xml:space="preserve">Приложение № 83  к приказу </t>
  </si>
  <si>
    <t xml:space="preserve">Приложение № 84  к приказу </t>
  </si>
  <si>
    <t xml:space="preserve">Приложение № 85  к приказу </t>
  </si>
  <si>
    <t xml:space="preserve">Приложение № 86  к приказу </t>
  </si>
  <si>
    <t xml:space="preserve">Приложение № 87  к приказу </t>
  </si>
  <si>
    <t xml:space="preserve">Приложение № 88  к приказу </t>
  </si>
  <si>
    <r>
      <t>от "</t>
    </r>
    <r>
      <rPr>
        <u/>
        <sz val="16"/>
        <rFont val="Times New Roman"/>
        <family val="1"/>
        <charset val="204"/>
      </rPr>
      <t>29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декабря </t>
    </r>
    <r>
      <rPr>
        <sz val="16"/>
        <rFont val="Times New Roman"/>
        <family val="1"/>
        <charset val="204"/>
      </rPr>
      <t xml:space="preserve"> 2023 г.</t>
    </r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</si>
</sst>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#,##0.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u/>
      <sz val="16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600">
    <xf numFmtId="0" fontId="0" fillId="0" borderId="0" xfId="0"/>
    <xf numFmtId="0" fontId="39" fillId="0" borderId="10" xfId="324" applyFont="1" applyFill="1" applyBorder="1" applyAlignment="1">
      <alignment horizontal="center" vertical="top" wrapText="1"/>
    </xf>
    <xf numFmtId="49" fontId="39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40" fillId="0" borderId="10" xfId="324" applyFont="1" applyFill="1" applyBorder="1" applyAlignment="1">
      <alignment horizontal="center" vertical="top"/>
    </xf>
    <xf numFmtId="0" fontId="40" fillId="0" borderId="0" xfId="324" applyFont="1" applyFill="1" applyBorder="1" applyAlignment="1">
      <alignment horizontal="center" vertical="top"/>
    </xf>
    <xf numFmtId="1" fontId="40" fillId="0" borderId="0" xfId="324" applyNumberFormat="1" applyFont="1" applyFill="1" applyBorder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Fill="1" applyAlignment="1">
      <alignment vertical="top"/>
    </xf>
    <xf numFmtId="0" fontId="41" fillId="0" borderId="0" xfId="324" applyFont="1" applyAlignment="1">
      <alignment vertical="top"/>
    </xf>
    <xf numFmtId="0" fontId="40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Fill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Fill="1" applyBorder="1" applyAlignment="1">
      <alignment vertical="top"/>
    </xf>
    <xf numFmtId="3" fontId="43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/>
    </xf>
    <xf numFmtId="0" fontId="35" fillId="0" borderId="14" xfId="0" applyNumberFormat="1" applyFont="1" applyFill="1" applyBorder="1" applyAlignment="1">
      <alignment horizontal="left" vertical="top" wrapText="1"/>
    </xf>
    <xf numFmtId="0" fontId="44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vertical="top"/>
    </xf>
    <xf numFmtId="0" fontId="39" fillId="25" borderId="0" xfId="324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horizontal="center" vertical="top" wrapText="1"/>
    </xf>
    <xf numFmtId="3" fontId="43" fillId="25" borderId="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Border="1" applyAlignment="1">
      <alignment horizontal="justify" vertical="top" wrapText="1"/>
    </xf>
    <xf numFmtId="0" fontId="39" fillId="25" borderId="0" xfId="0" applyFont="1" applyFill="1" applyBorder="1" applyAlignment="1">
      <alignment vertical="top" wrapText="1"/>
    </xf>
    <xf numFmtId="0" fontId="42" fillId="0" borderId="0" xfId="0" applyFont="1" applyAlignment="1">
      <alignment wrapText="1"/>
    </xf>
    <xf numFmtId="14" fontId="0" fillId="0" borderId="0" xfId="0" applyNumberFormat="1"/>
    <xf numFmtId="0" fontId="20" fillId="0" borderId="0" xfId="0" applyFont="1"/>
    <xf numFmtId="0" fontId="39" fillId="0" borderId="0" xfId="324" applyFont="1" applyFill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39" fillId="0" borderId="0" xfId="0" applyFont="1"/>
    <xf numFmtId="3" fontId="46" fillId="0" borderId="10" xfId="324" applyNumberFormat="1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4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4" fillId="0" borderId="14" xfId="0" applyFont="1" applyFill="1" applyBorder="1" applyAlignment="1">
      <alignment vertical="top" wrapText="1"/>
    </xf>
    <xf numFmtId="0" fontId="45" fillId="0" borderId="14" xfId="0" applyFont="1" applyFill="1" applyBorder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39" fillId="0" borderId="0" xfId="0" applyFont="1" applyFill="1"/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3" fontId="43" fillId="0" borderId="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vertical="top" wrapText="1"/>
    </xf>
    <xf numFmtId="49" fontId="39" fillId="0" borderId="0" xfId="324" applyNumberFormat="1" applyFont="1" applyFill="1" applyBorder="1" applyAlignment="1">
      <alignment vertical="top"/>
    </xf>
    <xf numFmtId="49" fontId="39" fillId="0" borderId="0" xfId="324" applyNumberFormat="1" applyFont="1" applyFill="1" applyBorder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2" fillId="0" borderId="0" xfId="324" applyFont="1" applyFill="1" applyAlignment="1">
      <alignment horizontal="right" vertical="center" wrapText="1"/>
    </xf>
    <xf numFmtId="165" fontId="20" fillId="0" borderId="10" xfId="324" applyNumberFormat="1" applyFont="1" applyFill="1" applyBorder="1" applyAlignment="1">
      <alignment vertical="top" wrapText="1"/>
    </xf>
    <xf numFmtId="165" fontId="39" fillId="0" borderId="10" xfId="324" applyNumberFormat="1" applyFont="1" applyFill="1" applyBorder="1" applyAlignment="1">
      <alignment horizontal="center" vertical="top" wrapText="1"/>
    </xf>
    <xf numFmtId="165" fontId="43" fillId="0" borderId="10" xfId="324" applyNumberFormat="1" applyFont="1" applyFill="1" applyBorder="1" applyAlignment="1">
      <alignment horizontal="center" vertical="top" wrapText="1"/>
    </xf>
    <xf numFmtId="165" fontId="20" fillId="0" borderId="10" xfId="324" applyNumberFormat="1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3" fontId="20" fillId="0" borderId="0" xfId="324" applyNumberFormat="1" applyFont="1" applyFill="1" applyAlignment="1">
      <alignment vertical="top"/>
    </xf>
    <xf numFmtId="3" fontId="20" fillId="0" borderId="1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9" fillId="0" borderId="10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6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47" fillId="0" borderId="0" xfId="0" applyFont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22" fillId="0" borderId="0" xfId="0" applyFont="1"/>
    <xf numFmtId="0" fontId="46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0" fillId="0" borderId="10" xfId="0" applyFill="1" applyBorder="1"/>
    <xf numFmtId="0" fontId="39" fillId="0" borderId="10" xfId="0" applyFont="1" applyFill="1" applyBorder="1"/>
    <xf numFmtId="0" fontId="20" fillId="0" borderId="10" xfId="0" applyFont="1" applyFill="1" applyBorder="1"/>
    <xf numFmtId="0" fontId="20" fillId="0" borderId="10" xfId="0" applyFont="1" applyBorder="1"/>
    <xf numFmtId="0" fontId="20" fillId="0" borderId="10" xfId="0" applyFont="1" applyBorder="1" applyAlignment="1">
      <alignment wrapText="1"/>
    </xf>
    <xf numFmtId="0" fontId="0" fillId="0" borderId="10" xfId="0" applyBorder="1"/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/>
    </xf>
    <xf numFmtId="0" fontId="0" fillId="0" borderId="10" xfId="0" applyFill="1" applyBorder="1" applyAlignment="1">
      <alignment wrapText="1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45" fillId="0" borderId="10" xfId="0" applyFont="1" applyFill="1" applyBorder="1" applyAlignment="1">
      <alignment horizontal="center"/>
    </xf>
    <xf numFmtId="0" fontId="39" fillId="0" borderId="28" xfId="324" applyFont="1" applyFill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/>
    </xf>
    <xf numFmtId="0" fontId="39" fillId="25" borderId="0" xfId="324" applyFont="1" applyFill="1" applyBorder="1" applyAlignment="1">
      <alignment vertical="top"/>
    </xf>
    <xf numFmtId="0" fontId="0" fillId="0" borderId="0" xfId="0" applyFill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0" fontId="0" fillId="0" borderId="12" xfId="0" applyBorder="1"/>
    <xf numFmtId="0" fontId="0" fillId="0" borderId="13" xfId="0" applyBorder="1"/>
    <xf numFmtId="0" fontId="39" fillId="0" borderId="0" xfId="0" applyFont="1" applyBorder="1" applyAlignment="1">
      <alignment vertical="top" wrapText="1"/>
    </xf>
    <xf numFmtId="0" fontId="39" fillId="0" borderId="0" xfId="324" applyFont="1" applyFill="1" applyBorder="1" applyAlignment="1">
      <alignment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39" fillId="25" borderId="0" xfId="324" applyFont="1" applyFill="1" applyBorder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Border="1" applyAlignment="1">
      <alignment horizontal="center" vertical="top"/>
    </xf>
    <xf numFmtId="0" fontId="46" fillId="0" borderId="0" xfId="0" applyFont="1" applyFill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2" fillId="0" borderId="16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0" borderId="0" xfId="324" applyFont="1" applyFill="1" applyBorder="1" applyAlignment="1">
      <alignment horizontal="center" vertical="top" wrapText="1"/>
    </xf>
    <xf numFmtId="0" fontId="0" fillId="0" borderId="0" xfId="0" applyBorder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2" fontId="39" fillId="0" borderId="0" xfId="324" applyNumberFormat="1" applyFont="1" applyFill="1" applyAlignment="1">
      <alignment vertical="top"/>
    </xf>
    <xf numFmtId="0" fontId="20" fillId="0" borderId="11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27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 wrapText="1"/>
    </xf>
    <xf numFmtId="0" fontId="39" fillId="0" borderId="14" xfId="0" applyFont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/>
    </xf>
    <xf numFmtId="0" fontId="20" fillId="25" borderId="10" xfId="324" applyFont="1" applyFill="1" applyBorder="1" applyAlignment="1">
      <alignment horizontal="center" vertical="top" wrapText="1"/>
    </xf>
    <xf numFmtId="0" fontId="39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32" xfId="0" applyFont="1" applyFill="1" applyBorder="1" applyAlignment="1">
      <alignment horizontal="center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31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6" xfId="324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vertical="top" wrapText="1"/>
    </xf>
    <xf numFmtId="0" fontId="39" fillId="0" borderId="32" xfId="0" applyNumberFormat="1" applyFont="1" applyFill="1" applyBorder="1" applyAlignment="1">
      <alignment horizontal="center" vertical="top"/>
    </xf>
    <xf numFmtId="0" fontId="39" fillId="0" borderId="30" xfId="0" applyNumberFormat="1" applyFont="1" applyFill="1" applyBorder="1" applyAlignment="1">
      <alignment horizontal="center" vertical="top"/>
    </xf>
    <xf numFmtId="0" fontId="39" fillId="0" borderId="31" xfId="0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1" xfId="0" applyFont="1" applyFill="1" applyBorder="1" applyAlignment="1">
      <alignment horizontal="center" vertical="top" wrapText="1"/>
    </xf>
    <xf numFmtId="0" fontId="39" fillId="0" borderId="13" xfId="0" applyFont="1" applyFill="1" applyBorder="1" applyAlignment="1">
      <alignment horizontal="center" vertical="top" wrapText="1"/>
    </xf>
    <xf numFmtId="49" fontId="20" fillId="0" borderId="0" xfId="324" applyNumberFormat="1" applyFont="1" applyFill="1" applyAlignment="1">
      <alignment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39" fillId="0" borderId="29" xfId="0" applyFont="1" applyFill="1" applyBorder="1" applyAlignment="1">
      <alignment horizontal="center"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47" fillId="0" borderId="19" xfId="324" applyFont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11" xfId="324" applyFont="1" applyFill="1" applyBorder="1" applyAlignment="1">
      <alignment vertical="top" wrapText="1"/>
    </xf>
    <xf numFmtId="0" fontId="47" fillId="0" borderId="0" xfId="324" applyFont="1" applyFill="1" applyAlignment="1">
      <alignment vertical="top" wrapText="1"/>
    </xf>
    <xf numFmtId="0" fontId="47" fillId="0" borderId="0" xfId="324" applyFont="1" applyFill="1" applyAlignment="1">
      <alignment vertical="top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32" xfId="0" applyNumberFormat="1" applyFont="1" applyFill="1" applyBorder="1" applyAlignment="1">
      <alignment horizontal="center" vertical="top"/>
    </xf>
    <xf numFmtId="0" fontId="20" fillId="0" borderId="30" xfId="0" applyNumberFormat="1" applyFont="1" applyFill="1" applyBorder="1" applyAlignment="1">
      <alignment horizontal="center" vertical="top"/>
    </xf>
    <xf numFmtId="0" fontId="20" fillId="0" borderId="33" xfId="0" applyNumberFormat="1" applyFont="1" applyFill="1" applyBorder="1" applyAlignment="1">
      <alignment horizontal="center" vertical="top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0" borderId="16" xfId="0" applyFont="1" applyFill="1" applyBorder="1" applyAlignment="1">
      <alignment horizontal="center" vertical="top" wrapText="1"/>
    </xf>
    <xf numFmtId="0" fontId="39" fillId="0" borderId="24" xfId="0" applyFont="1" applyFill="1" applyBorder="1" applyAlignment="1">
      <alignment horizontal="center" vertical="top" wrapText="1"/>
    </xf>
    <xf numFmtId="0" fontId="39" fillId="0" borderId="17" xfId="0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top"/>
    </xf>
    <xf numFmtId="0" fontId="39" fillId="0" borderId="29" xfId="0" applyNumberFormat="1" applyFont="1" applyFill="1" applyBorder="1" applyAlignment="1">
      <alignment horizontal="center" vertical="top"/>
    </xf>
    <xf numFmtId="0" fontId="45" fillId="0" borderId="32" xfId="0" applyFont="1" applyFill="1" applyBorder="1" applyAlignment="1">
      <alignment horizontal="center" vertical="top" wrapText="1"/>
    </xf>
    <xf numFmtId="0" fontId="45" fillId="0" borderId="30" xfId="0" applyFont="1" applyFill="1" applyBorder="1" applyAlignment="1">
      <alignment horizontal="center" vertical="top" wrapText="1"/>
    </xf>
    <xf numFmtId="0" fontId="45" fillId="0" borderId="31" xfId="0" applyFont="1" applyFill="1" applyBorder="1" applyAlignment="1">
      <alignment horizontal="center" vertical="top" wrapText="1"/>
    </xf>
    <xf numFmtId="0" fontId="39" fillId="0" borderId="12" xfId="324" applyFont="1" applyFill="1" applyBorder="1" applyAlignment="1">
      <alignment horizontal="center" vertical="top" wrapText="1"/>
    </xf>
    <xf numFmtId="0" fontId="39" fillId="0" borderId="13" xfId="324" applyFont="1" applyFill="1" applyBorder="1" applyAlignment="1">
      <alignment horizontal="center"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0" borderId="34" xfId="324" applyFont="1" applyFill="1" applyBorder="1" applyAlignment="1">
      <alignment horizontal="center" vertical="top" wrapText="1"/>
    </xf>
    <xf numFmtId="0" fontId="39" fillId="0" borderId="25" xfId="324" applyFont="1" applyFill="1" applyBorder="1" applyAlignment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49" fontId="39" fillId="0" borderId="0" xfId="324" applyNumberFormat="1" applyFont="1" applyFill="1" applyAlignment="1">
      <alignment vertical="top"/>
    </xf>
    <xf numFmtId="0" fontId="39" fillId="0" borderId="10" xfId="324" applyFont="1" applyFill="1" applyBorder="1" applyAlignment="1">
      <alignment vertical="top"/>
    </xf>
    <xf numFmtId="0" fontId="39" fillId="0" borderId="0" xfId="324" applyFont="1" applyFill="1" applyAlignment="1">
      <alignment vertical="top" wrapText="1"/>
    </xf>
    <xf numFmtId="0" fontId="47" fillId="0" borderId="15" xfId="324" applyFont="1" applyFill="1" applyBorder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20" fillId="0" borderId="16" xfId="247" applyFont="1" applyFill="1" applyBorder="1" applyAlignment="1" applyProtection="1">
      <alignment horizontal="center" vertical="top" wrapText="1"/>
    </xf>
    <xf numFmtId="0" fontId="20" fillId="0" borderId="24" xfId="247" applyFont="1" applyFill="1" applyBorder="1" applyAlignment="1" applyProtection="1">
      <alignment horizontal="center" vertical="top" wrapText="1"/>
    </xf>
    <xf numFmtId="0" fontId="20" fillId="0" borderId="17" xfId="247" applyFont="1" applyFill="1" applyBorder="1" applyAlignment="1" applyProtection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center" vertical="top" wrapText="1"/>
    </xf>
    <xf numFmtId="0" fontId="47" fillId="0" borderId="0" xfId="324" applyFont="1" applyFill="1" applyBorder="1" applyAlignment="1">
      <alignment horizontal="left" vertical="top" wrapText="1"/>
    </xf>
    <xf numFmtId="49" fontId="20" fillId="0" borderId="10" xfId="324" applyNumberFormat="1" applyFont="1" applyFill="1" applyBorder="1" applyAlignment="1">
      <alignment horizontal="center" vertical="top"/>
    </xf>
    <xf numFmtId="0" fontId="39" fillId="0" borderId="35" xfId="0" applyNumberFormat="1" applyFont="1" applyFill="1" applyBorder="1" applyAlignment="1">
      <alignment horizontal="center" vertical="top" wrapText="1"/>
    </xf>
    <xf numFmtId="0" fontId="39" fillId="0" borderId="36" xfId="0" applyNumberFormat="1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31" xfId="0" applyNumberFormat="1" applyFont="1" applyFill="1" applyBorder="1" applyAlignment="1">
      <alignment horizontal="center" vertical="top" wrapText="1"/>
    </xf>
    <xf numFmtId="49" fontId="39" fillId="0" borderId="0" xfId="324" applyNumberFormat="1" applyFont="1" applyBorder="1" applyAlignment="1">
      <alignment horizontal="center" vertical="top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0" fontId="39" fillId="0" borderId="10" xfId="247" applyFont="1" applyFill="1" applyBorder="1" applyAlignment="1" applyProtection="1">
      <alignment horizontal="center" vertical="top" wrapText="1"/>
    </xf>
    <xf numFmtId="0" fontId="22" fillId="0" borderId="10" xfId="324" applyFont="1" applyFill="1" applyBorder="1" applyAlignment="1">
      <alignment horizontal="left" vertical="top" wrapText="1"/>
    </xf>
    <xf numFmtId="0" fontId="39" fillId="0" borderId="18" xfId="324" applyFont="1" applyFill="1" applyBorder="1" applyAlignment="1">
      <alignment vertical="top"/>
    </xf>
    <xf numFmtId="0" fontId="20" fillId="0" borderId="19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 wrapText="1"/>
    </xf>
    <xf numFmtId="0" fontId="39" fillId="0" borderId="18" xfId="324" applyFont="1" applyFill="1" applyBorder="1" applyAlignment="1">
      <alignment vertical="top" wrapText="1" shrinkToFit="1"/>
    </xf>
    <xf numFmtId="0" fontId="20" fillId="25" borderId="0" xfId="324" applyFont="1" applyFill="1" applyBorder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39" fillId="25" borderId="0" xfId="324" applyFont="1" applyFill="1" applyBorder="1" applyAlignment="1">
      <alignment vertical="top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center" vertical="top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42" fillId="0" borderId="0" xfId="324" applyFont="1" applyFill="1" applyAlignment="1">
      <alignment horizontal="right" vertical="center" wrapText="1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33" xfId="0" applyFont="1" applyFill="1" applyBorder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49" fillId="0" borderId="0" xfId="0" applyFont="1" applyAlignment="1">
      <alignment horizontal="center"/>
    </xf>
    <xf numFmtId="0" fontId="29" fillId="0" borderId="0" xfId="0" applyFont="1" applyAlignment="1">
      <alignment horizontal="center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2:AE550"/>
  <sheetViews>
    <sheetView view="pageBreakPreview" topLeftCell="A430" zoomScale="80" zoomScaleNormal="34" zoomScaleSheetLayoutView="80" workbookViewId="0">
      <selection activeCell="J212" sqref="J212:L212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435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158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 ht="18.75" customHeight="1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 ht="18.75" customHeight="1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78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78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78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78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9.5" customHeight="1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404">
        <v>231</v>
      </c>
      <c r="K72" s="404">
        <f>J72</f>
        <v>231</v>
      </c>
      <c r="L72" s="404">
        <f>J72</f>
        <v>231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23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2</v>
      </c>
      <c r="K75" s="395">
        <f t="shared" si="0"/>
        <v>2</v>
      </c>
      <c r="L75" s="395">
        <f t="shared" si="1"/>
        <v>2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3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233</v>
      </c>
      <c r="K80" s="10">
        <f>SUM(K72:K79)</f>
        <v>233</v>
      </c>
      <c r="L80" s="10">
        <f>SUM(L72:L79)</f>
        <v>233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23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>
      <c r="A93" s="420" t="s">
        <v>46</v>
      </c>
      <c r="B93" s="420"/>
      <c r="C93" s="420"/>
      <c r="D93" s="420"/>
      <c r="E93" s="420" t="s">
        <v>47</v>
      </c>
      <c r="F93" s="420"/>
      <c r="G93" s="420"/>
      <c r="H93" s="420" t="s">
        <v>48</v>
      </c>
      <c r="I93" s="420"/>
      <c r="J93" s="420"/>
      <c r="K93" s="420"/>
      <c r="L93" s="420"/>
      <c r="M93" s="6"/>
      <c r="N93" s="6"/>
      <c r="O93" s="6"/>
      <c r="P93" s="6"/>
    </row>
    <row r="94" spans="1:17">
      <c r="A94" s="405">
        <v>1</v>
      </c>
      <c r="B94" s="405"/>
      <c r="C94" s="405"/>
      <c r="D94" s="405"/>
      <c r="E94" s="423">
        <v>2</v>
      </c>
      <c r="F94" s="424"/>
      <c r="G94" s="425"/>
      <c r="H94" s="420">
        <v>3</v>
      </c>
      <c r="I94" s="420"/>
      <c r="J94" s="420"/>
      <c r="K94" s="420"/>
      <c r="L94" s="420"/>
    </row>
    <row r="95" spans="1:17" ht="57.75" customHeight="1">
      <c r="A95" s="426" t="s">
        <v>321</v>
      </c>
      <c r="B95" s="427"/>
      <c r="C95" s="427"/>
      <c r="D95" s="428"/>
      <c r="E95" s="423" t="s">
        <v>50</v>
      </c>
      <c r="F95" s="424"/>
      <c r="G95" s="425"/>
      <c r="H95" s="423" t="s">
        <v>51</v>
      </c>
      <c r="I95" s="424"/>
      <c r="J95" s="424"/>
      <c r="K95" s="424"/>
      <c r="L95" s="425"/>
    </row>
    <row r="96" spans="1:17" ht="63.75" customHeight="1">
      <c r="A96" s="426" t="s">
        <v>321</v>
      </c>
      <c r="B96" s="427"/>
      <c r="C96" s="427"/>
      <c r="D96" s="428"/>
      <c r="E96" s="423" t="s">
        <v>52</v>
      </c>
      <c r="F96" s="424"/>
      <c r="G96" s="425"/>
      <c r="H96" s="423" t="s">
        <v>53</v>
      </c>
      <c r="I96" s="424"/>
      <c r="J96" s="424"/>
      <c r="K96" s="424"/>
      <c r="L96" s="425"/>
    </row>
    <row r="97" spans="1:16" ht="57.75" customHeight="1">
      <c r="A97" s="426" t="s">
        <v>321</v>
      </c>
      <c r="B97" s="427"/>
      <c r="C97" s="427"/>
      <c r="D97" s="428"/>
      <c r="E97" s="423" t="s">
        <v>56</v>
      </c>
      <c r="F97" s="424"/>
      <c r="G97" s="425"/>
      <c r="H97" s="423" t="s">
        <v>51</v>
      </c>
      <c r="I97" s="424"/>
      <c r="J97" s="424"/>
      <c r="K97" s="424"/>
      <c r="L97" s="425"/>
    </row>
    <row r="98" spans="1:16" ht="57.75" customHeight="1">
      <c r="A98" s="426" t="s">
        <v>322</v>
      </c>
      <c r="B98" s="427"/>
      <c r="C98" s="427"/>
      <c r="D98" s="428"/>
      <c r="E98" s="423" t="s">
        <v>54</v>
      </c>
      <c r="F98" s="424"/>
      <c r="G98" s="425"/>
      <c r="H98" s="440" t="s">
        <v>167</v>
      </c>
      <c r="I98" s="441"/>
      <c r="J98" s="441"/>
      <c r="K98" s="441"/>
      <c r="L98" s="442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9.7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8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78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0.75" customHeight="1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404">
        <v>315</v>
      </c>
      <c r="K141" s="404">
        <f>J141</f>
        <v>315</v>
      </c>
      <c r="L141" s="404">
        <f>J141</f>
        <v>315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32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404"/>
      <c r="K142" s="404">
        <f t="shared" ref="K142:K148" si="3">J142</f>
        <v>0</v>
      </c>
      <c r="L142" s="404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404"/>
      <c r="K143" s="404">
        <f t="shared" si="3"/>
        <v>0</v>
      </c>
      <c r="L143" s="404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404"/>
      <c r="K144" s="404">
        <f t="shared" si="3"/>
        <v>0</v>
      </c>
      <c r="L144" s="404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8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404">
        <v>2</v>
      </c>
      <c r="K145" s="404">
        <f t="shared" si="3"/>
        <v>2</v>
      </c>
      <c r="L145" s="404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77.2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2"/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2"/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317</v>
      </c>
      <c r="K149" s="10">
        <f>SUM(K141:K148)</f>
        <v>317</v>
      </c>
      <c r="L149" s="10">
        <f>SUM(L141:L148)</f>
        <v>317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32</v>
      </c>
    </row>
    <row r="150" spans="1:18" ht="12.75" customHeight="1">
      <c r="A150" s="24"/>
      <c r="B150" s="213"/>
      <c r="C150" s="25"/>
      <c r="D150" s="25"/>
      <c r="E150" s="213"/>
      <c r="F150" s="213"/>
      <c r="G150" s="25"/>
      <c r="H150" s="25"/>
      <c r="I150" s="229"/>
      <c r="J150" s="25"/>
      <c r="K150" s="25"/>
      <c r="L150" s="25"/>
      <c r="M150" s="25"/>
      <c r="N150" s="25"/>
      <c r="O150" s="25"/>
      <c r="P150" s="213"/>
      <c r="Q150" s="113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321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321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321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322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7.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94.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78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9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78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404">
        <v>61</v>
      </c>
      <c r="K212" s="404">
        <f>J212</f>
        <v>61</v>
      </c>
      <c r="L212" s="404">
        <f>J212</f>
        <v>61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/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61</v>
      </c>
      <c r="K220" s="10">
        <f>SUM(K212:K219)</f>
        <v>61</v>
      </c>
      <c r="L220" s="10">
        <f>SUM(L212:L219)</f>
        <v>61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611</v>
      </c>
      <c r="K221" s="10">
        <f>K80+K149+K220</f>
        <v>611</v>
      </c>
      <c r="L221" s="10">
        <f>L80+L149+L220</f>
        <v>611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61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321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321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321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7.75" customHeight="1">
      <c r="A238" s="426" t="s">
        <v>322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idden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idden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t="78.75" hidden="1">
      <c r="A249" s="490" t="s">
        <v>119</v>
      </c>
      <c r="B249" s="488" t="s">
        <v>119</v>
      </c>
      <c r="C249" s="488" t="s">
        <v>119</v>
      </c>
      <c r="D249" s="488" t="s">
        <v>119</v>
      </c>
      <c r="E249" s="488" t="s">
        <v>119</v>
      </c>
      <c r="F249" s="488" t="s">
        <v>21</v>
      </c>
      <c r="G249" s="11" t="s">
        <v>114</v>
      </c>
      <c r="H249" s="10" t="s">
        <v>113</v>
      </c>
      <c r="I249" s="10">
        <v>744</v>
      </c>
      <c r="J249" s="10">
        <v>95</v>
      </c>
      <c r="K249" s="12">
        <v>95</v>
      </c>
      <c r="L249" s="12">
        <v>95</v>
      </c>
      <c r="M249" s="12">
        <v>10</v>
      </c>
      <c r="N249" s="40">
        <v>10</v>
      </c>
      <c r="O249" s="6"/>
      <c r="P249" s="6"/>
    </row>
    <row r="250" spans="1:17" ht="141.75" hidden="1">
      <c r="A250" s="491"/>
      <c r="B250" s="489"/>
      <c r="C250" s="489"/>
      <c r="D250" s="489"/>
      <c r="E250" s="489"/>
      <c r="F250" s="489"/>
      <c r="G250" s="11" t="s">
        <v>117</v>
      </c>
      <c r="H250" s="10" t="s">
        <v>113</v>
      </c>
      <c r="I250" s="10">
        <v>744</v>
      </c>
      <c r="J250" s="10">
        <v>100</v>
      </c>
      <c r="K250" s="12">
        <v>100</v>
      </c>
      <c r="L250" s="1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56.2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56.2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93.7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159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idden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idden="1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t="63" hidden="1">
      <c r="A290" s="490" t="s">
        <v>119</v>
      </c>
      <c r="B290" s="488" t="s">
        <v>119</v>
      </c>
      <c r="C290" s="488" t="s">
        <v>119</v>
      </c>
      <c r="D290" s="410" t="s">
        <v>21</v>
      </c>
      <c r="E290" s="488" t="s">
        <v>119</v>
      </c>
      <c r="F290" s="410" t="s">
        <v>21</v>
      </c>
      <c r="G290" s="11" t="s">
        <v>112</v>
      </c>
      <c r="H290" s="10" t="s">
        <v>113</v>
      </c>
      <c r="I290" s="10">
        <v>744</v>
      </c>
      <c r="J290" s="10">
        <v>95</v>
      </c>
      <c r="K290" s="10">
        <v>95</v>
      </c>
      <c r="L290" s="10">
        <v>95</v>
      </c>
      <c r="M290" s="12">
        <v>5</v>
      </c>
      <c r="N290" s="40">
        <f>J290*0.05</f>
        <v>5</v>
      </c>
      <c r="O290" s="6"/>
      <c r="P290" s="6"/>
    </row>
    <row r="291" spans="1:17" ht="141.75" hidden="1">
      <c r="A291" s="491"/>
      <c r="B291" s="489"/>
      <c r="C291" s="489"/>
      <c r="D291" s="412"/>
      <c r="E291" s="489"/>
      <c r="F291" s="412"/>
      <c r="G291" s="11" t="s">
        <v>117</v>
      </c>
      <c r="H291" s="10" t="s">
        <v>113</v>
      </c>
      <c r="I291" s="10">
        <v>744</v>
      </c>
      <c r="J291" s="10">
        <v>100</v>
      </c>
      <c r="K291" s="10">
        <v>100</v>
      </c>
      <c r="L291" s="10">
        <v>100</v>
      </c>
      <c r="M291" s="12">
        <v>5</v>
      </c>
      <c r="N291" s="40">
        <f>J291*0.05</f>
        <v>5</v>
      </c>
      <c r="O291" s="6"/>
      <c r="P291" s="6"/>
    </row>
    <row r="292" spans="1:17" hidden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idden="1">
      <c r="A293" s="418" t="s">
        <v>181</v>
      </c>
      <c r="B293" s="418"/>
      <c r="C293" s="418"/>
      <c r="D293" s="418"/>
      <c r="E293" s="418"/>
      <c r="F293" s="418"/>
      <c r="G293" s="418"/>
      <c r="H293" s="418"/>
      <c r="I293" s="418"/>
      <c r="J293" s="418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ref="Q299:Q317" si="10">J299*0.1</f>
        <v>0</v>
      </c>
    </row>
    <row r="300" spans="1:17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10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10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10"/>
        <v>0</v>
      </c>
    </row>
    <row r="303" spans="1:17" ht="56.2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10"/>
        <v>0</v>
      </c>
    </row>
    <row r="305" spans="1:17" ht="56.2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10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10"/>
        <v>0</v>
      </c>
    </row>
    <row r="307" spans="1:17" ht="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10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10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10"/>
        <v>0</v>
      </c>
    </row>
    <row r="310" spans="1:17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10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10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10"/>
        <v>0</v>
      </c>
    </row>
    <row r="313" spans="1:17" ht="56.2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10"/>
        <v>0</v>
      </c>
    </row>
    <row r="314" spans="1:17" ht="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10"/>
        <v>0</v>
      </c>
    </row>
    <row r="315" spans="1:17" ht="56.2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10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10"/>
        <v>0</v>
      </c>
    </row>
    <row r="317" spans="1:17" ht="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10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idden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>
      <c r="A322" s="405" t="s">
        <v>36</v>
      </c>
      <c r="B322" s="405"/>
      <c r="C322" s="405"/>
      <c r="D322" s="405"/>
      <c r="E322" s="405"/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 t="s">
        <v>37</v>
      </c>
      <c r="B323" s="10" t="s">
        <v>38</v>
      </c>
      <c r="C323" s="10" t="s">
        <v>39</v>
      </c>
      <c r="D323" s="10" t="s">
        <v>40</v>
      </c>
      <c r="E323" s="405" t="s">
        <v>22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idden="1">
      <c r="A324" s="10">
        <v>1</v>
      </c>
      <c r="B324" s="10">
        <v>2</v>
      </c>
      <c r="C324" s="10">
        <v>3</v>
      </c>
      <c r="D324" s="10">
        <v>4</v>
      </c>
      <c r="E324" s="405" t="s">
        <v>409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05" t="s">
        <v>134</v>
      </c>
      <c r="F325" s="420"/>
      <c r="G325" s="420"/>
      <c r="H325" s="420"/>
      <c r="I325" s="420"/>
      <c r="J325" s="420"/>
      <c r="K325" s="420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159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8.25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t="39" customHeigh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94.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480" t="s">
        <v>433</v>
      </c>
      <c r="B349" s="483" t="s">
        <v>29</v>
      </c>
      <c r="C349" s="483" t="s">
        <v>29</v>
      </c>
      <c r="D349" s="483" t="s">
        <v>212</v>
      </c>
      <c r="E349" s="483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81" hidden="1" customHeight="1">
      <c r="A350" s="481"/>
      <c r="B350" s="484"/>
      <c r="C350" s="484"/>
      <c r="D350" s="484"/>
      <c r="E350" s="484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482"/>
      <c r="B351" s="485"/>
      <c r="C351" s="485"/>
      <c r="D351" s="484"/>
      <c r="E351" s="484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>
      <c r="A352" s="480" t="s">
        <v>434</v>
      </c>
      <c r="B352" s="483" t="s">
        <v>29</v>
      </c>
      <c r="C352" s="498" t="s">
        <v>29</v>
      </c>
      <c r="D352" s="501" t="s">
        <v>216</v>
      </c>
      <c r="E352" s="501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81" customHeight="1">
      <c r="A353" s="481"/>
      <c r="B353" s="484"/>
      <c r="C353" s="499"/>
      <c r="D353" s="501"/>
      <c r="E353" s="501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>
      <c r="A354" s="482"/>
      <c r="B354" s="485"/>
      <c r="C354" s="500"/>
      <c r="D354" s="501"/>
      <c r="E354" s="501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480" t="s">
        <v>429</v>
      </c>
      <c r="B355" s="483" t="s">
        <v>29</v>
      </c>
      <c r="C355" s="498" t="s">
        <v>29</v>
      </c>
      <c r="D355" s="501" t="s">
        <v>217</v>
      </c>
      <c r="E355" s="501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81" customHeight="1">
      <c r="A356" s="481"/>
      <c r="B356" s="484"/>
      <c r="C356" s="499"/>
      <c r="D356" s="501"/>
      <c r="E356" s="501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482"/>
      <c r="B357" s="485"/>
      <c r="C357" s="500"/>
      <c r="D357" s="501"/>
      <c r="E357" s="501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480" t="s">
        <v>430</v>
      </c>
      <c r="B358" s="483" t="s">
        <v>29</v>
      </c>
      <c r="C358" s="498" t="s">
        <v>29</v>
      </c>
      <c r="D358" s="501" t="s">
        <v>218</v>
      </c>
      <c r="E358" s="501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81" customHeight="1">
      <c r="A359" s="481"/>
      <c r="B359" s="484"/>
      <c r="C359" s="499"/>
      <c r="D359" s="501"/>
      <c r="E359" s="501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482"/>
      <c r="B360" s="485"/>
      <c r="C360" s="500"/>
      <c r="D360" s="501"/>
      <c r="E360" s="501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480" t="s">
        <v>431</v>
      </c>
      <c r="B361" s="483" t="s">
        <v>29</v>
      </c>
      <c r="C361" s="498" t="s">
        <v>29</v>
      </c>
      <c r="D361" s="501" t="s">
        <v>219</v>
      </c>
      <c r="E361" s="501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81" hidden="1" customHeight="1">
      <c r="A362" s="481"/>
      <c r="B362" s="484"/>
      <c r="C362" s="499"/>
      <c r="D362" s="501"/>
      <c r="E362" s="501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>
      <c r="A363" s="482"/>
      <c r="B363" s="485"/>
      <c r="C363" s="500"/>
      <c r="D363" s="501"/>
      <c r="E363" s="501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>
      <c r="A364" s="480" t="s">
        <v>432</v>
      </c>
      <c r="B364" s="483" t="s">
        <v>29</v>
      </c>
      <c r="C364" s="498" t="s">
        <v>29</v>
      </c>
      <c r="D364" s="501" t="s">
        <v>405</v>
      </c>
      <c r="E364" s="501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81" hidden="1" customHeight="1">
      <c r="A365" s="481"/>
      <c r="B365" s="484"/>
      <c r="C365" s="499"/>
      <c r="D365" s="501"/>
      <c r="E365" s="501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>
      <c r="A366" s="482"/>
      <c r="B366" s="485"/>
      <c r="C366" s="500"/>
      <c r="D366" s="501"/>
      <c r="E366" s="501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t="9" customHeigh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102.7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133"/>
    </row>
    <row r="372" spans="1:18" s="37" customFormat="1" ht="55.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6.5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92">
        <v>1</v>
      </c>
      <c r="B374" s="92">
        <v>2</v>
      </c>
      <c r="C374" s="92">
        <v>3</v>
      </c>
      <c r="D374" s="92">
        <v>4</v>
      </c>
      <c r="E374" s="92">
        <v>5</v>
      </c>
      <c r="F374" s="92">
        <v>6</v>
      </c>
      <c r="G374" s="92">
        <v>7</v>
      </c>
      <c r="H374" s="92">
        <v>8</v>
      </c>
      <c r="I374" s="92">
        <v>9</v>
      </c>
      <c r="J374" s="102">
        <v>10</v>
      </c>
      <c r="K374" s="92">
        <v>11</v>
      </c>
      <c r="L374" s="92">
        <v>12</v>
      </c>
      <c r="M374" s="92">
        <v>13</v>
      </c>
      <c r="N374" s="92">
        <v>14</v>
      </c>
      <c r="O374" s="92">
        <v>15</v>
      </c>
      <c r="P374" s="33">
        <v>16</v>
      </c>
      <c r="Q374" s="33">
        <v>17</v>
      </c>
      <c r="R374" s="93"/>
    </row>
    <row r="375" spans="1:18" s="37" customFormat="1" ht="37.5" hidden="1">
      <c r="A375" s="394" t="s">
        <v>427</v>
      </c>
      <c r="B375" s="61" t="s">
        <v>29</v>
      </c>
      <c r="C375" s="61" t="s">
        <v>29</v>
      </c>
      <c r="D375" s="61" t="s">
        <v>212</v>
      </c>
      <c r="E375" s="61" t="s">
        <v>98</v>
      </c>
      <c r="F375" s="61" t="s">
        <v>21</v>
      </c>
      <c r="G375" s="61" t="s">
        <v>213</v>
      </c>
      <c r="H375" s="61" t="s">
        <v>214</v>
      </c>
      <c r="I375" s="2" t="s">
        <v>301</v>
      </c>
      <c r="J375" s="132"/>
      <c r="K375" s="132">
        <f>J375</f>
        <v>0</v>
      </c>
      <c r="L375" s="132">
        <f>J375</f>
        <v>0</v>
      </c>
      <c r="M375" s="132"/>
      <c r="N375" s="132"/>
      <c r="O375" s="132"/>
      <c r="P375" s="33"/>
      <c r="Q375" s="33"/>
      <c r="R375" s="133"/>
    </row>
    <row r="376" spans="1:18" s="37" customFormat="1" ht="37.5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>
        <v>1296</v>
      </c>
      <c r="K376" s="397">
        <f t="shared" ref="K376:K380" si="11">J376</f>
        <v>1296</v>
      </c>
      <c r="L376" s="397">
        <f t="shared" ref="L376:L380" si="12">J376</f>
        <v>1296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130</v>
      </c>
      <c r="R376" s="373">
        <f>J376/J382</f>
        <v>0.43</v>
      </c>
    </row>
    <row r="377" spans="1:18" s="37" customFormat="1" ht="37.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432</v>
      </c>
      <c r="K377" s="397">
        <f t="shared" si="11"/>
        <v>432</v>
      </c>
      <c r="L377" s="397">
        <f t="shared" si="12"/>
        <v>432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43</v>
      </c>
      <c r="R377" s="373">
        <f>J377/J382</f>
        <v>0.14000000000000001</v>
      </c>
    </row>
    <row r="378" spans="1:18" s="37" customFormat="1" ht="37.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1296</v>
      </c>
      <c r="K378" s="397">
        <f t="shared" si="11"/>
        <v>1296</v>
      </c>
      <c r="L378" s="397">
        <f t="shared" si="12"/>
        <v>1296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130</v>
      </c>
      <c r="R378" s="373">
        <f>J378/J382</f>
        <v>0.43</v>
      </c>
    </row>
    <row r="379" spans="1:18" s="37" customFormat="1" ht="37.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7">
        <f t="shared" si="11"/>
        <v>0</v>
      </c>
      <c r="L379" s="397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37.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7">
        <f t="shared" si="11"/>
        <v>0</v>
      </c>
      <c r="L380" s="397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J380+J379+J378+J377+J376</f>
        <v>3024</v>
      </c>
      <c r="K382" s="48">
        <f>K380+K379+K378+K377+K376</f>
        <v>3024</v>
      </c>
      <c r="L382" s="48">
        <f>L380+L379+L378+L377+L376</f>
        <v>3024</v>
      </c>
      <c r="M382" s="1"/>
      <c r="N382" s="1"/>
      <c r="O382" s="1"/>
      <c r="P382" s="12">
        <v>10</v>
      </c>
      <c r="Q382" s="40">
        <f t="shared" si="13"/>
        <v>302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321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321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321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7.75" customHeight="1">
      <c r="A399" s="426" t="s">
        <v>322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5.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6"/>
      <c r="L406" s="6"/>
      <c r="M406" s="6"/>
      <c r="N406" s="9"/>
      <c r="O406" s="6"/>
      <c r="P406" s="6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09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09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06" t="s">
        <v>22</v>
      </c>
      <c r="I409" s="312" t="s">
        <v>254</v>
      </c>
      <c r="J409" s="434"/>
      <c r="K409" s="433"/>
      <c r="L409" s="433"/>
      <c r="M409" s="433"/>
      <c r="N409" s="433"/>
      <c r="O409" s="309"/>
      <c r="P409" s="113"/>
    </row>
    <row r="410" spans="1:31" s="37" customFormat="1">
      <c r="A410" s="306">
        <v>1</v>
      </c>
      <c r="B410" s="306">
        <v>2</v>
      </c>
      <c r="C410" s="306">
        <v>3</v>
      </c>
      <c r="D410" s="306">
        <v>4</v>
      </c>
      <c r="E410" s="306">
        <v>5</v>
      </c>
      <c r="F410" s="306">
        <v>6</v>
      </c>
      <c r="G410" s="306">
        <v>7</v>
      </c>
      <c r="H410" s="306">
        <v>8</v>
      </c>
      <c r="I410" s="306">
        <v>9</v>
      </c>
      <c r="J410" s="306">
        <v>10</v>
      </c>
      <c r="K410" s="306">
        <v>11</v>
      </c>
      <c r="L410" s="306">
        <v>12</v>
      </c>
      <c r="M410" s="306">
        <v>13</v>
      </c>
      <c r="N410" s="306">
        <v>14</v>
      </c>
      <c r="O410" s="309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06" t="s">
        <v>21</v>
      </c>
      <c r="H411" s="306" t="s">
        <v>21</v>
      </c>
      <c r="I411" s="306" t="s">
        <v>21</v>
      </c>
      <c r="J411" s="306" t="s">
        <v>21</v>
      </c>
      <c r="K411" s="306" t="s">
        <v>21</v>
      </c>
      <c r="L411" s="306" t="s">
        <v>21</v>
      </c>
      <c r="M411" s="306" t="s">
        <v>21</v>
      </c>
      <c r="N411" s="306" t="s">
        <v>21</v>
      </c>
      <c r="O411" s="309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06" t="s">
        <v>21</v>
      </c>
      <c r="H412" s="306" t="s">
        <v>21</v>
      </c>
      <c r="I412" s="306" t="s">
        <v>21</v>
      </c>
      <c r="J412" s="306" t="s">
        <v>21</v>
      </c>
      <c r="K412" s="306" t="s">
        <v>21</v>
      </c>
      <c r="L412" s="306" t="s">
        <v>21</v>
      </c>
      <c r="M412" s="306" t="s">
        <v>21</v>
      </c>
      <c r="N412" s="306" t="s">
        <v>21</v>
      </c>
      <c r="O412" s="309"/>
      <c r="P412" s="113"/>
    </row>
    <row r="413" spans="1:31" s="37" customFormat="1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09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09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07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11">
        <v>1</v>
      </c>
      <c r="B418" s="311">
        <v>2</v>
      </c>
      <c r="C418" s="311">
        <v>3</v>
      </c>
      <c r="D418" s="314">
        <v>4</v>
      </c>
      <c r="E418" s="311">
        <v>5</v>
      </c>
      <c r="F418" s="311">
        <v>6</v>
      </c>
      <c r="G418" s="315">
        <v>7</v>
      </c>
      <c r="H418" s="311">
        <v>8</v>
      </c>
      <c r="I418" s="311">
        <v>9</v>
      </c>
      <c r="J418" s="306">
        <v>10</v>
      </c>
      <c r="K418" s="311">
        <v>11</v>
      </c>
      <c r="L418" s="311">
        <v>12</v>
      </c>
      <c r="M418" s="311">
        <v>13</v>
      </c>
      <c r="N418" s="311">
        <v>14</v>
      </c>
      <c r="O418" s="311">
        <v>15</v>
      </c>
      <c r="P418" s="311">
        <v>16</v>
      </c>
      <c r="Q418" s="311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11" t="s">
        <v>21</v>
      </c>
      <c r="H419" s="311" t="s">
        <v>21</v>
      </c>
      <c r="I419" s="311" t="s">
        <v>21</v>
      </c>
      <c r="J419" s="306" t="s">
        <v>21</v>
      </c>
      <c r="K419" s="311" t="s">
        <v>21</v>
      </c>
      <c r="L419" s="311" t="s">
        <v>21</v>
      </c>
      <c r="M419" s="311" t="s">
        <v>21</v>
      </c>
      <c r="N419" s="311" t="s">
        <v>21</v>
      </c>
      <c r="O419" s="311" t="s">
        <v>21</v>
      </c>
      <c r="P419" s="311" t="s">
        <v>21</v>
      </c>
      <c r="Q419" s="311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11" t="s">
        <v>21</v>
      </c>
      <c r="H420" s="311" t="s">
        <v>21</v>
      </c>
      <c r="I420" s="311" t="s">
        <v>21</v>
      </c>
      <c r="J420" s="306" t="s">
        <v>21</v>
      </c>
      <c r="K420" s="311" t="s">
        <v>21</v>
      </c>
      <c r="L420" s="311" t="s">
        <v>21</v>
      </c>
      <c r="M420" s="311" t="s">
        <v>21</v>
      </c>
      <c r="N420" s="311" t="s">
        <v>21</v>
      </c>
      <c r="O420" s="311" t="s">
        <v>21</v>
      </c>
      <c r="P420" s="311" t="s">
        <v>21</v>
      </c>
      <c r="Q420" s="311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13"/>
      <c r="B421" s="313"/>
      <c r="C421" s="313"/>
      <c r="D421" s="80"/>
      <c r="E421" s="313"/>
      <c r="F421" s="313"/>
      <c r="G421" s="81"/>
      <c r="H421" s="313"/>
      <c r="I421" s="313"/>
      <c r="J421" s="316"/>
      <c r="K421" s="313"/>
      <c r="L421" s="313"/>
      <c r="M421" s="313"/>
      <c r="N421" s="313"/>
      <c r="O421" s="313"/>
      <c r="P421" s="313"/>
      <c r="Q421" s="313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 ht="3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 ht="7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7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G246:G247"/>
    <mergeCell ref="H246:I246"/>
    <mergeCell ref="J246:J247"/>
    <mergeCell ref="K246:K247"/>
    <mergeCell ref="L246:L247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A253:A255"/>
    <mergeCell ref="M254:M255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271:K271"/>
    <mergeCell ref="A272:K272"/>
    <mergeCell ref="A273:I273"/>
    <mergeCell ref="A278:A279"/>
    <mergeCell ref="B278:D278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B184:B187"/>
    <mergeCell ref="C184:C187"/>
    <mergeCell ref="D184:D187"/>
    <mergeCell ref="E184:E187"/>
    <mergeCell ref="F184:F187"/>
    <mergeCell ref="J209:J210"/>
    <mergeCell ref="K209:K210"/>
    <mergeCell ref="E253:F254"/>
    <mergeCell ref="G253:I253"/>
    <mergeCell ref="A222:O222"/>
    <mergeCell ref="A228:F228"/>
    <mergeCell ref="A229:K229"/>
    <mergeCell ref="A230:K230"/>
    <mergeCell ref="A231:K231"/>
    <mergeCell ref="E227:K227"/>
    <mergeCell ref="E234:G234"/>
    <mergeCell ref="H234:L234"/>
    <mergeCell ref="N240:N242"/>
    <mergeCell ref="A236:D236"/>
    <mergeCell ref="N209:N210"/>
    <mergeCell ref="O209:O210"/>
    <mergeCell ref="H209:I209"/>
    <mergeCell ref="E235:G235"/>
    <mergeCell ref="H235:L235"/>
    <mergeCell ref="L209:L210"/>
    <mergeCell ref="G245:I245"/>
    <mergeCell ref="A188:A191"/>
    <mergeCell ref="B188:B191"/>
    <mergeCell ref="C188:C191"/>
    <mergeCell ref="D188:D191"/>
    <mergeCell ref="E188:E191"/>
    <mergeCell ref="F188:F191"/>
    <mergeCell ref="M209:M210"/>
    <mergeCell ref="M240:M242"/>
    <mergeCell ref="H238:L238"/>
  </mergeCells>
  <pageMargins left="0.31496062992125984" right="0.31496062992125984" top="0.35433070866141736" bottom="0.35433070866141736" header="0.31496062992125984" footer="0.31496062992125984"/>
  <pageSetup paperSize="9" scale="44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2:AE549"/>
  <sheetViews>
    <sheetView view="pageBreakPreview" topLeftCell="A430" zoomScale="80" zoomScaleSheetLayoutView="80" workbookViewId="0">
      <selection activeCell="A337" sqref="A337:XFD337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459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543" t="s">
        <v>426</v>
      </c>
      <c r="O20" s="543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460"/>
      <c r="M21" s="460"/>
      <c r="N21" s="464"/>
      <c r="O21" s="464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460"/>
      <c r="M22" s="460"/>
      <c r="N22" s="548"/>
      <c r="O22" s="548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144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8.2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7.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279</v>
      </c>
      <c r="K72" s="10">
        <f>J72</f>
        <v>279</v>
      </c>
      <c r="L72" s="10">
        <f>J72</f>
        <v>279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28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16</v>
      </c>
      <c r="K74" s="395">
        <f t="shared" si="0"/>
        <v>16</v>
      </c>
      <c r="L74" s="395">
        <f t="shared" si="1"/>
        <v>16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2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4</v>
      </c>
      <c r="K75" s="395">
        <f t="shared" si="0"/>
        <v>4</v>
      </c>
      <c r="L75" s="395">
        <f t="shared" si="1"/>
        <v>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4</v>
      </c>
      <c r="K77" s="395">
        <f t="shared" si="0"/>
        <v>4</v>
      </c>
      <c r="L77" s="395">
        <f t="shared" si="1"/>
        <v>4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303</v>
      </c>
      <c r="K80" s="10">
        <f>SUM(K72:K79)</f>
        <v>303</v>
      </c>
      <c r="L80" s="10">
        <f>SUM(L72:L79)</f>
        <v>303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30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7.75" customHeight="1">
      <c r="A94" s="426" t="s">
        <v>340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340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340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341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75.7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60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371</v>
      </c>
      <c r="K141" s="10">
        <f>J141</f>
        <v>371</v>
      </c>
      <c r="L141" s="10">
        <f>J141</f>
        <v>371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37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20</v>
      </c>
      <c r="K143" s="395">
        <f t="shared" si="3"/>
        <v>20</v>
      </c>
      <c r="L143" s="395">
        <f t="shared" si="4"/>
        <v>20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>J143*0.1</f>
        <v>2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9.5" hidden="1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/>
      <c r="K145" s="395">
        <f t="shared" si="3"/>
        <v>0</v>
      </c>
      <c r="L145" s="395">
        <f t="shared" si="4"/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</v>
      </c>
      <c r="K146" s="395">
        <f t="shared" si="3"/>
        <v>1</v>
      </c>
      <c r="L146" s="395">
        <f t="shared" si="4"/>
        <v>1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392</v>
      </c>
      <c r="K149" s="10">
        <f>SUM(K141:K148)</f>
        <v>392</v>
      </c>
      <c r="L149" s="10">
        <f>SUM(L141:L148)</f>
        <v>392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39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57.75" customHeight="1">
      <c r="A163" s="426" t="s">
        <v>340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340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340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341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108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94.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9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45</v>
      </c>
      <c r="K212" s="10">
        <f>J212</f>
        <v>45</v>
      </c>
      <c r="L212" s="10">
        <f>J212</f>
        <v>45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349">
        <v>2</v>
      </c>
      <c r="K216" s="395">
        <f t="shared" si="6"/>
        <v>2</v>
      </c>
      <c r="L216" s="395">
        <f t="shared" si="7"/>
        <v>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47</v>
      </c>
      <c r="K220" s="10">
        <f>SUM(K212:K219)</f>
        <v>47</v>
      </c>
      <c r="L220" s="10">
        <f>SUM(L212:L219)</f>
        <v>47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742</v>
      </c>
      <c r="K221" s="10">
        <f>K80+K149+K220</f>
        <v>742</v>
      </c>
      <c r="L221" s="10">
        <f>L80+L149+L220</f>
        <v>742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74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57.75" customHeight="1">
      <c r="A235" s="426" t="s">
        <v>340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340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340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5" customHeight="1">
      <c r="A238" s="426" t="s">
        <v>341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300</v>
      </c>
      <c r="O239" s="6"/>
      <c r="P239" s="6"/>
    </row>
    <row r="240" spans="1:16" hidden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idden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104.2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297" t="s">
        <v>156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53.25" hidden="1" customHeight="1">
      <c r="A248" s="544" t="s">
        <v>230</v>
      </c>
      <c r="B248" s="546" t="s">
        <v>307</v>
      </c>
      <c r="C248" s="487" t="s">
        <v>29</v>
      </c>
      <c r="D248" s="410" t="s">
        <v>127</v>
      </c>
      <c r="E248" s="413" t="s">
        <v>98</v>
      </c>
      <c r="F248" s="410" t="s">
        <v>66</v>
      </c>
      <c r="G248" s="210" t="s">
        <v>400</v>
      </c>
      <c r="H248" s="10" t="s">
        <v>113</v>
      </c>
      <c r="I248" s="209">
        <v>744</v>
      </c>
      <c r="J248" s="209">
        <v>100</v>
      </c>
      <c r="K248" s="214">
        <v>100</v>
      </c>
      <c r="L248" s="214">
        <v>100</v>
      </c>
      <c r="M248" s="214">
        <v>10</v>
      </c>
      <c r="N248" s="40">
        <v>10</v>
      </c>
      <c r="O248" s="6"/>
      <c r="P248" s="6"/>
    </row>
    <row r="249" spans="1:17" ht="112.5" hidden="1">
      <c r="A249" s="545"/>
      <c r="B249" s="547"/>
      <c r="C249" s="522"/>
      <c r="D249" s="412"/>
      <c r="E249" s="415"/>
      <c r="F249" s="412"/>
      <c r="G249" s="210" t="s">
        <v>398</v>
      </c>
      <c r="H249" s="209" t="s">
        <v>399</v>
      </c>
      <c r="I249" s="209">
        <v>642</v>
      </c>
      <c r="J249" s="209">
        <v>0</v>
      </c>
      <c r="K249" s="214">
        <v>0</v>
      </c>
      <c r="L249" s="214">
        <v>0</v>
      </c>
      <c r="M249" s="214">
        <v>10</v>
      </c>
      <c r="N249" s="214">
        <v>10</v>
      </c>
      <c r="O249" s="6"/>
      <c r="P249" s="6"/>
    </row>
    <row r="250" spans="1:17" ht="18.75" hidden="1" customHeight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99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62.2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289</v>
      </c>
      <c r="K253" s="405" t="s">
        <v>290</v>
      </c>
      <c r="L253" s="405" t="s">
        <v>291</v>
      </c>
      <c r="M253" s="405" t="s">
        <v>289</v>
      </c>
      <c r="N253" s="405" t="s">
        <v>290</v>
      </c>
      <c r="O253" s="405" t="s">
        <v>291</v>
      </c>
      <c r="P253" s="405" t="s">
        <v>165</v>
      </c>
      <c r="Q253" s="405" t="s">
        <v>166</v>
      </c>
    </row>
    <row r="254" spans="1:17" ht="75" hidden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05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>
        <v>17</v>
      </c>
      <c r="K258" s="10">
        <v>24</v>
      </c>
      <c r="L258" s="10">
        <v>24</v>
      </c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2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17</v>
      </c>
      <c r="K261" s="10">
        <f>SUM(K256:K260)</f>
        <v>24</v>
      </c>
      <c r="L261" s="10">
        <f>SUM(L256:L260)</f>
        <v>24</v>
      </c>
      <c r="M261" s="10"/>
      <c r="N261" s="10"/>
      <c r="O261" s="10"/>
      <c r="P261" s="12">
        <v>10</v>
      </c>
      <c r="Q261" s="40">
        <f>J261*0.1</f>
        <v>2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189" hidden="1" customHeight="1">
      <c r="A270" s="422" t="s">
        <v>394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420" t="s">
        <v>46</v>
      </c>
      <c r="B273" s="420"/>
      <c r="C273" s="420"/>
      <c r="D273" s="420"/>
      <c r="E273" s="420" t="s">
        <v>47</v>
      </c>
      <c r="F273" s="420"/>
      <c r="G273" s="420"/>
      <c r="H273" s="420" t="s">
        <v>48</v>
      </c>
      <c r="I273" s="420"/>
      <c r="J273" s="420"/>
      <c r="K273" s="420"/>
      <c r="L273" s="420"/>
      <c r="M273" s="6"/>
      <c r="N273" s="6"/>
      <c r="O273" s="6"/>
      <c r="P273" s="6"/>
    </row>
    <row r="274" spans="1:16" hidden="1">
      <c r="A274" s="423">
        <v>1</v>
      </c>
      <c r="B274" s="424"/>
      <c r="C274" s="424"/>
      <c r="D274" s="425"/>
      <c r="E274" s="423">
        <v>2</v>
      </c>
      <c r="F274" s="424"/>
      <c r="G274" s="425"/>
      <c r="H274" s="440">
        <v>3</v>
      </c>
      <c r="I274" s="441"/>
      <c r="J274" s="441"/>
      <c r="K274" s="441"/>
      <c r="L274" s="442"/>
    </row>
    <row r="275" spans="1:16" ht="57.75" hidden="1" customHeight="1">
      <c r="A275" s="426" t="s">
        <v>340</v>
      </c>
      <c r="B275" s="427"/>
      <c r="C275" s="427"/>
      <c r="D275" s="428"/>
      <c r="E275" s="423" t="s">
        <v>50</v>
      </c>
      <c r="F275" s="424"/>
      <c r="G275" s="425"/>
      <c r="H275" s="423" t="s">
        <v>51</v>
      </c>
      <c r="I275" s="424"/>
      <c r="J275" s="424"/>
      <c r="K275" s="424"/>
      <c r="L275" s="425"/>
    </row>
    <row r="276" spans="1:16" ht="63.75" hidden="1" customHeight="1">
      <c r="A276" s="426" t="s">
        <v>340</v>
      </c>
      <c r="B276" s="427"/>
      <c r="C276" s="427"/>
      <c r="D276" s="428"/>
      <c r="E276" s="423" t="s">
        <v>52</v>
      </c>
      <c r="F276" s="424"/>
      <c r="G276" s="425"/>
      <c r="H276" s="423" t="s">
        <v>53</v>
      </c>
      <c r="I276" s="424"/>
      <c r="J276" s="424"/>
      <c r="K276" s="424"/>
      <c r="L276" s="425"/>
    </row>
    <row r="277" spans="1:16" ht="57.75" hidden="1" customHeight="1">
      <c r="A277" s="426" t="s">
        <v>340</v>
      </c>
      <c r="B277" s="427"/>
      <c r="C277" s="427"/>
      <c r="D277" s="428"/>
      <c r="E277" s="423" t="s">
        <v>56</v>
      </c>
      <c r="F277" s="424"/>
      <c r="G277" s="425"/>
      <c r="H277" s="423" t="s">
        <v>51</v>
      </c>
      <c r="I277" s="424"/>
      <c r="J277" s="424"/>
      <c r="K277" s="424"/>
      <c r="L277" s="425"/>
    </row>
    <row r="278" spans="1:16" ht="45" hidden="1" customHeight="1">
      <c r="A278" s="426" t="s">
        <v>341</v>
      </c>
      <c r="B278" s="427"/>
      <c r="C278" s="427"/>
      <c r="D278" s="428"/>
      <c r="E278" s="423" t="s">
        <v>54</v>
      </c>
      <c r="F278" s="424"/>
      <c r="G278" s="425"/>
      <c r="H278" s="440" t="s">
        <v>167</v>
      </c>
      <c r="I278" s="441"/>
      <c r="J278" s="441"/>
      <c r="K278" s="441"/>
      <c r="L278" s="442"/>
    </row>
    <row r="279" spans="1:16" ht="41.25" hidden="1" customHeight="1">
      <c r="A279" s="471" t="s">
        <v>95</v>
      </c>
      <c r="B279" s="471"/>
      <c r="C279" s="471"/>
      <c r="D279" s="471"/>
      <c r="E279" s="471"/>
      <c r="F279" s="471"/>
      <c r="G279" s="471"/>
      <c r="H279" s="471"/>
      <c r="I279" s="471"/>
      <c r="J279" s="471"/>
      <c r="K279" s="471"/>
      <c r="L279" s="471"/>
      <c r="M279" s="478" t="s">
        <v>179</v>
      </c>
      <c r="N279" s="420" t="s">
        <v>186</v>
      </c>
      <c r="O279" s="6"/>
      <c r="P279" s="6"/>
    </row>
    <row r="280" spans="1:16" ht="18" hidden="1" customHeight="1">
      <c r="A280" s="418" t="s">
        <v>58</v>
      </c>
      <c r="B280" s="418"/>
      <c r="C280" s="418"/>
      <c r="D280" s="418"/>
      <c r="E280" s="418"/>
      <c r="F280" s="418"/>
      <c r="G280" s="418"/>
      <c r="H280" s="418"/>
      <c r="I280" s="418"/>
      <c r="J280" s="418"/>
      <c r="K280" s="418"/>
      <c r="L280" s="418"/>
      <c r="M280" s="479"/>
      <c r="N280" s="420"/>
      <c r="O280" s="6"/>
    </row>
    <row r="281" spans="1:16" hidden="1">
      <c r="A281" s="418" t="s">
        <v>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9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6"/>
      <c r="N282" s="9"/>
      <c r="O282" s="6"/>
    </row>
    <row r="283" spans="1:16" hidden="1">
      <c r="A283" s="418" t="s">
        <v>224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6"/>
      <c r="L283" s="6"/>
      <c r="M283" s="6"/>
      <c r="N283" s="9"/>
      <c r="O283" s="6"/>
    </row>
    <row r="284" spans="1:16" ht="99.75" hidden="1" customHeight="1">
      <c r="A284" s="405" t="s">
        <v>10</v>
      </c>
      <c r="B284" s="405" t="s">
        <v>11</v>
      </c>
      <c r="C284" s="405"/>
      <c r="D284" s="405"/>
      <c r="E284" s="405" t="s">
        <v>12</v>
      </c>
      <c r="F284" s="405"/>
      <c r="G284" s="405" t="s">
        <v>13</v>
      </c>
      <c r="H284" s="405"/>
      <c r="I284" s="405"/>
      <c r="J284" s="405" t="s">
        <v>14</v>
      </c>
      <c r="K284" s="405"/>
      <c r="L284" s="405"/>
      <c r="M284" s="423" t="s">
        <v>164</v>
      </c>
      <c r="N284" s="425"/>
      <c r="O284" s="6"/>
      <c r="P284" s="6"/>
    </row>
    <row r="285" spans="1:16" ht="59.25" hidden="1" customHeight="1">
      <c r="A285" s="406"/>
      <c r="B285" s="405"/>
      <c r="C285" s="405"/>
      <c r="D285" s="405"/>
      <c r="E285" s="405"/>
      <c r="F285" s="405"/>
      <c r="G285" s="405" t="s">
        <v>15</v>
      </c>
      <c r="H285" s="405" t="s">
        <v>16</v>
      </c>
      <c r="I285" s="405"/>
      <c r="J285" s="405" t="s">
        <v>289</v>
      </c>
      <c r="K285" s="405" t="s">
        <v>290</v>
      </c>
      <c r="L285" s="405" t="s">
        <v>291</v>
      </c>
      <c r="M285" s="420" t="s">
        <v>165</v>
      </c>
      <c r="N285" s="405" t="s">
        <v>166</v>
      </c>
      <c r="O285" s="6"/>
      <c r="P285" s="6"/>
    </row>
    <row r="286" spans="1:16" ht="56.25" hidden="1">
      <c r="A286" s="406"/>
      <c r="B286" s="10" t="s">
        <v>18</v>
      </c>
      <c r="C286" s="10" t="s">
        <v>19</v>
      </c>
      <c r="D286" s="10" t="s">
        <v>21</v>
      </c>
      <c r="E286" s="10" t="s">
        <v>59</v>
      </c>
      <c r="F286" s="10" t="s">
        <v>21</v>
      </c>
      <c r="G286" s="406"/>
      <c r="H286" s="10" t="s">
        <v>22</v>
      </c>
      <c r="I286" s="10" t="s">
        <v>23</v>
      </c>
      <c r="J286" s="405"/>
      <c r="K286" s="405"/>
      <c r="L286" s="406"/>
      <c r="M286" s="420"/>
      <c r="N286" s="405"/>
      <c r="O286" s="6"/>
      <c r="P286" s="6"/>
    </row>
    <row r="287" spans="1:16" hidden="1">
      <c r="A287" s="10">
        <v>1</v>
      </c>
      <c r="B287" s="10">
        <v>2</v>
      </c>
      <c r="C287" s="10">
        <v>3</v>
      </c>
      <c r="D287" s="10">
        <v>4</v>
      </c>
      <c r="E287" s="10">
        <v>5</v>
      </c>
      <c r="F287" s="10">
        <v>6</v>
      </c>
      <c r="G287" s="10">
        <v>7</v>
      </c>
      <c r="H287" s="10">
        <v>8</v>
      </c>
      <c r="I287" s="10">
        <v>9</v>
      </c>
      <c r="J287" s="10">
        <v>10</v>
      </c>
      <c r="K287" s="10">
        <v>11</v>
      </c>
      <c r="L287" s="10">
        <v>12</v>
      </c>
      <c r="M287" s="12">
        <v>13</v>
      </c>
      <c r="N287" s="12">
        <v>14</v>
      </c>
      <c r="O287" s="6"/>
      <c r="P287" s="6"/>
    </row>
    <row r="288" spans="1:16" ht="89.25" hidden="1" customHeight="1">
      <c r="A288" s="41" t="s">
        <v>194</v>
      </c>
      <c r="B288" s="296" t="s">
        <v>64</v>
      </c>
      <c r="C288" s="296" t="s">
        <v>127</v>
      </c>
      <c r="D288" s="299" t="s">
        <v>21</v>
      </c>
      <c r="E288" s="297" t="s">
        <v>66</v>
      </c>
      <c r="F288" s="210" t="s">
        <v>21</v>
      </c>
      <c r="G288" s="249" t="s">
        <v>398</v>
      </c>
      <c r="H288" s="209" t="s">
        <v>404</v>
      </c>
      <c r="I288" s="209">
        <v>642</v>
      </c>
      <c r="J288" s="209">
        <v>0</v>
      </c>
      <c r="K288" s="209">
        <v>0</v>
      </c>
      <c r="L288" s="209">
        <v>0</v>
      </c>
      <c r="M288" s="214">
        <v>10</v>
      </c>
      <c r="N288" s="40">
        <v>10</v>
      </c>
      <c r="O288" s="6"/>
      <c r="P288" s="6"/>
    </row>
    <row r="289" spans="1:17" ht="89.25" hidden="1" customHeight="1">
      <c r="A289" s="41" t="s">
        <v>195</v>
      </c>
      <c r="B289" s="296" t="s">
        <v>129</v>
      </c>
      <c r="C289" s="296" t="s">
        <v>127</v>
      </c>
      <c r="D289" s="299" t="s">
        <v>21</v>
      </c>
      <c r="E289" s="297" t="s">
        <v>66</v>
      </c>
      <c r="F289" s="300"/>
      <c r="G289" s="249" t="s">
        <v>398</v>
      </c>
      <c r="H289" s="297" t="s">
        <v>404</v>
      </c>
      <c r="I289" s="297">
        <v>642</v>
      </c>
      <c r="J289" s="297">
        <v>0</v>
      </c>
      <c r="K289" s="297">
        <v>0</v>
      </c>
      <c r="L289" s="297">
        <v>0</v>
      </c>
      <c r="M289" s="299">
        <v>10</v>
      </c>
      <c r="N289" s="40">
        <v>10</v>
      </c>
      <c r="O289" s="298"/>
      <c r="P289" s="298"/>
    </row>
    <row r="290" spans="1:17" ht="89.25" hidden="1" customHeight="1">
      <c r="A290" s="41" t="s">
        <v>196</v>
      </c>
      <c r="B290" s="296" t="s">
        <v>61</v>
      </c>
      <c r="C290" s="296" t="s">
        <v>127</v>
      </c>
      <c r="D290" s="299" t="s">
        <v>21</v>
      </c>
      <c r="E290" s="297" t="s">
        <v>66</v>
      </c>
      <c r="F290" s="300"/>
      <c r="G290" s="249" t="s">
        <v>398</v>
      </c>
      <c r="H290" s="297" t="s">
        <v>404</v>
      </c>
      <c r="I290" s="297">
        <v>642</v>
      </c>
      <c r="J290" s="297">
        <v>0</v>
      </c>
      <c r="K290" s="297">
        <v>0</v>
      </c>
      <c r="L290" s="297">
        <v>0</v>
      </c>
      <c r="M290" s="299">
        <v>10</v>
      </c>
      <c r="N290" s="40">
        <v>10</v>
      </c>
      <c r="O290" s="298"/>
      <c r="P290" s="298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289</v>
      </c>
      <c r="K294" s="405" t="s">
        <v>290</v>
      </c>
      <c r="L294" s="405" t="s">
        <v>291</v>
      </c>
      <c r="M294" s="405" t="s">
        <v>289</v>
      </c>
      <c r="N294" s="405" t="s">
        <v>290</v>
      </c>
      <c r="O294" s="405" t="s">
        <v>291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10">
        <v>1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41" t="s">
        <v>187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41" t="s">
        <v>188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41" t="s">
        <v>189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41" t="s">
        <v>190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41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41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41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41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41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41"/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41" t="s">
        <v>192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55.5" hidden="1" customHeight="1">
      <c r="A308" s="41" t="s">
        <v>193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41" t="s">
        <v>194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41" t="s">
        <v>195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>
        <v>5</v>
      </c>
      <c r="K310" s="10">
        <v>5</v>
      </c>
      <c r="L310" s="10">
        <v>5</v>
      </c>
      <c r="M310" s="20" t="s">
        <v>298</v>
      </c>
      <c r="N310" s="20" t="s">
        <v>298</v>
      </c>
      <c r="O310" s="20" t="s">
        <v>298</v>
      </c>
      <c r="P310" s="12">
        <v>10</v>
      </c>
      <c r="Q310" s="40">
        <f t="shared" si="10"/>
        <v>1</v>
      </c>
    </row>
    <row r="311" spans="1:17" ht="75" hidden="1">
      <c r="A311" s="41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>
        <v>12</v>
      </c>
      <c r="K311" s="10">
        <v>19</v>
      </c>
      <c r="L311" s="10">
        <v>19</v>
      </c>
      <c r="M311" s="20" t="s">
        <v>299</v>
      </c>
      <c r="N311" s="20" t="s">
        <v>299</v>
      </c>
      <c r="O311" s="20" t="s">
        <v>299</v>
      </c>
      <c r="P311" s="12">
        <v>10</v>
      </c>
      <c r="Q311" s="40">
        <f t="shared" si="10"/>
        <v>1</v>
      </c>
    </row>
    <row r="312" spans="1:17" ht="56.25" hidden="1">
      <c r="A312" s="41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41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41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41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41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17</v>
      </c>
      <c r="K318" s="10">
        <f>SUM(K297:K317)</f>
        <v>24</v>
      </c>
      <c r="L318" s="10">
        <f>SUM(L297:L317)</f>
        <v>24</v>
      </c>
      <c r="M318" s="10"/>
      <c r="N318" s="10"/>
      <c r="O318" s="10"/>
      <c r="P318" s="12">
        <v>5</v>
      </c>
      <c r="Q318" s="40">
        <v>1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549" t="s">
        <v>409</v>
      </c>
      <c r="F324" s="550"/>
      <c r="G324" s="550"/>
      <c r="H324" s="550"/>
      <c r="I324" s="550"/>
      <c r="J324" s="550"/>
      <c r="K324" s="550"/>
      <c r="L324" s="6"/>
      <c r="M324" s="6"/>
      <c r="N324" s="6"/>
      <c r="O324" s="6"/>
    </row>
    <row r="325" spans="1:16" ht="66" hidden="1" customHeight="1">
      <c r="A325" s="10" t="s">
        <v>67</v>
      </c>
      <c r="B325" s="10" t="s">
        <v>68</v>
      </c>
      <c r="C325" s="19">
        <v>43823</v>
      </c>
      <c r="D325" s="10">
        <v>2319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213" hidden="1" customHeight="1">
      <c r="A328" s="422" t="s">
        <v>395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420" t="s">
        <v>46</v>
      </c>
      <c r="B331" s="420"/>
      <c r="C331" s="420"/>
      <c r="D331" s="420"/>
      <c r="E331" s="420" t="s">
        <v>47</v>
      </c>
      <c r="F331" s="420"/>
      <c r="G331" s="420"/>
      <c r="H331" s="420" t="s">
        <v>48</v>
      </c>
      <c r="I331" s="420"/>
      <c r="J331" s="420"/>
      <c r="K331" s="420"/>
      <c r="L331" s="420"/>
      <c r="M331" s="6"/>
      <c r="N331" s="6"/>
      <c r="O331" s="6"/>
      <c r="P331" s="6"/>
    </row>
    <row r="332" spans="1:16" hidden="1">
      <c r="A332" s="423">
        <v>1</v>
      </c>
      <c r="B332" s="424"/>
      <c r="C332" s="424"/>
      <c r="D332" s="425"/>
      <c r="E332" s="423">
        <v>2</v>
      </c>
      <c r="F332" s="424"/>
      <c r="G332" s="425"/>
      <c r="H332" s="440">
        <v>3</v>
      </c>
      <c r="I332" s="441"/>
      <c r="J332" s="441"/>
      <c r="K332" s="441"/>
      <c r="L332" s="442"/>
    </row>
    <row r="333" spans="1:16" ht="57.75" hidden="1" customHeight="1">
      <c r="A333" s="426" t="s">
        <v>340</v>
      </c>
      <c r="B333" s="427"/>
      <c r="C333" s="427"/>
      <c r="D333" s="428"/>
      <c r="E333" s="423" t="s">
        <v>50</v>
      </c>
      <c r="F333" s="424"/>
      <c r="G333" s="425"/>
      <c r="H333" s="423" t="s">
        <v>51</v>
      </c>
      <c r="I333" s="424"/>
      <c r="J333" s="424"/>
      <c r="K333" s="424"/>
      <c r="L333" s="425"/>
    </row>
    <row r="334" spans="1:16" ht="63.75" hidden="1" customHeight="1">
      <c r="A334" s="426" t="s">
        <v>340</v>
      </c>
      <c r="B334" s="427"/>
      <c r="C334" s="427"/>
      <c r="D334" s="428"/>
      <c r="E334" s="423" t="s">
        <v>52</v>
      </c>
      <c r="F334" s="424"/>
      <c r="G334" s="425"/>
      <c r="H334" s="423" t="s">
        <v>53</v>
      </c>
      <c r="I334" s="424"/>
      <c r="J334" s="424"/>
      <c r="K334" s="424"/>
      <c r="L334" s="425"/>
    </row>
    <row r="335" spans="1:16" ht="57.75" hidden="1" customHeight="1">
      <c r="A335" s="426" t="s">
        <v>340</v>
      </c>
      <c r="B335" s="427"/>
      <c r="C335" s="427"/>
      <c r="D335" s="428"/>
      <c r="E335" s="423" t="s">
        <v>56</v>
      </c>
      <c r="F335" s="424"/>
      <c r="G335" s="425"/>
      <c r="H335" s="423" t="s">
        <v>51</v>
      </c>
      <c r="I335" s="424"/>
      <c r="J335" s="424"/>
      <c r="K335" s="424"/>
      <c r="L335" s="425"/>
    </row>
    <row r="336" spans="1:16" ht="45" hidden="1" customHeight="1">
      <c r="A336" s="426" t="s">
        <v>341</v>
      </c>
      <c r="B336" s="427"/>
      <c r="C336" s="427"/>
      <c r="D336" s="428"/>
      <c r="E336" s="423" t="s">
        <v>54</v>
      </c>
      <c r="F336" s="424"/>
      <c r="G336" s="425"/>
      <c r="H336" s="440" t="s">
        <v>167</v>
      </c>
      <c r="I336" s="441"/>
      <c r="J336" s="441"/>
      <c r="K336" s="441"/>
      <c r="L336" s="442"/>
    </row>
    <row r="337" spans="1:18" ht="45" hidden="1" customHeight="1">
      <c r="A337" s="168"/>
      <c r="B337" s="168"/>
      <c r="C337" s="168"/>
      <c r="D337" s="168"/>
      <c r="E337" s="25"/>
      <c r="F337" s="25"/>
      <c r="G337" s="25"/>
      <c r="H337" s="167"/>
      <c r="I337" s="167"/>
      <c r="J337" s="167"/>
      <c r="K337" s="167"/>
      <c r="L337" s="167"/>
    </row>
    <row r="338" spans="1:18" ht="23.25" customHeight="1">
      <c r="A338" s="168"/>
      <c r="B338" s="168"/>
      <c r="C338" s="168"/>
      <c r="D338" s="168"/>
      <c r="E338" s="25"/>
      <c r="F338" s="25"/>
      <c r="G338" s="25"/>
      <c r="H338" s="167"/>
      <c r="I338" s="167"/>
      <c r="J338" s="167"/>
      <c r="K338" s="167"/>
      <c r="L338" s="167"/>
    </row>
    <row r="339" spans="1:18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31.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t="28.5" customHeigh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61.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233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376">
        <v>1</v>
      </c>
      <c r="B348" s="376">
        <v>2</v>
      </c>
      <c r="C348" s="376">
        <v>3</v>
      </c>
      <c r="D348" s="376">
        <v>4</v>
      </c>
      <c r="E348" s="376">
        <v>5</v>
      </c>
      <c r="F348" s="376">
        <v>6</v>
      </c>
      <c r="G348" s="246">
        <v>7</v>
      </c>
      <c r="H348" s="377">
        <v>8</v>
      </c>
      <c r="I348" s="381">
        <v>9</v>
      </c>
      <c r="J348" s="376">
        <v>10</v>
      </c>
      <c r="K348" s="376">
        <v>11</v>
      </c>
      <c r="L348" s="376">
        <v>12</v>
      </c>
      <c r="M348" s="252">
        <v>13</v>
      </c>
      <c r="N348" s="374">
        <v>14</v>
      </c>
      <c r="O348" s="379"/>
      <c r="P348" s="379"/>
      <c r="Q348" s="379"/>
      <c r="R348" s="379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378" t="s">
        <v>400</v>
      </c>
      <c r="H349" s="376" t="s">
        <v>113</v>
      </c>
      <c r="I349" s="376">
        <v>744</v>
      </c>
      <c r="J349" s="376">
        <v>100</v>
      </c>
      <c r="K349" s="376">
        <v>100</v>
      </c>
      <c r="L349" s="376">
        <v>100</v>
      </c>
      <c r="M349" s="375">
        <v>10</v>
      </c>
      <c r="N349" s="375">
        <v>10</v>
      </c>
      <c r="O349" s="379"/>
      <c r="P349" s="379"/>
      <c r="Q349" s="379"/>
      <c r="R349" s="379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378" t="s">
        <v>403</v>
      </c>
      <c r="H350" s="376" t="s">
        <v>113</v>
      </c>
      <c r="I350" s="376">
        <v>744</v>
      </c>
      <c r="J350" s="376">
        <v>30</v>
      </c>
      <c r="K350" s="376">
        <v>30</v>
      </c>
      <c r="L350" s="376">
        <v>30</v>
      </c>
      <c r="M350" s="375">
        <v>10</v>
      </c>
      <c r="N350" s="375">
        <v>3</v>
      </c>
      <c r="O350" s="379"/>
      <c r="P350" s="379"/>
      <c r="Q350" s="379"/>
      <c r="R350" s="379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378" t="s">
        <v>399</v>
      </c>
      <c r="I351" s="382">
        <v>642</v>
      </c>
      <c r="J351" s="380">
        <v>0</v>
      </c>
      <c r="K351" s="380">
        <v>0</v>
      </c>
      <c r="L351" s="380">
        <v>0</v>
      </c>
      <c r="M351" s="380">
        <v>0</v>
      </c>
      <c r="N351" s="380">
        <v>0</v>
      </c>
      <c r="O351" s="379"/>
      <c r="P351" s="379"/>
      <c r="Q351" s="379"/>
      <c r="R351" s="379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4">
        <v>100</v>
      </c>
      <c r="K352" s="324">
        <v>100</v>
      </c>
      <c r="L352" s="324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9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0</v>
      </c>
      <c r="N353" s="321">
        <v>0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10</v>
      </c>
      <c r="N354" s="274">
        <v>10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4">
        <v>100</v>
      </c>
      <c r="K355" s="264">
        <v>100</v>
      </c>
      <c r="L355" s="264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9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0</v>
      </c>
      <c r="N356" s="270">
        <v>0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10</v>
      </c>
      <c r="N357" s="274">
        <v>10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4">
        <v>100</v>
      </c>
      <c r="K358" s="264">
        <v>100</v>
      </c>
      <c r="L358" s="264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9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0</v>
      </c>
      <c r="N359" s="270">
        <v>0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10</v>
      </c>
      <c r="N360" s="274">
        <v>10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4">
        <v>100</v>
      </c>
      <c r="K361" s="264">
        <v>100</v>
      </c>
      <c r="L361" s="264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9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0</v>
      </c>
      <c r="N362" s="270">
        <v>0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10</v>
      </c>
      <c r="N363" s="274">
        <v>10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4">
        <v>100</v>
      </c>
      <c r="K364" s="264">
        <v>100</v>
      </c>
      <c r="L364" s="264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9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0</v>
      </c>
      <c r="N365" s="270">
        <v>0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10</v>
      </c>
      <c r="N366" s="274">
        <v>10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124"/>
      <c r="B368" s="119"/>
      <c r="C368" s="119"/>
      <c r="D368" s="119"/>
      <c r="E368" s="119"/>
      <c r="F368" s="119"/>
      <c r="G368" s="286"/>
      <c r="H368" s="287"/>
      <c r="I368" s="358"/>
      <c r="J368" s="49"/>
      <c r="K368" s="49"/>
      <c r="L368" s="49"/>
      <c r="M368" s="49"/>
      <c r="N368" s="49"/>
      <c r="O368" s="357"/>
      <c r="P368" s="357"/>
      <c r="Q368" s="357"/>
      <c r="R368" s="357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79.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357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357"/>
    </row>
    <row r="373" spans="1:18" s="37" customFormat="1" ht="75">
      <c r="A373" s="444"/>
      <c r="B373" s="354" t="s">
        <v>17</v>
      </c>
      <c r="C373" s="354" t="s">
        <v>18</v>
      </c>
      <c r="D373" s="354" t="s">
        <v>211</v>
      </c>
      <c r="E373" s="354" t="s">
        <v>20</v>
      </c>
      <c r="F373" s="354" t="s">
        <v>21</v>
      </c>
      <c r="G373" s="444"/>
      <c r="H373" s="354" t="s">
        <v>28</v>
      </c>
      <c r="I373" s="354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357"/>
    </row>
    <row r="374" spans="1:18" s="37" customFormat="1">
      <c r="A374" s="92">
        <v>1</v>
      </c>
      <c r="B374" s="92">
        <v>2</v>
      </c>
      <c r="C374" s="92">
        <v>3</v>
      </c>
      <c r="D374" s="92">
        <v>4</v>
      </c>
      <c r="E374" s="92">
        <v>5</v>
      </c>
      <c r="F374" s="92">
        <v>6</v>
      </c>
      <c r="G374" s="92">
        <v>7</v>
      </c>
      <c r="H374" s="92">
        <v>8</v>
      </c>
      <c r="I374" s="92">
        <v>9</v>
      </c>
      <c r="J374" s="102">
        <v>10</v>
      </c>
      <c r="K374" s="92">
        <v>11</v>
      </c>
      <c r="L374" s="92">
        <v>12</v>
      </c>
      <c r="M374" s="92">
        <v>13</v>
      </c>
      <c r="N374" s="92">
        <v>14</v>
      </c>
      <c r="O374" s="92">
        <v>15</v>
      </c>
      <c r="P374" s="33">
        <v>16</v>
      </c>
      <c r="Q374" s="33">
        <v>17</v>
      </c>
      <c r="R374" s="9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7"/>
      <c r="K376" s="45">
        <f t="shared" ref="K376:K380" si="11">J376</f>
        <v>0</v>
      </c>
      <c r="L376" s="45">
        <f t="shared" ref="L376:L380" si="12">J376</f>
        <v>0</v>
      </c>
      <c r="M376" s="132"/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13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1"/>
        <v>1008</v>
      </c>
      <c r="L377" s="45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13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1872</v>
      </c>
      <c r="K382" s="48">
        <f>SUM(K375:K381)</f>
        <v>1872</v>
      </c>
      <c r="L382" s="48">
        <f>SUM(L375:L381)</f>
        <v>1872</v>
      </c>
      <c r="M382" s="1"/>
      <c r="N382" s="1"/>
      <c r="O382" s="1"/>
      <c r="P382" s="12">
        <v>10</v>
      </c>
      <c r="Q382" s="40">
        <f t="shared" si="13"/>
        <v>187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6"/>
      <c r="M391" s="16"/>
      <c r="N391" s="16"/>
      <c r="O391" s="16"/>
      <c r="P391" s="6"/>
    </row>
    <row r="392" spans="1:17" ht="17.2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customHeight="1">
      <c r="A396" s="426" t="s">
        <v>340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340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340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customHeight="1">
      <c r="A399" s="426" t="s">
        <v>341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34.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 ht="27" customHeight="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7" t="s">
        <v>408</v>
      </c>
      <c r="Q414" s="355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551" t="s">
        <v>251</v>
      </c>
      <c r="Q415" s="551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33.7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 ht="8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 ht="3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>
      <c r="J540" s="405" t="s">
        <v>304</v>
      </c>
      <c r="K540" s="405" t="s">
        <v>305</v>
      </c>
      <c r="L540" s="405" t="s">
        <v>306</v>
      </c>
    </row>
    <row r="541" spans="10:12">
      <c r="J541" s="405"/>
      <c r="K541" s="405"/>
      <c r="L541" s="406"/>
    </row>
    <row r="548" spans="10:15">
      <c r="J548" s="405" t="s">
        <v>304</v>
      </c>
      <c r="K548" s="405" t="s">
        <v>305</v>
      </c>
      <c r="L548" s="405" t="s">
        <v>306</v>
      </c>
      <c r="M548" s="405" t="s">
        <v>304</v>
      </c>
      <c r="N548" s="405" t="s">
        <v>305</v>
      </c>
      <c r="O548" s="405" t="s">
        <v>306</v>
      </c>
    </row>
    <row r="549" spans="10:15">
      <c r="J549" s="405"/>
      <c r="K549" s="405"/>
      <c r="L549" s="406"/>
      <c r="M549" s="405"/>
      <c r="N549" s="405"/>
      <c r="O549" s="406"/>
    </row>
  </sheetData>
  <mergeCells count="674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27:J27"/>
    <mergeCell ref="K27:M27"/>
    <mergeCell ref="M44:N44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E407:F407"/>
    <mergeCell ref="H93:L93"/>
    <mergeCell ref="A94:D94"/>
    <mergeCell ref="E94:G94"/>
    <mergeCell ref="H94:L94"/>
    <mergeCell ref="G372:G373"/>
    <mergeCell ref="E96:G96"/>
    <mergeCell ref="H96:L96"/>
    <mergeCell ref="E97:G97"/>
    <mergeCell ref="H97:L97"/>
    <mergeCell ref="A97:D97"/>
    <mergeCell ref="A161:D161"/>
    <mergeCell ref="H173:I173"/>
    <mergeCell ref="J173:J174"/>
    <mergeCell ref="E163:G163"/>
    <mergeCell ref="H163:L163"/>
    <mergeCell ref="A164:D164"/>
    <mergeCell ref="A165:D165"/>
    <mergeCell ref="E165:G165"/>
    <mergeCell ref="H165:L165"/>
    <mergeCell ref="H235:L235"/>
    <mergeCell ref="A236:D236"/>
    <mergeCell ref="A336:D336"/>
    <mergeCell ref="E336:G336"/>
    <mergeCell ref="P252:Q252"/>
    <mergeCell ref="P253:P254"/>
    <mergeCell ref="H372:I372"/>
    <mergeCell ref="J372:J373"/>
    <mergeCell ref="K372:K373"/>
    <mergeCell ref="L372:L373"/>
    <mergeCell ref="A400:O400"/>
    <mergeCell ref="E399:G399"/>
    <mergeCell ref="A414:J414"/>
    <mergeCell ref="E408:E409"/>
    <mergeCell ref="F408:F409"/>
    <mergeCell ref="N408:N409"/>
    <mergeCell ref="P371:Q371"/>
    <mergeCell ref="A342:L342"/>
    <mergeCell ref="A344:J344"/>
    <mergeCell ref="A371:A373"/>
    <mergeCell ref="B371:D372"/>
    <mergeCell ref="E371:F372"/>
    <mergeCell ref="J294:J295"/>
    <mergeCell ref="K294:K295"/>
    <mergeCell ref="L294:L295"/>
    <mergeCell ref="A291:O291"/>
    <mergeCell ref="A292:J292"/>
    <mergeCell ref="A293:A295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294:P295"/>
    <mergeCell ref="Q294:Q295"/>
    <mergeCell ref="E164:G164"/>
    <mergeCell ref="H164:L164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N294:N295"/>
    <mergeCell ref="E273:G273"/>
    <mergeCell ref="A251:J251"/>
    <mergeCell ref="E235:G235"/>
    <mergeCell ref="M167:M169"/>
    <mergeCell ref="N167:N169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N31:O31"/>
    <mergeCell ref="N28:O28"/>
    <mergeCell ref="K28:M28"/>
    <mergeCell ref="E161:G161"/>
    <mergeCell ref="H161:L161"/>
    <mergeCell ref="A162:D162"/>
    <mergeCell ref="E162:G162"/>
    <mergeCell ref="H162:L162"/>
    <mergeCell ref="A93:D93"/>
    <mergeCell ref="E93:G93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56:F156"/>
    <mergeCell ref="A157:K157"/>
    <mergeCell ref="E95:G95"/>
    <mergeCell ref="E155:K155"/>
    <mergeCell ref="A102:L102"/>
    <mergeCell ref="M172:N172"/>
    <mergeCell ref="M173:M174"/>
    <mergeCell ref="A233:D233"/>
    <mergeCell ref="A274:D274"/>
    <mergeCell ref="G172:I172"/>
    <mergeCell ref="J172:L172"/>
    <mergeCell ref="G173:G174"/>
    <mergeCell ref="L173:L174"/>
    <mergeCell ref="N253:N254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K253:K254"/>
    <mergeCell ref="G253:G254"/>
    <mergeCell ref="O253:O254"/>
    <mergeCell ref="H234:L234"/>
    <mergeCell ref="A235:D235"/>
    <mergeCell ref="P68:Q68"/>
    <mergeCell ref="P69:P70"/>
    <mergeCell ref="Q69:Q70"/>
    <mergeCell ref="A172:A174"/>
    <mergeCell ref="B172:D173"/>
    <mergeCell ref="E172:F173"/>
    <mergeCell ref="K173:K174"/>
    <mergeCell ref="A330:I330"/>
    <mergeCell ref="A170:L170"/>
    <mergeCell ref="A171:J171"/>
    <mergeCell ref="A167:L167"/>
    <mergeCell ref="N285:N286"/>
    <mergeCell ref="M279:M281"/>
    <mergeCell ref="N279:N281"/>
    <mergeCell ref="A262:O262"/>
    <mergeCell ref="A263:O263"/>
    <mergeCell ref="M104:N104"/>
    <mergeCell ref="M105:M106"/>
    <mergeCell ref="N105:N106"/>
    <mergeCell ref="P137:Q137"/>
    <mergeCell ref="P138:P139"/>
    <mergeCell ref="A329:K329"/>
    <mergeCell ref="A319:O319"/>
    <mergeCell ref="A321:K321"/>
    <mergeCell ref="A433:O433"/>
    <mergeCell ref="M346:M347"/>
    <mergeCell ref="N346:N347"/>
    <mergeCell ref="M372:M373"/>
    <mergeCell ref="A397:D397"/>
    <mergeCell ref="E397:G397"/>
    <mergeCell ref="H397:L397"/>
    <mergeCell ref="E398:G398"/>
    <mergeCell ref="H398:L398"/>
    <mergeCell ref="A398:D398"/>
    <mergeCell ref="A430:L430"/>
    <mergeCell ref="A431:L431"/>
    <mergeCell ref="A432:O432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166:G166"/>
    <mergeCell ref="H166:L166"/>
    <mergeCell ref="A278:D278"/>
    <mergeCell ref="E278:G278"/>
    <mergeCell ref="H278:L278"/>
    <mergeCell ref="A269:K269"/>
    <mergeCell ref="A270:K270"/>
    <mergeCell ref="A271:K271"/>
    <mergeCell ref="A272:I272"/>
    <mergeCell ref="E236:G236"/>
    <mergeCell ref="H236:L236"/>
    <mergeCell ref="E237:G237"/>
    <mergeCell ref="H237:L237"/>
    <mergeCell ref="A237:D237"/>
    <mergeCell ref="A273:D273"/>
    <mergeCell ref="E277:G277"/>
    <mergeCell ref="H277:L277"/>
    <mergeCell ref="B284:D285"/>
    <mergeCell ref="E284:F285"/>
    <mergeCell ref="A332:D332"/>
    <mergeCell ref="E332:G332"/>
    <mergeCell ref="A334:D334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M284:N284"/>
    <mergeCell ref="M285:M286"/>
    <mergeCell ref="A279:L279"/>
    <mergeCell ref="G284:I284"/>
    <mergeCell ref="J284:L284"/>
    <mergeCell ref="A284:A286"/>
    <mergeCell ref="A280:L280"/>
    <mergeCell ref="A281:L281"/>
    <mergeCell ref="A282:L282"/>
    <mergeCell ref="A283:J283"/>
    <mergeCell ref="H285:I285"/>
    <mergeCell ref="J285:J286"/>
    <mergeCell ref="K285:K286"/>
    <mergeCell ref="A232:I232"/>
    <mergeCell ref="C248:C249"/>
    <mergeCell ref="D248:D249"/>
    <mergeCell ref="E248:E249"/>
    <mergeCell ref="K245:K246"/>
    <mergeCell ref="A252:A254"/>
    <mergeCell ref="A238:D238"/>
    <mergeCell ref="B252:D253"/>
    <mergeCell ref="E252:F253"/>
    <mergeCell ref="G252:I252"/>
    <mergeCell ref="J252:L252"/>
    <mergeCell ref="L253:L254"/>
    <mergeCell ref="A103:J103"/>
    <mergeCell ref="A104:A106"/>
    <mergeCell ref="F120:F123"/>
    <mergeCell ref="A92:D92"/>
    <mergeCell ref="E92:G92"/>
    <mergeCell ref="H92:L92"/>
    <mergeCell ref="A124:A127"/>
    <mergeCell ref="B124:B127"/>
    <mergeCell ref="C124:C127"/>
    <mergeCell ref="D124:D127"/>
    <mergeCell ref="E124:E127"/>
    <mergeCell ref="F124:F127"/>
    <mergeCell ref="H95:L95"/>
    <mergeCell ref="A96:D96"/>
    <mergeCell ref="J137:L137"/>
    <mergeCell ref="M137:O137"/>
    <mergeCell ref="G138:G139"/>
    <mergeCell ref="G105:G106"/>
    <mergeCell ref="H105:I105"/>
    <mergeCell ref="J105:J106"/>
    <mergeCell ref="K105:K106"/>
    <mergeCell ref="F108:F11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A81:O81"/>
    <mergeCell ref="A82:O82"/>
    <mergeCell ref="A83:K83"/>
    <mergeCell ref="E84:K84"/>
    <mergeCell ref="E85:K85"/>
    <mergeCell ref="E86:K86"/>
    <mergeCell ref="N99:N101"/>
    <mergeCell ref="A87:F87"/>
    <mergeCell ref="A88:K88"/>
    <mergeCell ref="A89:K89"/>
    <mergeCell ref="A90:K90"/>
    <mergeCell ref="A91:I91"/>
    <mergeCell ref="A95:D95"/>
    <mergeCell ref="A99:L99"/>
    <mergeCell ref="A100:L100"/>
    <mergeCell ref="M99:M101"/>
    <mergeCell ref="H138:I138"/>
    <mergeCell ref="J138:J139"/>
    <mergeCell ref="A158:K158"/>
    <mergeCell ref="E226:K226"/>
    <mergeCell ref="A188:A191"/>
    <mergeCell ref="B188:B191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A152:K152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K138:K139"/>
    <mergeCell ref="L138:L139"/>
    <mergeCell ref="H331:L331"/>
    <mergeCell ref="B120:B123"/>
    <mergeCell ref="C120:C123"/>
    <mergeCell ref="D120:D123"/>
    <mergeCell ref="E120:E123"/>
    <mergeCell ref="A163:D163"/>
    <mergeCell ref="C180:C183"/>
    <mergeCell ref="D180:D183"/>
    <mergeCell ref="E180:E183"/>
    <mergeCell ref="F180:F183"/>
    <mergeCell ref="A184:A187"/>
    <mergeCell ref="B184:B187"/>
    <mergeCell ref="C184:C187"/>
    <mergeCell ref="B176:B179"/>
    <mergeCell ref="A168:L168"/>
    <mergeCell ref="E233:G233"/>
    <mergeCell ref="H233:L233"/>
    <mergeCell ref="A234:D234"/>
    <mergeCell ref="D188:D191"/>
    <mergeCell ref="E188:E191"/>
    <mergeCell ref="M45:M46"/>
    <mergeCell ref="N45:N46"/>
    <mergeCell ref="A42:L42"/>
    <mergeCell ref="A43:J43"/>
    <mergeCell ref="A44:A46"/>
    <mergeCell ref="K45:K46"/>
    <mergeCell ref="L45:L46"/>
    <mergeCell ref="J44:L44"/>
    <mergeCell ref="J45:J46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J69:J70"/>
    <mergeCell ref="A120:A123"/>
    <mergeCell ref="K69:K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B104:D105"/>
    <mergeCell ref="E104:F105"/>
    <mergeCell ref="G104:I104"/>
    <mergeCell ref="J104:L104"/>
    <mergeCell ref="L105:L106"/>
    <mergeCell ref="D108:D111"/>
    <mergeCell ref="E108:E111"/>
    <mergeCell ref="A35:J35"/>
    <mergeCell ref="A36:J36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69:J369"/>
    <mergeCell ref="G371:I371"/>
    <mergeCell ref="F349:F351"/>
    <mergeCell ref="J548:J549"/>
    <mergeCell ref="K548:K549"/>
    <mergeCell ref="L548:L549"/>
    <mergeCell ref="M548:M549"/>
    <mergeCell ref="M408:M409"/>
    <mergeCell ref="F419:F420"/>
    <mergeCell ref="E419:E420"/>
    <mergeCell ref="E416:E417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E437:L437"/>
    <mergeCell ref="B438:D438"/>
    <mergeCell ref="A415:A417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G407:I407"/>
    <mergeCell ref="J407:L407"/>
    <mergeCell ref="L408:L409"/>
    <mergeCell ref="M407:N407"/>
    <mergeCell ref="B408:B409"/>
    <mergeCell ref="C408:C409"/>
    <mergeCell ref="D408:D409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B407:D407"/>
    <mergeCell ref="A419:A420"/>
    <mergeCell ref="B419:B420"/>
    <mergeCell ref="C419:C420"/>
    <mergeCell ref="D419:D420"/>
    <mergeCell ref="F355:F357"/>
    <mergeCell ref="D364:D366"/>
    <mergeCell ref="E364:E366"/>
    <mergeCell ref="A399:D399"/>
    <mergeCell ref="A384:O384"/>
    <mergeCell ref="M371:O371"/>
    <mergeCell ref="N372:N373"/>
    <mergeCell ref="O372:O373"/>
    <mergeCell ref="B415:D415"/>
    <mergeCell ref="E415:F415"/>
    <mergeCell ref="G415:I415"/>
    <mergeCell ref="J415:L415"/>
    <mergeCell ref="K416:K417"/>
    <mergeCell ref="L416:L417"/>
    <mergeCell ref="B416:B417"/>
    <mergeCell ref="C416:C417"/>
    <mergeCell ref="A394:D394"/>
    <mergeCell ref="E394:G394"/>
    <mergeCell ref="H394:L394"/>
    <mergeCell ref="E388:K388"/>
    <mergeCell ref="A223:O223"/>
    <mergeCell ref="J244:L244"/>
    <mergeCell ref="A239:L239"/>
    <mergeCell ref="E275:G275"/>
    <mergeCell ref="H275:L275"/>
    <mergeCell ref="A276:D276"/>
    <mergeCell ref="E276:G276"/>
    <mergeCell ref="H276:L276"/>
    <mergeCell ref="G245:G246"/>
    <mergeCell ref="H245:I245"/>
    <mergeCell ref="A231:K231"/>
    <mergeCell ref="E227:K227"/>
    <mergeCell ref="A228:F228"/>
    <mergeCell ref="A229:K229"/>
    <mergeCell ref="A230:K230"/>
    <mergeCell ref="A224:K224"/>
    <mergeCell ref="E225:K225"/>
    <mergeCell ref="J245:J246"/>
    <mergeCell ref="A250:O250"/>
    <mergeCell ref="M239:M241"/>
    <mergeCell ref="N239:N241"/>
    <mergeCell ref="A240:L240"/>
    <mergeCell ref="A242:L242"/>
    <mergeCell ref="A243:J243"/>
    <mergeCell ref="E334:G334"/>
    <mergeCell ref="H334:L334"/>
    <mergeCell ref="A349:A351"/>
    <mergeCell ref="A277:D277"/>
    <mergeCell ref="L346:L347"/>
    <mergeCell ref="E335:G335"/>
    <mergeCell ref="H335:L335"/>
    <mergeCell ref="A335:D335"/>
    <mergeCell ref="E234:G234"/>
    <mergeCell ref="H332:L332"/>
    <mergeCell ref="L285:L286"/>
    <mergeCell ref="A244:A246"/>
    <mergeCell ref="B244:D245"/>
    <mergeCell ref="E244:F245"/>
    <mergeCell ref="G244:I244"/>
    <mergeCell ref="L245:L246"/>
    <mergeCell ref="A248:A249"/>
    <mergeCell ref="B248:B249"/>
    <mergeCell ref="H336:L336"/>
    <mergeCell ref="E267:K267"/>
    <mergeCell ref="A268:F268"/>
    <mergeCell ref="G285:G286"/>
    <mergeCell ref="A331:D331"/>
    <mergeCell ref="E331:G331"/>
    <mergeCell ref="F352:F354"/>
    <mergeCell ref="A333:D333"/>
    <mergeCell ref="E333:G333"/>
    <mergeCell ref="H333:L333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B349:B351"/>
    <mergeCell ref="C349:C351"/>
    <mergeCell ref="D349:D351"/>
    <mergeCell ref="E349:E351"/>
    <mergeCell ref="A364:A366"/>
    <mergeCell ref="B364:B366"/>
    <mergeCell ref="C364:C366"/>
    <mergeCell ref="A352:A354"/>
    <mergeCell ref="B352:B354"/>
    <mergeCell ref="C352:C354"/>
    <mergeCell ref="D352:D354"/>
    <mergeCell ref="E352:E354"/>
    <mergeCell ref="A355:A357"/>
    <mergeCell ref="B355:B357"/>
    <mergeCell ref="C355:C357"/>
    <mergeCell ref="D355:D357"/>
    <mergeCell ref="E355:E357"/>
  </mergeCells>
  <hyperlinks>
    <hyperlink ref="P415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2:AE566"/>
  <sheetViews>
    <sheetView view="pageBreakPreview" topLeftCell="A427" zoomScale="80" zoomScaleSheetLayoutView="80" workbookViewId="0">
      <selection activeCell="K25" sqref="K25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460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/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53"/>
      <c r="B24" s="53"/>
      <c r="C24" s="53"/>
      <c r="D24" s="53"/>
      <c r="E24" s="53"/>
      <c r="F24" s="53"/>
      <c r="G24" s="53"/>
      <c r="H24" s="53"/>
      <c r="I24" s="53"/>
      <c r="J24" s="127"/>
      <c r="K24" s="53"/>
      <c r="L24" s="53"/>
      <c r="M24" s="53"/>
      <c r="N24" s="53"/>
      <c r="O24" s="53"/>
      <c r="P24" s="36"/>
      <c r="Q24" s="36"/>
      <c r="R24" s="36"/>
      <c r="S24" s="37"/>
    </row>
    <row r="25" spans="1:19" s="38" customFormat="1" ht="38.25" customHeight="1">
      <c r="A25" s="53"/>
      <c r="B25" s="53"/>
      <c r="C25" s="53"/>
      <c r="D25" s="53"/>
      <c r="E25" s="53"/>
      <c r="F25" s="53"/>
      <c r="G25" s="53"/>
      <c r="H25" s="53"/>
      <c r="I25" s="53"/>
      <c r="J25" s="127"/>
      <c r="K25" s="53"/>
      <c r="L25" s="53"/>
      <c r="M25" s="53"/>
      <c r="N25" s="53"/>
      <c r="O25" s="53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107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322"/>
      <c r="P44" s="322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322"/>
      <c r="P45" s="322"/>
    </row>
    <row r="46" spans="1:16" ht="131.25">
      <c r="A46" s="406"/>
      <c r="B46" s="319" t="s">
        <v>17</v>
      </c>
      <c r="C46" s="319" t="s">
        <v>18</v>
      </c>
      <c r="D46" s="319" t="s">
        <v>111</v>
      </c>
      <c r="E46" s="319" t="s">
        <v>20</v>
      </c>
      <c r="F46" s="319" t="s">
        <v>21</v>
      </c>
      <c r="G46" s="406"/>
      <c r="H46" s="319" t="s">
        <v>22</v>
      </c>
      <c r="I46" s="319" t="s">
        <v>23</v>
      </c>
      <c r="J46" s="405"/>
      <c r="K46" s="405"/>
      <c r="L46" s="406"/>
      <c r="M46" s="405"/>
      <c r="N46" s="405"/>
      <c r="O46" s="322"/>
      <c r="P46" s="322"/>
    </row>
    <row r="47" spans="1:16">
      <c r="A47" s="319">
        <v>1</v>
      </c>
      <c r="B47" s="319">
        <v>2</v>
      </c>
      <c r="C47" s="319">
        <v>3</v>
      </c>
      <c r="D47" s="319">
        <v>4</v>
      </c>
      <c r="E47" s="319">
        <v>5</v>
      </c>
      <c r="F47" s="319">
        <v>6</v>
      </c>
      <c r="G47" s="319">
        <v>7</v>
      </c>
      <c r="H47" s="319">
        <v>8</v>
      </c>
      <c r="I47" s="319">
        <v>9</v>
      </c>
      <c r="J47" s="319">
        <v>10</v>
      </c>
      <c r="K47" s="319">
        <v>11</v>
      </c>
      <c r="L47" s="319">
        <v>12</v>
      </c>
      <c r="M47" s="321">
        <v>13</v>
      </c>
      <c r="N47" s="321">
        <v>14</v>
      </c>
      <c r="O47" s="322"/>
      <c r="P47" s="322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319" t="s">
        <v>113</v>
      </c>
      <c r="I48" s="319">
        <v>744</v>
      </c>
      <c r="J48" s="319">
        <v>100</v>
      </c>
      <c r="K48" s="319">
        <v>100</v>
      </c>
      <c r="L48" s="319">
        <v>100</v>
      </c>
      <c r="M48" s="321">
        <v>10</v>
      </c>
      <c r="N48" s="40">
        <v>10</v>
      </c>
      <c r="O48" s="322"/>
      <c r="P48" s="322"/>
    </row>
    <row r="49" spans="1:17" ht="52.5" customHeight="1">
      <c r="A49" s="431"/>
      <c r="B49" s="411"/>
      <c r="C49" s="411"/>
      <c r="D49" s="411"/>
      <c r="E49" s="411"/>
      <c r="F49" s="414"/>
      <c r="G49" s="11" t="s">
        <v>397</v>
      </c>
      <c r="H49" s="319" t="s">
        <v>113</v>
      </c>
      <c r="I49" s="319">
        <v>744</v>
      </c>
      <c r="J49" s="319">
        <v>100</v>
      </c>
      <c r="K49" s="319">
        <v>100</v>
      </c>
      <c r="L49" s="319">
        <v>100</v>
      </c>
      <c r="M49" s="321">
        <v>10</v>
      </c>
      <c r="N49" s="40">
        <v>10</v>
      </c>
      <c r="O49" s="322"/>
      <c r="P49" s="322"/>
    </row>
    <row r="50" spans="1:17" ht="72.75" customHeight="1">
      <c r="A50" s="431"/>
      <c r="B50" s="411"/>
      <c r="C50" s="411"/>
      <c r="D50" s="411"/>
      <c r="E50" s="411"/>
      <c r="F50" s="414"/>
      <c r="G50" s="11" t="s">
        <v>398</v>
      </c>
      <c r="H50" s="319" t="s">
        <v>399</v>
      </c>
      <c r="I50" s="319">
        <v>642</v>
      </c>
      <c r="J50" s="319">
        <v>0</v>
      </c>
      <c r="K50" s="319">
        <v>0</v>
      </c>
      <c r="L50" s="319">
        <v>0</v>
      </c>
      <c r="M50" s="321">
        <v>0</v>
      </c>
      <c r="N50" s="40">
        <v>0</v>
      </c>
      <c r="O50" s="322"/>
      <c r="P50" s="322"/>
    </row>
    <row r="51" spans="1:17" ht="31.5" customHeight="1">
      <c r="A51" s="432"/>
      <c r="B51" s="412"/>
      <c r="C51" s="412"/>
      <c r="D51" s="412"/>
      <c r="E51" s="412"/>
      <c r="F51" s="415"/>
      <c r="G51" s="11" t="s">
        <v>400</v>
      </c>
      <c r="H51" s="319" t="s">
        <v>113</v>
      </c>
      <c r="I51" s="319">
        <v>744</v>
      </c>
      <c r="J51" s="319">
        <v>100</v>
      </c>
      <c r="K51" s="319">
        <v>100</v>
      </c>
      <c r="L51" s="319">
        <v>100</v>
      </c>
      <c r="M51" s="321">
        <v>10</v>
      </c>
      <c r="N51" s="40">
        <v>10</v>
      </c>
      <c r="O51" s="322"/>
      <c r="P51" s="322"/>
    </row>
    <row r="52" spans="1:17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319" t="s">
        <v>113</v>
      </c>
      <c r="I52" s="319">
        <v>744</v>
      </c>
      <c r="J52" s="319">
        <v>100</v>
      </c>
      <c r="K52" s="319">
        <v>100</v>
      </c>
      <c r="L52" s="319">
        <v>100</v>
      </c>
      <c r="M52" s="321">
        <v>10</v>
      </c>
      <c r="N52" s="40">
        <v>10</v>
      </c>
      <c r="O52" s="322"/>
      <c r="P52" s="322"/>
    </row>
    <row r="53" spans="1:17" ht="73.5" hidden="1" customHeight="1">
      <c r="A53" s="507"/>
      <c r="B53" s="411"/>
      <c r="C53" s="411"/>
      <c r="D53" s="411"/>
      <c r="E53" s="411"/>
      <c r="F53" s="414"/>
      <c r="G53" s="11" t="s">
        <v>397</v>
      </c>
      <c r="H53" s="319" t="s">
        <v>113</v>
      </c>
      <c r="I53" s="319">
        <v>744</v>
      </c>
      <c r="J53" s="319">
        <v>100</v>
      </c>
      <c r="K53" s="319">
        <v>100</v>
      </c>
      <c r="L53" s="319">
        <v>100</v>
      </c>
      <c r="M53" s="321">
        <v>10</v>
      </c>
      <c r="N53" s="40">
        <v>10</v>
      </c>
      <c r="O53" s="322"/>
      <c r="P53" s="322"/>
    </row>
    <row r="54" spans="1:17" ht="66.75" hidden="1" customHeight="1">
      <c r="A54" s="507"/>
      <c r="B54" s="411"/>
      <c r="C54" s="411"/>
      <c r="D54" s="411"/>
      <c r="E54" s="411"/>
      <c r="F54" s="414"/>
      <c r="G54" s="11" t="s">
        <v>398</v>
      </c>
      <c r="H54" s="319" t="s">
        <v>399</v>
      </c>
      <c r="I54" s="319">
        <v>642</v>
      </c>
      <c r="J54" s="319">
        <v>0</v>
      </c>
      <c r="K54" s="319">
        <v>0</v>
      </c>
      <c r="L54" s="319">
        <v>0</v>
      </c>
      <c r="M54" s="321">
        <v>0</v>
      </c>
      <c r="N54" s="40">
        <v>0</v>
      </c>
      <c r="O54" s="322"/>
      <c r="P54" s="322"/>
    </row>
    <row r="55" spans="1:17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319" t="s">
        <v>113</v>
      </c>
      <c r="I55" s="319">
        <v>744</v>
      </c>
      <c r="J55" s="319">
        <v>100</v>
      </c>
      <c r="K55" s="319">
        <v>100</v>
      </c>
      <c r="L55" s="319">
        <v>100</v>
      </c>
      <c r="M55" s="321">
        <v>10</v>
      </c>
      <c r="N55" s="40">
        <v>10</v>
      </c>
      <c r="O55" s="322"/>
      <c r="P55" s="322"/>
    </row>
    <row r="56" spans="1:17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319" t="s">
        <v>113</v>
      </c>
      <c r="I56" s="319">
        <v>744</v>
      </c>
      <c r="J56" s="319">
        <v>100</v>
      </c>
      <c r="K56" s="319">
        <v>100</v>
      </c>
      <c r="L56" s="319">
        <v>100</v>
      </c>
      <c r="M56" s="321">
        <v>10</v>
      </c>
      <c r="N56" s="40">
        <v>10</v>
      </c>
      <c r="O56" s="322"/>
      <c r="P56" s="322"/>
    </row>
    <row r="57" spans="1:17" ht="51" customHeight="1">
      <c r="A57" s="408"/>
      <c r="B57" s="411"/>
      <c r="C57" s="411"/>
      <c r="D57" s="411"/>
      <c r="E57" s="411"/>
      <c r="F57" s="414"/>
      <c r="G57" s="11" t="s">
        <v>397</v>
      </c>
      <c r="H57" s="319" t="s">
        <v>113</v>
      </c>
      <c r="I57" s="319">
        <v>744</v>
      </c>
      <c r="J57" s="319">
        <v>100</v>
      </c>
      <c r="K57" s="319">
        <v>100</v>
      </c>
      <c r="L57" s="319">
        <v>100</v>
      </c>
      <c r="M57" s="321">
        <v>10</v>
      </c>
      <c r="N57" s="40">
        <v>10</v>
      </c>
      <c r="O57" s="322"/>
      <c r="P57" s="322"/>
    </row>
    <row r="58" spans="1:17" ht="71.25" customHeight="1">
      <c r="A58" s="408"/>
      <c r="B58" s="411"/>
      <c r="C58" s="411"/>
      <c r="D58" s="411"/>
      <c r="E58" s="411"/>
      <c r="F58" s="414"/>
      <c r="G58" s="11" t="s">
        <v>398</v>
      </c>
      <c r="H58" s="319" t="s">
        <v>399</v>
      </c>
      <c r="I58" s="319">
        <v>642</v>
      </c>
      <c r="J58" s="319">
        <v>0</v>
      </c>
      <c r="K58" s="319">
        <v>0</v>
      </c>
      <c r="L58" s="319">
        <v>0</v>
      </c>
      <c r="M58" s="321">
        <v>0</v>
      </c>
      <c r="N58" s="40">
        <v>0</v>
      </c>
      <c r="O58" s="322"/>
      <c r="P58" s="322"/>
    </row>
    <row r="59" spans="1:17" ht="30.75" customHeight="1">
      <c r="A59" s="409"/>
      <c r="B59" s="412"/>
      <c r="C59" s="412"/>
      <c r="D59" s="412"/>
      <c r="E59" s="412"/>
      <c r="F59" s="415"/>
      <c r="G59" s="11" t="s">
        <v>400</v>
      </c>
      <c r="H59" s="319" t="s">
        <v>113</v>
      </c>
      <c r="I59" s="319">
        <v>744</v>
      </c>
      <c r="J59" s="319">
        <v>100</v>
      </c>
      <c r="K59" s="319">
        <v>100</v>
      </c>
      <c r="L59" s="319">
        <v>100</v>
      </c>
      <c r="M59" s="321">
        <v>10</v>
      </c>
      <c r="N59" s="40">
        <v>10</v>
      </c>
      <c r="O59" s="322"/>
      <c r="P59" s="322"/>
    </row>
    <row r="60" spans="1:17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319" t="s">
        <v>113</v>
      </c>
      <c r="I60" s="319">
        <v>744</v>
      </c>
      <c r="J60" s="319">
        <v>100</v>
      </c>
      <c r="K60" s="319">
        <v>100</v>
      </c>
      <c r="L60" s="319">
        <v>100</v>
      </c>
      <c r="M60" s="321">
        <v>10</v>
      </c>
      <c r="N60" s="40">
        <v>10</v>
      </c>
      <c r="O60" s="322"/>
      <c r="P60" s="322"/>
    </row>
    <row r="61" spans="1:17" ht="51.75" hidden="1" customHeight="1">
      <c r="A61" s="408"/>
      <c r="B61" s="411"/>
      <c r="C61" s="411"/>
      <c r="D61" s="411"/>
      <c r="E61" s="411"/>
      <c r="F61" s="414"/>
      <c r="G61" s="11" t="s">
        <v>397</v>
      </c>
      <c r="H61" s="319" t="s">
        <v>113</v>
      </c>
      <c r="I61" s="319">
        <v>744</v>
      </c>
      <c r="J61" s="319">
        <v>100</v>
      </c>
      <c r="K61" s="319">
        <v>100</v>
      </c>
      <c r="L61" s="319">
        <v>100</v>
      </c>
      <c r="M61" s="321">
        <v>10</v>
      </c>
      <c r="N61" s="40">
        <v>10</v>
      </c>
      <c r="O61" s="322"/>
      <c r="P61" s="322"/>
    </row>
    <row r="62" spans="1:17" ht="63" hidden="1">
      <c r="A62" s="408"/>
      <c r="B62" s="411"/>
      <c r="C62" s="411"/>
      <c r="D62" s="411"/>
      <c r="E62" s="411"/>
      <c r="F62" s="414"/>
      <c r="G62" s="11" t="s">
        <v>398</v>
      </c>
      <c r="H62" s="319" t="s">
        <v>399</v>
      </c>
      <c r="I62" s="319">
        <v>642</v>
      </c>
      <c r="J62" s="319">
        <v>0</v>
      </c>
      <c r="K62" s="319">
        <v>0</v>
      </c>
      <c r="L62" s="319">
        <v>0</v>
      </c>
      <c r="M62" s="321">
        <v>0</v>
      </c>
      <c r="N62" s="40">
        <v>0</v>
      </c>
      <c r="O62" s="322"/>
      <c r="P62" s="322"/>
    </row>
    <row r="63" spans="1:17" ht="39" hidden="1" customHeight="1">
      <c r="A63" s="409"/>
      <c r="B63" s="412"/>
      <c r="C63" s="412"/>
      <c r="D63" s="412"/>
      <c r="E63" s="412"/>
      <c r="F63" s="415"/>
      <c r="G63" s="11" t="s">
        <v>400</v>
      </c>
      <c r="H63" s="319" t="s">
        <v>113</v>
      </c>
      <c r="I63" s="319">
        <v>744</v>
      </c>
      <c r="J63" s="319">
        <v>100</v>
      </c>
      <c r="K63" s="319">
        <v>100</v>
      </c>
      <c r="L63" s="319">
        <v>100</v>
      </c>
      <c r="M63" s="321">
        <v>10</v>
      </c>
      <c r="N63" s="40">
        <v>10</v>
      </c>
      <c r="O63" s="322"/>
      <c r="P63" s="322"/>
    </row>
    <row r="64" spans="1:17" ht="30.75" hidden="1" customHeight="1">
      <c r="A64" s="259"/>
      <c r="B64" s="259"/>
      <c r="C64" s="259"/>
      <c r="D64" s="259"/>
      <c r="E64" s="259"/>
      <c r="F64" s="260"/>
      <c r="G64" s="255"/>
      <c r="H64" s="255"/>
      <c r="I64" s="255"/>
      <c r="J64" s="255"/>
      <c r="K64" s="25"/>
      <c r="L64" s="25"/>
      <c r="M64" s="25"/>
      <c r="N64" s="25"/>
      <c r="O64" s="25"/>
      <c r="P64" s="260"/>
      <c r="Q64" s="113"/>
    </row>
    <row r="65" spans="1:18" ht="30.75" hidden="1" customHeight="1">
      <c r="A65" s="259"/>
      <c r="B65" s="259"/>
      <c r="C65" s="259"/>
      <c r="D65" s="259"/>
      <c r="E65" s="259"/>
      <c r="F65" s="260"/>
      <c r="G65" s="255"/>
      <c r="H65" s="255"/>
      <c r="I65" s="255"/>
      <c r="J65" s="255"/>
      <c r="K65" s="25"/>
      <c r="L65" s="25"/>
      <c r="M65" s="25"/>
      <c r="N65" s="25"/>
      <c r="O65" s="25"/>
      <c r="P65" s="260"/>
      <c r="Q65" s="113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115.5" customHeight="1">
      <c r="A70" s="406"/>
      <c r="B70" s="319" t="s">
        <v>17</v>
      </c>
      <c r="C70" s="319" t="s">
        <v>18</v>
      </c>
      <c r="D70" s="319" t="s">
        <v>111</v>
      </c>
      <c r="E70" s="319" t="s">
        <v>20</v>
      </c>
      <c r="F70" s="319" t="s">
        <v>21</v>
      </c>
      <c r="G70" s="406"/>
      <c r="H70" s="319" t="s">
        <v>28</v>
      </c>
      <c r="I70" s="319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355</v>
      </c>
      <c r="K72" s="10">
        <f>J72</f>
        <v>355</v>
      </c>
      <c r="L72" s="10">
        <f>J72</f>
        <v>355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 t="shared" ref="Q72:Q80" si="0">J72*0.1</f>
        <v>36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1">J73</f>
        <v>0</v>
      </c>
      <c r="L73" s="395">
        <f t="shared" ref="L73:L79" si="2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si="0"/>
        <v>0</v>
      </c>
    </row>
    <row r="74" spans="1:18" ht="131.2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1"/>
        <v>0</v>
      </c>
      <c r="L74" s="395">
        <f t="shared" si="2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0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1"/>
        <v>1</v>
      </c>
      <c r="L75" s="395">
        <f t="shared" si="2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0"/>
        <v>0</v>
      </c>
      <c r="R75" s="3" t="s">
        <v>314</v>
      </c>
    </row>
    <row r="76" spans="1:18" ht="131.2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1"/>
        <v>0</v>
      </c>
      <c r="L76" s="395">
        <f t="shared" si="2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0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1"/>
        <v>0</v>
      </c>
      <c r="L77" s="395">
        <f t="shared" si="2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0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1"/>
        <v>0</v>
      </c>
      <c r="L78" s="395">
        <f t="shared" si="2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0"/>
        <v>0</v>
      </c>
    </row>
    <row r="79" spans="1:18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1"/>
        <v>0</v>
      </c>
      <c r="L79" s="395">
        <f t="shared" si="2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0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356</v>
      </c>
      <c r="K80" s="10">
        <f>SUM(K72:K79)</f>
        <v>356</v>
      </c>
      <c r="L80" s="10">
        <f>SUM(L72:L79)</f>
        <v>356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0"/>
        <v>36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 ht="30" customHeight="1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7.75" customHeight="1">
      <c r="A94" s="426" t="s">
        <v>342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342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342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66" customHeight="1">
      <c r="A97" s="426" t="s">
        <v>343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75.7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322"/>
      <c r="P104" s="322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322"/>
      <c r="P105" s="322"/>
    </row>
    <row r="106" spans="1:16" ht="131.25">
      <c r="A106" s="406"/>
      <c r="B106" s="319" t="s">
        <v>17</v>
      </c>
      <c r="C106" s="319" t="s">
        <v>18</v>
      </c>
      <c r="D106" s="319" t="s">
        <v>111</v>
      </c>
      <c r="E106" s="319" t="s">
        <v>20</v>
      </c>
      <c r="F106" s="319" t="s">
        <v>21</v>
      </c>
      <c r="G106" s="406"/>
      <c r="H106" s="319" t="s">
        <v>22</v>
      </c>
      <c r="I106" s="319" t="s">
        <v>23</v>
      </c>
      <c r="J106" s="405"/>
      <c r="K106" s="405"/>
      <c r="L106" s="406"/>
      <c r="M106" s="405"/>
      <c r="N106" s="405"/>
      <c r="O106" s="322"/>
      <c r="P106" s="322"/>
    </row>
    <row r="107" spans="1:16">
      <c r="A107" s="319">
        <v>1</v>
      </c>
      <c r="B107" s="319">
        <v>2</v>
      </c>
      <c r="C107" s="319">
        <v>3</v>
      </c>
      <c r="D107" s="319">
        <v>4</v>
      </c>
      <c r="E107" s="319">
        <v>5</v>
      </c>
      <c r="F107" s="319">
        <v>6</v>
      </c>
      <c r="G107" s="319">
        <v>7</v>
      </c>
      <c r="H107" s="319">
        <v>8</v>
      </c>
      <c r="I107" s="319">
        <v>9</v>
      </c>
      <c r="J107" s="319">
        <v>10</v>
      </c>
      <c r="K107" s="319">
        <v>11</v>
      </c>
      <c r="L107" s="319">
        <v>12</v>
      </c>
      <c r="M107" s="321">
        <v>13</v>
      </c>
      <c r="N107" s="321">
        <v>14</v>
      </c>
      <c r="O107" s="322"/>
      <c r="P107" s="322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319" t="s">
        <v>113</v>
      </c>
      <c r="I108" s="319">
        <v>744</v>
      </c>
      <c r="J108" s="319">
        <v>100</v>
      </c>
      <c r="K108" s="319">
        <v>100</v>
      </c>
      <c r="L108" s="319">
        <v>100</v>
      </c>
      <c r="M108" s="321">
        <v>10</v>
      </c>
      <c r="N108" s="40">
        <v>10</v>
      </c>
      <c r="O108" s="322"/>
      <c r="P108" s="322"/>
    </row>
    <row r="109" spans="1:16" ht="63">
      <c r="A109" s="408"/>
      <c r="B109" s="411"/>
      <c r="C109" s="411"/>
      <c r="D109" s="411"/>
      <c r="E109" s="411"/>
      <c r="F109" s="414"/>
      <c r="G109" s="11" t="s">
        <v>401</v>
      </c>
      <c r="H109" s="319" t="s">
        <v>113</v>
      </c>
      <c r="I109" s="319">
        <v>744</v>
      </c>
      <c r="J109" s="319">
        <v>100</v>
      </c>
      <c r="K109" s="319">
        <v>100</v>
      </c>
      <c r="L109" s="319">
        <v>100</v>
      </c>
      <c r="M109" s="321">
        <v>10</v>
      </c>
      <c r="N109" s="40">
        <v>10</v>
      </c>
      <c r="O109" s="322"/>
      <c r="P109" s="322"/>
    </row>
    <row r="110" spans="1:16" ht="63">
      <c r="A110" s="408"/>
      <c r="B110" s="411"/>
      <c r="C110" s="411"/>
      <c r="D110" s="411"/>
      <c r="E110" s="411"/>
      <c r="F110" s="414"/>
      <c r="G110" s="11" t="s">
        <v>398</v>
      </c>
      <c r="H110" s="319" t="s">
        <v>399</v>
      </c>
      <c r="I110" s="319">
        <v>642</v>
      </c>
      <c r="J110" s="319">
        <v>0</v>
      </c>
      <c r="K110" s="319">
        <v>0</v>
      </c>
      <c r="L110" s="319">
        <v>0</v>
      </c>
      <c r="M110" s="321">
        <v>0</v>
      </c>
      <c r="N110" s="40">
        <v>0</v>
      </c>
      <c r="O110" s="322"/>
      <c r="P110" s="322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319" t="s">
        <v>113</v>
      </c>
      <c r="I111" s="319">
        <v>744</v>
      </c>
      <c r="J111" s="319">
        <v>100</v>
      </c>
      <c r="K111" s="319">
        <v>100</v>
      </c>
      <c r="L111" s="319">
        <v>100</v>
      </c>
      <c r="M111" s="321">
        <v>10</v>
      </c>
      <c r="N111" s="40">
        <v>10</v>
      </c>
      <c r="O111" s="322"/>
      <c r="P111" s="322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319" t="s">
        <v>113</v>
      </c>
      <c r="I112" s="319">
        <v>744</v>
      </c>
      <c r="J112" s="319">
        <v>100</v>
      </c>
      <c r="K112" s="319">
        <v>100</v>
      </c>
      <c r="L112" s="319">
        <v>100</v>
      </c>
      <c r="M112" s="321">
        <v>10</v>
      </c>
      <c r="N112" s="40">
        <v>10</v>
      </c>
      <c r="O112" s="322"/>
      <c r="P112" s="322"/>
    </row>
    <row r="113" spans="1:16" ht="63" hidden="1">
      <c r="A113" s="431"/>
      <c r="B113" s="411"/>
      <c r="C113" s="411"/>
      <c r="D113" s="411"/>
      <c r="E113" s="411"/>
      <c r="F113" s="414"/>
      <c r="G113" s="11" t="s">
        <v>401</v>
      </c>
      <c r="H113" s="319" t="s">
        <v>113</v>
      </c>
      <c r="I113" s="319">
        <v>744</v>
      </c>
      <c r="J113" s="319">
        <v>100</v>
      </c>
      <c r="K113" s="319">
        <v>100</v>
      </c>
      <c r="L113" s="319">
        <v>100</v>
      </c>
      <c r="M113" s="321">
        <v>10</v>
      </c>
      <c r="N113" s="40">
        <v>10</v>
      </c>
      <c r="O113" s="322"/>
      <c r="P113" s="322"/>
    </row>
    <row r="114" spans="1:16" ht="63" hidden="1">
      <c r="A114" s="431"/>
      <c r="B114" s="411"/>
      <c r="C114" s="411"/>
      <c r="D114" s="411"/>
      <c r="E114" s="411"/>
      <c r="F114" s="414"/>
      <c r="G114" s="11" t="s">
        <v>398</v>
      </c>
      <c r="H114" s="319" t="s">
        <v>399</v>
      </c>
      <c r="I114" s="319">
        <v>642</v>
      </c>
      <c r="J114" s="319">
        <v>0</v>
      </c>
      <c r="K114" s="319">
        <v>0</v>
      </c>
      <c r="L114" s="319">
        <v>0</v>
      </c>
      <c r="M114" s="321">
        <v>0</v>
      </c>
      <c r="N114" s="40">
        <v>0</v>
      </c>
      <c r="O114" s="322"/>
      <c r="P114" s="322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319" t="s">
        <v>113</v>
      </c>
      <c r="I115" s="319">
        <v>744</v>
      </c>
      <c r="J115" s="319">
        <v>100</v>
      </c>
      <c r="K115" s="319">
        <v>100</v>
      </c>
      <c r="L115" s="319">
        <v>100</v>
      </c>
      <c r="M115" s="321">
        <v>10</v>
      </c>
      <c r="N115" s="40">
        <v>10</v>
      </c>
      <c r="O115" s="322"/>
      <c r="P115" s="322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319" t="s">
        <v>113</v>
      </c>
      <c r="I116" s="319">
        <v>744</v>
      </c>
      <c r="J116" s="319">
        <v>100</v>
      </c>
      <c r="K116" s="319">
        <v>100</v>
      </c>
      <c r="L116" s="319">
        <v>100</v>
      </c>
      <c r="M116" s="321">
        <v>10</v>
      </c>
      <c r="N116" s="40">
        <v>10</v>
      </c>
      <c r="O116" s="322"/>
      <c r="P116" s="322"/>
    </row>
    <row r="117" spans="1:16" ht="63">
      <c r="A117" s="408"/>
      <c r="B117" s="411"/>
      <c r="C117" s="411"/>
      <c r="D117" s="411"/>
      <c r="E117" s="411"/>
      <c r="F117" s="414"/>
      <c r="G117" s="11" t="s">
        <v>401</v>
      </c>
      <c r="H117" s="319" t="s">
        <v>113</v>
      </c>
      <c r="I117" s="319">
        <v>744</v>
      </c>
      <c r="J117" s="319">
        <v>100</v>
      </c>
      <c r="K117" s="319">
        <v>100</v>
      </c>
      <c r="L117" s="319">
        <v>100</v>
      </c>
      <c r="M117" s="321">
        <v>10</v>
      </c>
      <c r="N117" s="40">
        <v>10</v>
      </c>
      <c r="O117" s="322"/>
      <c r="P117" s="322"/>
    </row>
    <row r="118" spans="1:16" ht="63">
      <c r="A118" s="408"/>
      <c r="B118" s="411"/>
      <c r="C118" s="411"/>
      <c r="D118" s="411"/>
      <c r="E118" s="411"/>
      <c r="F118" s="414"/>
      <c r="G118" s="11" t="s">
        <v>398</v>
      </c>
      <c r="H118" s="319" t="s">
        <v>399</v>
      </c>
      <c r="I118" s="319">
        <v>642</v>
      </c>
      <c r="J118" s="319">
        <v>0</v>
      </c>
      <c r="K118" s="319">
        <v>0</v>
      </c>
      <c r="L118" s="319">
        <v>0</v>
      </c>
      <c r="M118" s="321">
        <v>0</v>
      </c>
      <c r="N118" s="40">
        <v>0</v>
      </c>
      <c r="O118" s="322"/>
      <c r="P118" s="322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319" t="s">
        <v>113</v>
      </c>
      <c r="I119" s="319">
        <v>744</v>
      </c>
      <c r="J119" s="319">
        <v>100</v>
      </c>
      <c r="K119" s="319">
        <v>100</v>
      </c>
      <c r="L119" s="319">
        <v>100</v>
      </c>
      <c r="M119" s="321">
        <v>10</v>
      </c>
      <c r="N119" s="40">
        <v>10</v>
      </c>
      <c r="O119" s="322"/>
      <c r="P119" s="322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319" t="s">
        <v>113</v>
      </c>
      <c r="I120" s="319">
        <v>744</v>
      </c>
      <c r="J120" s="319">
        <v>100</v>
      </c>
      <c r="K120" s="319">
        <v>100</v>
      </c>
      <c r="L120" s="319">
        <v>100</v>
      </c>
      <c r="M120" s="321">
        <v>10</v>
      </c>
      <c r="N120" s="40">
        <v>10</v>
      </c>
      <c r="O120" s="322"/>
      <c r="P120" s="322"/>
    </row>
    <row r="121" spans="1:16" ht="63" hidden="1">
      <c r="A121" s="408"/>
      <c r="B121" s="411"/>
      <c r="C121" s="411"/>
      <c r="D121" s="411"/>
      <c r="E121" s="411"/>
      <c r="F121" s="414"/>
      <c r="G121" s="11" t="s">
        <v>401</v>
      </c>
      <c r="H121" s="319" t="s">
        <v>113</v>
      </c>
      <c r="I121" s="319">
        <v>744</v>
      </c>
      <c r="J121" s="319">
        <v>100</v>
      </c>
      <c r="K121" s="319">
        <v>100</v>
      </c>
      <c r="L121" s="319">
        <v>100</v>
      </c>
      <c r="M121" s="321">
        <v>10</v>
      </c>
      <c r="N121" s="40">
        <v>10</v>
      </c>
      <c r="O121" s="322"/>
      <c r="P121" s="322"/>
    </row>
    <row r="122" spans="1:16" ht="63" hidden="1">
      <c r="A122" s="408"/>
      <c r="B122" s="411"/>
      <c r="C122" s="411"/>
      <c r="D122" s="411"/>
      <c r="E122" s="411"/>
      <c r="F122" s="414"/>
      <c r="G122" s="11" t="s">
        <v>398</v>
      </c>
      <c r="H122" s="319" t="s">
        <v>399</v>
      </c>
      <c r="I122" s="319">
        <v>642</v>
      </c>
      <c r="J122" s="319">
        <v>0</v>
      </c>
      <c r="K122" s="319">
        <v>0</v>
      </c>
      <c r="L122" s="319">
        <v>0</v>
      </c>
      <c r="M122" s="321">
        <v>0</v>
      </c>
      <c r="N122" s="40">
        <v>0</v>
      </c>
      <c r="O122" s="322"/>
      <c r="P122" s="322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319" t="s">
        <v>113</v>
      </c>
      <c r="I123" s="319">
        <v>744</v>
      </c>
      <c r="J123" s="319">
        <v>100</v>
      </c>
      <c r="K123" s="319">
        <v>100</v>
      </c>
      <c r="L123" s="319">
        <v>100</v>
      </c>
      <c r="M123" s="321">
        <v>10</v>
      </c>
      <c r="N123" s="40">
        <v>10</v>
      </c>
      <c r="O123" s="322"/>
      <c r="P123" s="322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319" t="s">
        <v>113</v>
      </c>
      <c r="I124" s="319">
        <v>744</v>
      </c>
      <c r="J124" s="319">
        <v>100</v>
      </c>
      <c r="K124" s="319">
        <v>100</v>
      </c>
      <c r="L124" s="319">
        <v>100</v>
      </c>
      <c r="M124" s="321">
        <v>10</v>
      </c>
      <c r="N124" s="40">
        <v>10</v>
      </c>
      <c r="O124" s="322"/>
      <c r="P124" s="322"/>
    </row>
    <row r="125" spans="1:16" ht="63" hidden="1">
      <c r="A125" s="408"/>
      <c r="B125" s="411"/>
      <c r="C125" s="411"/>
      <c r="D125" s="411"/>
      <c r="E125" s="411"/>
      <c r="F125" s="414"/>
      <c r="G125" s="11" t="s">
        <v>401</v>
      </c>
      <c r="H125" s="319" t="s">
        <v>113</v>
      </c>
      <c r="I125" s="319">
        <v>744</v>
      </c>
      <c r="J125" s="319">
        <v>100</v>
      </c>
      <c r="K125" s="319">
        <v>100</v>
      </c>
      <c r="L125" s="319">
        <v>100</v>
      </c>
      <c r="M125" s="321">
        <v>10</v>
      </c>
      <c r="N125" s="40">
        <v>10</v>
      </c>
      <c r="O125" s="322"/>
      <c r="P125" s="322"/>
    </row>
    <row r="126" spans="1:16" ht="63" hidden="1">
      <c r="A126" s="408"/>
      <c r="B126" s="411"/>
      <c r="C126" s="411"/>
      <c r="D126" s="411"/>
      <c r="E126" s="411"/>
      <c r="F126" s="414"/>
      <c r="G126" s="11" t="s">
        <v>398</v>
      </c>
      <c r="H126" s="319" t="s">
        <v>399</v>
      </c>
      <c r="I126" s="319">
        <v>642</v>
      </c>
      <c r="J126" s="319">
        <v>0</v>
      </c>
      <c r="K126" s="319">
        <v>0</v>
      </c>
      <c r="L126" s="319">
        <v>0</v>
      </c>
      <c r="M126" s="321">
        <v>0</v>
      </c>
      <c r="N126" s="40">
        <v>0</v>
      </c>
      <c r="O126" s="322"/>
      <c r="P126" s="322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319" t="s">
        <v>113</v>
      </c>
      <c r="I127" s="319">
        <v>744</v>
      </c>
      <c r="J127" s="319">
        <v>100</v>
      </c>
      <c r="K127" s="319">
        <v>100</v>
      </c>
      <c r="L127" s="319">
        <v>100</v>
      </c>
      <c r="M127" s="321">
        <v>10</v>
      </c>
      <c r="N127" s="40">
        <v>10</v>
      </c>
      <c r="O127" s="322"/>
      <c r="P127" s="322"/>
    </row>
    <row r="128" spans="1:16" ht="39.75" hidden="1" customHeight="1">
      <c r="A128" s="283"/>
      <c r="B128" s="25"/>
      <c r="C128" s="25"/>
      <c r="D128" s="25"/>
      <c r="E128" s="25"/>
      <c r="F128" s="327"/>
      <c r="G128" s="184"/>
      <c r="H128" s="25"/>
      <c r="I128" s="25"/>
      <c r="J128" s="25"/>
      <c r="K128" s="25"/>
      <c r="L128" s="25"/>
      <c r="M128" s="327"/>
      <c r="N128" s="113"/>
      <c r="O128" s="322"/>
      <c r="P128" s="322"/>
    </row>
    <row r="129" spans="1:18" ht="39.75" hidden="1" customHeight="1">
      <c r="A129" s="283"/>
      <c r="B129" s="25"/>
      <c r="C129" s="25"/>
      <c r="D129" s="25"/>
      <c r="E129" s="25"/>
      <c r="F129" s="327"/>
      <c r="G129" s="184"/>
      <c r="H129" s="25"/>
      <c r="I129" s="25"/>
      <c r="J129" s="25"/>
      <c r="K129" s="25"/>
      <c r="L129" s="25"/>
      <c r="M129" s="327"/>
      <c r="N129" s="113"/>
      <c r="O129" s="322"/>
      <c r="P129" s="322"/>
    </row>
    <row r="130" spans="1:18" ht="39.75" hidden="1" customHeight="1">
      <c r="A130" s="283"/>
      <c r="B130" s="25"/>
      <c r="C130" s="25"/>
      <c r="D130" s="25"/>
      <c r="E130" s="25"/>
      <c r="F130" s="327"/>
      <c r="G130" s="184"/>
      <c r="H130" s="25"/>
      <c r="I130" s="25"/>
      <c r="J130" s="25"/>
      <c r="K130" s="25"/>
      <c r="L130" s="25"/>
      <c r="M130" s="327"/>
      <c r="N130" s="113"/>
      <c r="O130" s="322"/>
      <c r="P130" s="322"/>
    </row>
    <row r="131" spans="1:18" ht="39.75" hidden="1" customHeight="1">
      <c r="A131" s="323"/>
      <c r="B131" s="323"/>
      <c r="C131" s="323"/>
      <c r="D131" s="323"/>
      <c r="E131" s="323"/>
      <c r="F131" s="327"/>
      <c r="G131" s="184"/>
      <c r="H131" s="25"/>
      <c r="I131" s="25"/>
      <c r="J131" s="25"/>
      <c r="K131" s="25"/>
      <c r="L131" s="25"/>
      <c r="M131" s="327"/>
      <c r="N131" s="113"/>
      <c r="O131" s="322"/>
      <c r="P131" s="322"/>
    </row>
    <row r="132" spans="1:18" ht="39.75" hidden="1" customHeight="1">
      <c r="A132" s="323"/>
      <c r="B132" s="323"/>
      <c r="C132" s="323"/>
      <c r="D132" s="323"/>
      <c r="E132" s="323"/>
      <c r="F132" s="327"/>
      <c r="G132" s="184"/>
      <c r="H132" s="25"/>
      <c r="I132" s="25"/>
      <c r="J132" s="25"/>
      <c r="K132" s="25"/>
      <c r="L132" s="25"/>
      <c r="M132" s="327"/>
      <c r="N132" s="113"/>
      <c r="O132" s="322"/>
      <c r="P132" s="322"/>
    </row>
    <row r="133" spans="1:18" ht="39.75" hidden="1" customHeight="1">
      <c r="A133" s="445" t="s">
        <v>173</v>
      </c>
      <c r="B133" s="410" t="s">
        <v>29</v>
      </c>
      <c r="C133" s="410" t="s">
        <v>29</v>
      </c>
      <c r="D133" s="410" t="s">
        <v>29</v>
      </c>
      <c r="E133" s="410" t="s">
        <v>98</v>
      </c>
      <c r="F133" s="413" t="s">
        <v>21</v>
      </c>
      <c r="G133" s="184"/>
      <c r="H133" s="25"/>
      <c r="I133" s="25"/>
      <c r="J133" s="25"/>
      <c r="K133" s="25"/>
      <c r="L133" s="25"/>
      <c r="M133" s="327"/>
      <c r="N133" s="113"/>
      <c r="O133" s="322"/>
      <c r="P133" s="322"/>
    </row>
    <row r="134" spans="1:18" ht="39.75" hidden="1" customHeight="1">
      <c r="A134" s="408"/>
      <c r="B134" s="411"/>
      <c r="C134" s="411"/>
      <c r="D134" s="411"/>
      <c r="E134" s="411"/>
      <c r="F134" s="414"/>
      <c r="G134" s="184"/>
      <c r="H134" s="25"/>
      <c r="I134" s="25"/>
      <c r="J134" s="25"/>
      <c r="K134" s="25"/>
      <c r="L134" s="25"/>
      <c r="M134" s="327"/>
      <c r="N134" s="113"/>
      <c r="O134" s="322"/>
      <c r="P134" s="322"/>
    </row>
    <row r="135" spans="1:18" ht="18.75" hidden="1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60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131.25">
      <c r="A139" s="406"/>
      <c r="B139" s="319" t="s">
        <v>17</v>
      </c>
      <c r="C139" s="319" t="s">
        <v>18</v>
      </c>
      <c r="D139" s="319" t="s">
        <v>111</v>
      </c>
      <c r="E139" s="319" t="s">
        <v>20</v>
      </c>
      <c r="F139" s="319" t="s">
        <v>21</v>
      </c>
      <c r="G139" s="406"/>
      <c r="H139" s="319" t="s">
        <v>28</v>
      </c>
      <c r="I139" s="319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47.25" customHeight="1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369</v>
      </c>
      <c r="K141" s="10">
        <f>J141</f>
        <v>369</v>
      </c>
      <c r="L141" s="10">
        <f>J141</f>
        <v>369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ref="Q141:Q149" si="3">J141*0.1</f>
        <v>37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4">J142</f>
        <v>0</v>
      </c>
      <c r="L142" s="395">
        <f t="shared" ref="L142:L148" si="5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si="3"/>
        <v>0</v>
      </c>
    </row>
    <row r="143" spans="1:18" ht="131.2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4"/>
        <v>0</v>
      </c>
      <c r="L143" s="395">
        <f t="shared" si="5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3"/>
        <v>0</v>
      </c>
      <c r="R143" s="3" t="s">
        <v>313</v>
      </c>
    </row>
    <row r="144" spans="1:18" ht="131.2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4"/>
        <v>0</v>
      </c>
      <c r="L144" s="395">
        <f t="shared" si="5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3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1</v>
      </c>
      <c r="K145" s="395">
        <f t="shared" si="4"/>
        <v>1</v>
      </c>
      <c r="L145" s="395">
        <f t="shared" si="5"/>
        <v>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3"/>
        <v>0</v>
      </c>
      <c r="R145" s="3" t="s">
        <v>312</v>
      </c>
    </row>
    <row r="146" spans="1:18" ht="131.25" hidden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4"/>
        <v>0</v>
      </c>
      <c r="L146" s="395">
        <f t="shared" si="5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3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4"/>
        <v>0</v>
      </c>
      <c r="L147" s="395">
        <f t="shared" si="5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3"/>
        <v>0</v>
      </c>
      <c r="R147" s="3" t="s">
        <v>315</v>
      </c>
    </row>
    <row r="148" spans="1:18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4"/>
        <v>0</v>
      </c>
      <c r="L148" s="395">
        <f t="shared" si="5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3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370</v>
      </c>
      <c r="K149" s="10">
        <f>SUM(K141:K148)</f>
        <v>370</v>
      </c>
      <c r="L149" s="10">
        <f>SUM(L141:L148)</f>
        <v>370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3"/>
        <v>37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342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342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342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61.5" customHeight="1">
      <c r="A166" s="426" t="s">
        <v>343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108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322"/>
      <c r="P172" s="322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322"/>
      <c r="P173" s="322"/>
    </row>
    <row r="174" spans="1:16" ht="131.25">
      <c r="A174" s="406"/>
      <c r="B174" s="319" t="s">
        <v>17</v>
      </c>
      <c r="C174" s="319" t="s">
        <v>18</v>
      </c>
      <c r="D174" s="319" t="s">
        <v>111</v>
      </c>
      <c r="E174" s="319" t="s">
        <v>20</v>
      </c>
      <c r="F174" s="319" t="s">
        <v>21</v>
      </c>
      <c r="G174" s="406"/>
      <c r="H174" s="319" t="s">
        <v>22</v>
      </c>
      <c r="I174" s="319" t="s">
        <v>23</v>
      </c>
      <c r="J174" s="405"/>
      <c r="K174" s="405"/>
      <c r="L174" s="406"/>
      <c r="M174" s="405"/>
      <c r="N174" s="405"/>
      <c r="O174" s="322"/>
      <c r="P174" s="322"/>
    </row>
    <row r="175" spans="1:16">
      <c r="A175" s="319">
        <v>1</v>
      </c>
      <c r="B175" s="319">
        <v>2</v>
      </c>
      <c r="C175" s="319">
        <v>3</v>
      </c>
      <c r="D175" s="319">
        <v>4</v>
      </c>
      <c r="E175" s="319">
        <v>5</v>
      </c>
      <c r="F175" s="319">
        <v>6</v>
      </c>
      <c r="G175" s="319">
        <v>7</v>
      </c>
      <c r="H175" s="319">
        <v>8</v>
      </c>
      <c r="I175" s="319">
        <v>9</v>
      </c>
      <c r="J175" s="319">
        <v>10</v>
      </c>
      <c r="K175" s="319">
        <v>11</v>
      </c>
      <c r="L175" s="319">
        <v>12</v>
      </c>
      <c r="M175" s="321">
        <v>13</v>
      </c>
      <c r="N175" s="321">
        <v>14</v>
      </c>
      <c r="O175" s="322"/>
      <c r="P175" s="322"/>
    </row>
    <row r="176" spans="1:16" ht="56.2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319" t="s">
        <v>113</v>
      </c>
      <c r="I176" s="319">
        <v>744</v>
      </c>
      <c r="J176" s="319">
        <v>100</v>
      </c>
      <c r="K176" s="319">
        <v>100</v>
      </c>
      <c r="L176" s="319">
        <v>100</v>
      </c>
      <c r="M176" s="321">
        <v>10</v>
      </c>
      <c r="N176" s="40">
        <v>10</v>
      </c>
      <c r="O176" s="322"/>
      <c r="P176" s="322"/>
    </row>
    <row r="177" spans="1:16" ht="63">
      <c r="A177" s="408"/>
      <c r="B177" s="411"/>
      <c r="C177" s="411"/>
      <c r="D177" s="411"/>
      <c r="E177" s="411"/>
      <c r="F177" s="414"/>
      <c r="G177" s="11" t="s">
        <v>402</v>
      </c>
      <c r="H177" s="319" t="s">
        <v>113</v>
      </c>
      <c r="I177" s="319">
        <v>744</v>
      </c>
      <c r="J177" s="319">
        <v>100</v>
      </c>
      <c r="K177" s="319">
        <v>100</v>
      </c>
      <c r="L177" s="319">
        <v>100</v>
      </c>
      <c r="M177" s="321">
        <v>10</v>
      </c>
      <c r="N177" s="40">
        <v>10</v>
      </c>
      <c r="O177" s="322"/>
      <c r="P177" s="322"/>
    </row>
    <row r="178" spans="1:16" ht="63">
      <c r="A178" s="408"/>
      <c r="B178" s="411"/>
      <c r="C178" s="411"/>
      <c r="D178" s="411"/>
      <c r="E178" s="411"/>
      <c r="F178" s="414"/>
      <c r="G178" s="11" t="s">
        <v>398</v>
      </c>
      <c r="H178" s="319" t="s">
        <v>399</v>
      </c>
      <c r="I178" s="319">
        <v>642</v>
      </c>
      <c r="J178" s="319">
        <v>0</v>
      </c>
      <c r="K178" s="319">
        <v>0</v>
      </c>
      <c r="L178" s="319">
        <v>0</v>
      </c>
      <c r="M178" s="321">
        <v>0</v>
      </c>
      <c r="N178" s="40">
        <v>0</v>
      </c>
      <c r="O178" s="322"/>
      <c r="P178" s="322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319" t="s">
        <v>113</v>
      </c>
      <c r="I179" s="319">
        <v>744</v>
      </c>
      <c r="J179" s="319">
        <v>100</v>
      </c>
      <c r="K179" s="319">
        <v>100</v>
      </c>
      <c r="L179" s="319">
        <v>100</v>
      </c>
      <c r="M179" s="321">
        <v>10</v>
      </c>
      <c r="N179" s="40">
        <v>10</v>
      </c>
      <c r="O179" s="322"/>
      <c r="P179" s="322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319" t="s">
        <v>113</v>
      </c>
      <c r="I180" s="319">
        <v>744</v>
      </c>
      <c r="J180" s="319">
        <v>100</v>
      </c>
      <c r="K180" s="319">
        <v>100</v>
      </c>
      <c r="L180" s="319">
        <v>100</v>
      </c>
      <c r="M180" s="321">
        <v>10</v>
      </c>
      <c r="N180" s="40">
        <v>10</v>
      </c>
      <c r="O180" s="322"/>
      <c r="P180" s="322"/>
    </row>
    <row r="181" spans="1:16" ht="63" hidden="1">
      <c r="A181" s="408"/>
      <c r="B181" s="411"/>
      <c r="C181" s="411"/>
      <c r="D181" s="411"/>
      <c r="E181" s="411"/>
      <c r="F181" s="414"/>
      <c r="G181" s="11" t="s">
        <v>402</v>
      </c>
      <c r="H181" s="319" t="s">
        <v>113</v>
      </c>
      <c r="I181" s="319">
        <v>744</v>
      </c>
      <c r="J181" s="319">
        <v>100</v>
      </c>
      <c r="K181" s="319">
        <v>100</v>
      </c>
      <c r="L181" s="319">
        <v>100</v>
      </c>
      <c r="M181" s="321">
        <v>10</v>
      </c>
      <c r="N181" s="40">
        <v>10</v>
      </c>
      <c r="O181" s="322"/>
      <c r="P181" s="322"/>
    </row>
    <row r="182" spans="1:16" ht="63" hidden="1">
      <c r="A182" s="408"/>
      <c r="B182" s="411"/>
      <c r="C182" s="411"/>
      <c r="D182" s="411"/>
      <c r="E182" s="411"/>
      <c r="F182" s="414"/>
      <c r="G182" s="11" t="s">
        <v>398</v>
      </c>
      <c r="H182" s="319" t="s">
        <v>399</v>
      </c>
      <c r="I182" s="319">
        <v>642</v>
      </c>
      <c r="J182" s="319">
        <v>0</v>
      </c>
      <c r="K182" s="319">
        <v>0</v>
      </c>
      <c r="L182" s="319">
        <v>0</v>
      </c>
      <c r="M182" s="321">
        <v>0</v>
      </c>
      <c r="N182" s="40">
        <v>0</v>
      </c>
      <c r="O182" s="322"/>
      <c r="P182" s="322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319" t="s">
        <v>113</v>
      </c>
      <c r="I183" s="319">
        <v>744</v>
      </c>
      <c r="J183" s="319">
        <v>100</v>
      </c>
      <c r="K183" s="319">
        <v>100</v>
      </c>
      <c r="L183" s="319">
        <v>100</v>
      </c>
      <c r="M183" s="321">
        <v>10</v>
      </c>
      <c r="N183" s="40">
        <v>10</v>
      </c>
      <c r="O183" s="322"/>
      <c r="P183" s="322"/>
    </row>
    <row r="184" spans="1:16" ht="94.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319" t="s">
        <v>113</v>
      </c>
      <c r="I184" s="319">
        <v>744</v>
      </c>
      <c r="J184" s="319">
        <v>100</v>
      </c>
      <c r="K184" s="319">
        <v>100</v>
      </c>
      <c r="L184" s="319">
        <v>100</v>
      </c>
      <c r="M184" s="321">
        <v>10</v>
      </c>
      <c r="N184" s="40">
        <v>10</v>
      </c>
      <c r="O184" s="322"/>
      <c r="P184" s="322"/>
    </row>
    <row r="185" spans="1:16" ht="63" hidden="1">
      <c r="A185" s="408"/>
      <c r="B185" s="411"/>
      <c r="C185" s="411"/>
      <c r="D185" s="411"/>
      <c r="E185" s="411"/>
      <c r="F185" s="414"/>
      <c r="G185" s="11" t="s">
        <v>402</v>
      </c>
      <c r="H185" s="319" t="s">
        <v>113</v>
      </c>
      <c r="I185" s="319">
        <v>744</v>
      </c>
      <c r="J185" s="319">
        <v>100</v>
      </c>
      <c r="K185" s="319">
        <v>100</v>
      </c>
      <c r="L185" s="319">
        <v>100</v>
      </c>
      <c r="M185" s="321">
        <v>10</v>
      </c>
      <c r="N185" s="40">
        <v>10</v>
      </c>
      <c r="O185" s="322"/>
      <c r="P185" s="322"/>
    </row>
    <row r="186" spans="1:16" ht="63" hidden="1">
      <c r="A186" s="408"/>
      <c r="B186" s="411"/>
      <c r="C186" s="411"/>
      <c r="D186" s="411"/>
      <c r="E186" s="411"/>
      <c r="F186" s="414"/>
      <c r="G186" s="11" t="s">
        <v>398</v>
      </c>
      <c r="H186" s="319" t="s">
        <v>399</v>
      </c>
      <c r="I186" s="319">
        <v>642</v>
      </c>
      <c r="J186" s="319">
        <v>0</v>
      </c>
      <c r="K186" s="319">
        <v>0</v>
      </c>
      <c r="L186" s="319">
        <v>0</v>
      </c>
      <c r="M186" s="321">
        <v>0</v>
      </c>
      <c r="N186" s="40">
        <v>0</v>
      </c>
      <c r="O186" s="322"/>
      <c r="P186" s="322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319" t="s">
        <v>113</v>
      </c>
      <c r="I187" s="319">
        <v>744</v>
      </c>
      <c r="J187" s="319">
        <v>100</v>
      </c>
      <c r="K187" s="319">
        <v>100</v>
      </c>
      <c r="L187" s="319">
        <v>100</v>
      </c>
      <c r="M187" s="321">
        <v>10</v>
      </c>
      <c r="N187" s="40">
        <v>10</v>
      </c>
      <c r="O187" s="322"/>
      <c r="P187" s="322"/>
    </row>
    <row r="188" spans="1:16" ht="9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319" t="s">
        <v>113</v>
      </c>
      <c r="I188" s="319">
        <v>744</v>
      </c>
      <c r="J188" s="319">
        <v>100</v>
      </c>
      <c r="K188" s="319">
        <v>100</v>
      </c>
      <c r="L188" s="319">
        <v>100</v>
      </c>
      <c r="M188" s="321">
        <v>10</v>
      </c>
      <c r="N188" s="40">
        <v>10</v>
      </c>
      <c r="O188" s="322"/>
      <c r="P188" s="322"/>
    </row>
    <row r="189" spans="1:16" ht="63" hidden="1">
      <c r="A189" s="408"/>
      <c r="B189" s="411"/>
      <c r="C189" s="411"/>
      <c r="D189" s="411"/>
      <c r="E189" s="411"/>
      <c r="F189" s="414"/>
      <c r="G189" s="11" t="s">
        <v>402</v>
      </c>
      <c r="H189" s="319" t="s">
        <v>113</v>
      </c>
      <c r="I189" s="319">
        <v>744</v>
      </c>
      <c r="J189" s="319">
        <v>100</v>
      </c>
      <c r="K189" s="319">
        <v>100</v>
      </c>
      <c r="L189" s="319">
        <v>100</v>
      </c>
      <c r="M189" s="321">
        <v>10</v>
      </c>
      <c r="N189" s="40">
        <v>10</v>
      </c>
      <c r="O189" s="322"/>
      <c r="P189" s="322"/>
    </row>
    <row r="190" spans="1:16" ht="63" hidden="1">
      <c r="A190" s="408"/>
      <c r="B190" s="411"/>
      <c r="C190" s="411"/>
      <c r="D190" s="411"/>
      <c r="E190" s="411"/>
      <c r="F190" s="414"/>
      <c r="G190" s="11" t="s">
        <v>398</v>
      </c>
      <c r="H190" s="319" t="s">
        <v>399</v>
      </c>
      <c r="I190" s="319">
        <v>642</v>
      </c>
      <c r="J190" s="319">
        <v>0</v>
      </c>
      <c r="K190" s="319">
        <v>0</v>
      </c>
      <c r="L190" s="319">
        <v>0</v>
      </c>
      <c r="M190" s="321">
        <v>0</v>
      </c>
      <c r="N190" s="40">
        <v>0</v>
      </c>
      <c r="O190" s="322"/>
      <c r="P190" s="322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319" t="s">
        <v>113</v>
      </c>
      <c r="I191" s="319">
        <v>744</v>
      </c>
      <c r="J191" s="319">
        <v>100</v>
      </c>
      <c r="K191" s="319">
        <v>100</v>
      </c>
      <c r="L191" s="319">
        <v>100</v>
      </c>
      <c r="M191" s="321">
        <v>10</v>
      </c>
      <c r="N191" s="40">
        <v>10</v>
      </c>
      <c r="O191" s="322"/>
      <c r="P191" s="322"/>
    </row>
    <row r="192" spans="1:16" ht="47.25" hidden="1" customHeight="1">
      <c r="A192" s="323"/>
      <c r="B192" s="323"/>
      <c r="C192" s="323"/>
      <c r="D192" s="323"/>
      <c r="E192" s="323"/>
      <c r="F192" s="327"/>
      <c r="G192" s="184"/>
      <c r="H192" s="25"/>
      <c r="I192" s="25"/>
      <c r="J192" s="25"/>
      <c r="K192" s="25"/>
      <c r="L192" s="25"/>
      <c r="M192" s="327"/>
      <c r="N192" s="113"/>
      <c r="O192" s="322"/>
      <c r="P192" s="322"/>
    </row>
    <row r="193" spans="1:17" ht="47.25" hidden="1" customHeight="1">
      <c r="A193" s="323"/>
      <c r="B193" s="323"/>
      <c r="C193" s="323"/>
      <c r="D193" s="323"/>
      <c r="E193" s="323"/>
      <c r="F193" s="327"/>
      <c r="G193" s="184"/>
      <c r="H193" s="25"/>
      <c r="I193" s="25"/>
      <c r="J193" s="25"/>
      <c r="K193" s="25"/>
      <c r="L193" s="25"/>
      <c r="M193" s="327"/>
      <c r="N193" s="113"/>
      <c r="O193" s="322"/>
      <c r="P193" s="322"/>
    </row>
    <row r="194" spans="1:17" ht="47.25" hidden="1" customHeight="1">
      <c r="A194" s="323"/>
      <c r="B194" s="323"/>
      <c r="C194" s="323"/>
      <c r="D194" s="323"/>
      <c r="E194" s="323"/>
      <c r="F194" s="327"/>
      <c r="G194" s="184"/>
      <c r="H194" s="25"/>
      <c r="I194" s="25"/>
      <c r="J194" s="25"/>
      <c r="K194" s="25"/>
      <c r="L194" s="25"/>
      <c r="M194" s="327"/>
      <c r="N194" s="113"/>
      <c r="O194" s="322"/>
      <c r="P194" s="322"/>
    </row>
    <row r="195" spans="1:17" ht="47.25" hidden="1" customHeight="1">
      <c r="A195" s="323"/>
      <c r="B195" s="323"/>
      <c r="C195" s="323"/>
      <c r="D195" s="323"/>
      <c r="E195" s="323"/>
      <c r="F195" s="327"/>
      <c r="G195" s="184"/>
      <c r="H195" s="25"/>
      <c r="I195" s="25"/>
      <c r="J195" s="25"/>
      <c r="K195" s="25"/>
      <c r="L195" s="25"/>
      <c r="M195" s="327"/>
      <c r="N195" s="113"/>
      <c r="O195" s="322"/>
      <c r="P195" s="322"/>
    </row>
    <row r="196" spans="1:17" ht="47.25" hidden="1" customHeight="1">
      <c r="A196" s="323"/>
      <c r="B196" s="323"/>
      <c r="C196" s="323"/>
      <c r="D196" s="323"/>
      <c r="E196" s="323"/>
      <c r="F196" s="327"/>
      <c r="G196" s="184"/>
      <c r="H196" s="25"/>
      <c r="I196" s="25"/>
      <c r="J196" s="25"/>
      <c r="K196" s="25"/>
      <c r="L196" s="25"/>
      <c r="M196" s="327"/>
      <c r="N196" s="113"/>
      <c r="O196" s="322"/>
      <c r="P196" s="322"/>
    </row>
    <row r="197" spans="1:17" ht="47.25" hidden="1" customHeight="1">
      <c r="A197" s="323"/>
      <c r="B197" s="323"/>
      <c r="C197" s="323"/>
      <c r="D197" s="323"/>
      <c r="E197" s="323"/>
      <c r="F197" s="327"/>
      <c r="G197" s="184"/>
      <c r="H197" s="25"/>
      <c r="I197" s="25"/>
      <c r="J197" s="25"/>
      <c r="K197" s="25"/>
      <c r="L197" s="25"/>
      <c r="M197" s="327"/>
      <c r="N197" s="113"/>
      <c r="O197" s="322"/>
      <c r="P197" s="322"/>
    </row>
    <row r="198" spans="1:17" ht="47.25" hidden="1" customHeight="1">
      <c r="A198" s="323"/>
      <c r="B198" s="323"/>
      <c r="C198" s="323"/>
      <c r="D198" s="323"/>
      <c r="E198" s="323"/>
      <c r="F198" s="327"/>
      <c r="G198" s="184"/>
      <c r="H198" s="25"/>
      <c r="I198" s="25"/>
      <c r="J198" s="25"/>
      <c r="K198" s="25"/>
      <c r="L198" s="25"/>
      <c r="M198" s="327"/>
      <c r="N198" s="113"/>
      <c r="O198" s="322"/>
      <c r="P198" s="322"/>
    </row>
    <row r="199" spans="1:17" ht="47.25" hidden="1" customHeight="1">
      <c r="A199" s="323"/>
      <c r="B199" s="323"/>
      <c r="C199" s="323"/>
      <c r="D199" s="323"/>
      <c r="E199" s="323"/>
      <c r="F199" s="327"/>
      <c r="G199" s="184"/>
      <c r="H199" s="25"/>
      <c r="I199" s="25"/>
      <c r="J199" s="25"/>
      <c r="K199" s="25"/>
      <c r="L199" s="25"/>
      <c r="M199" s="327"/>
      <c r="N199" s="113"/>
      <c r="O199" s="322"/>
      <c r="P199" s="322"/>
    </row>
    <row r="200" spans="1:17" ht="47.25" hidden="1" customHeight="1">
      <c r="A200" s="323"/>
      <c r="B200" s="323"/>
      <c r="C200" s="323"/>
      <c r="D200" s="323"/>
      <c r="E200" s="323"/>
      <c r="F200" s="327"/>
      <c r="G200" s="184"/>
      <c r="H200" s="25"/>
      <c r="I200" s="25"/>
      <c r="J200" s="25"/>
      <c r="K200" s="25"/>
      <c r="L200" s="25"/>
      <c r="M200" s="327"/>
      <c r="N200" s="113"/>
      <c r="O200" s="322"/>
      <c r="P200" s="322"/>
    </row>
    <row r="201" spans="1:17" ht="47.25" hidden="1" customHeight="1">
      <c r="A201" s="323"/>
      <c r="B201" s="323"/>
      <c r="C201" s="323"/>
      <c r="D201" s="323"/>
      <c r="E201" s="323"/>
      <c r="F201" s="327"/>
      <c r="G201" s="184"/>
      <c r="H201" s="25"/>
      <c r="I201" s="25"/>
      <c r="J201" s="25"/>
      <c r="K201" s="25"/>
      <c r="L201" s="25"/>
      <c r="M201" s="327"/>
      <c r="N201" s="113"/>
      <c r="O201" s="322"/>
      <c r="P201" s="322"/>
    </row>
    <row r="202" spans="1:17" ht="47.25" hidden="1" customHeight="1">
      <c r="A202" s="323"/>
      <c r="B202" s="323"/>
      <c r="C202" s="323"/>
      <c r="D202" s="323"/>
      <c r="E202" s="323"/>
      <c r="F202" s="327"/>
      <c r="G202" s="184"/>
      <c r="H202" s="25"/>
      <c r="I202" s="25"/>
      <c r="J202" s="25"/>
      <c r="K202" s="25"/>
      <c r="L202" s="25"/>
      <c r="M202" s="327"/>
      <c r="N202" s="113"/>
      <c r="O202" s="322"/>
      <c r="P202" s="322"/>
    </row>
    <row r="203" spans="1:17" ht="47.25" hidden="1" customHeight="1">
      <c r="A203" s="323"/>
      <c r="B203" s="323"/>
      <c r="C203" s="323"/>
      <c r="D203" s="323"/>
      <c r="E203" s="323"/>
      <c r="F203" s="327"/>
      <c r="G203" s="184"/>
      <c r="H203" s="25"/>
      <c r="I203" s="25"/>
      <c r="J203" s="25"/>
      <c r="K203" s="25"/>
      <c r="L203" s="25"/>
      <c r="M203" s="327"/>
      <c r="N203" s="113"/>
      <c r="O203" s="322"/>
      <c r="P203" s="322"/>
    </row>
    <row r="204" spans="1:17" ht="47.25" hidden="1" customHeight="1">
      <c r="A204" s="323"/>
      <c r="B204" s="323"/>
      <c r="C204" s="323"/>
      <c r="D204" s="323"/>
      <c r="E204" s="323"/>
      <c r="F204" s="327"/>
      <c r="G204" s="184"/>
      <c r="H204" s="25"/>
      <c r="I204" s="25"/>
      <c r="J204" s="25"/>
      <c r="K204" s="25"/>
      <c r="L204" s="25"/>
      <c r="M204" s="327"/>
      <c r="N204" s="113"/>
      <c r="O204" s="322"/>
      <c r="P204" s="322"/>
    </row>
    <row r="205" spans="1:17" ht="47.25" hidden="1" customHeight="1">
      <c r="A205" s="323"/>
      <c r="B205" s="323"/>
      <c r="C205" s="323"/>
      <c r="D205" s="323"/>
      <c r="E205" s="323"/>
      <c r="F205" s="327"/>
      <c r="G205" s="184"/>
      <c r="H205" s="25"/>
      <c r="I205" s="25"/>
      <c r="J205" s="25"/>
      <c r="K205" s="25"/>
      <c r="L205" s="25"/>
      <c r="M205" s="327"/>
      <c r="N205" s="113"/>
      <c r="O205" s="322"/>
      <c r="P205" s="322"/>
    </row>
    <row r="206" spans="1:17" ht="18.75" hidden="1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322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60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131.25">
      <c r="A210" s="406"/>
      <c r="B210" s="319" t="s">
        <v>17</v>
      </c>
      <c r="C210" s="319" t="s">
        <v>18</v>
      </c>
      <c r="D210" s="319" t="s">
        <v>111</v>
      </c>
      <c r="E210" s="319" t="s">
        <v>20</v>
      </c>
      <c r="F210" s="319" t="s">
        <v>21</v>
      </c>
      <c r="G210" s="406"/>
      <c r="H210" s="319" t="s">
        <v>28</v>
      </c>
      <c r="I210" s="319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100</v>
      </c>
      <c r="K212" s="10">
        <f>J212</f>
        <v>100</v>
      </c>
      <c r="L212" s="10">
        <f>J212</f>
        <v>100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ref="Q212:Q221" si="6">J212*0.1</f>
        <v>10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7">J213</f>
        <v>0</v>
      </c>
      <c r="L213" s="395">
        <f t="shared" ref="L213:L219" si="8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si="6"/>
        <v>0</v>
      </c>
    </row>
    <row r="214" spans="1:18" ht="131.2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7"/>
        <v>0</v>
      </c>
      <c r="L214" s="395">
        <f t="shared" si="8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6"/>
        <v>0</v>
      </c>
    </row>
    <row r="215" spans="1:18" ht="131.2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7"/>
        <v>0</v>
      </c>
      <c r="L215" s="395">
        <f t="shared" si="8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6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337"/>
      <c r="K216" s="395">
        <f t="shared" si="7"/>
        <v>0</v>
      </c>
      <c r="L216" s="395">
        <f t="shared" si="8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6"/>
        <v>0</v>
      </c>
      <c r="R216" s="3" t="s">
        <v>312</v>
      </c>
    </row>
    <row r="217" spans="1:18" ht="131.2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7"/>
        <v>0</v>
      </c>
      <c r="L217" s="395">
        <f t="shared" si="8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6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7"/>
        <v>0</v>
      </c>
      <c r="L218" s="395">
        <f t="shared" si="8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6"/>
        <v>0</v>
      </c>
      <c r="R218" s="3" t="s">
        <v>316</v>
      </c>
    </row>
    <row r="219" spans="1:18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7"/>
        <v>0</v>
      </c>
      <c r="L219" s="395">
        <f t="shared" si="8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6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100</v>
      </c>
      <c r="K220" s="10">
        <f>SUM(K212:K219)</f>
        <v>100</v>
      </c>
      <c r="L220" s="10">
        <f>SUM(L212:L219)</f>
        <v>100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 t="shared" si="6"/>
        <v>10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826</v>
      </c>
      <c r="K221" s="10">
        <f>K80+K149+K220</f>
        <v>826</v>
      </c>
      <c r="L221" s="10">
        <f>L80+L149+L220</f>
        <v>826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 t="shared" si="6"/>
        <v>83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342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342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342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5" customHeight="1">
      <c r="A238" s="426" t="s">
        <v>343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idden="1">
      <c r="A249" s="14"/>
      <c r="B249" s="12"/>
      <c r="C249" s="12"/>
      <c r="D249" s="10"/>
      <c r="E249" s="17"/>
      <c r="F249" s="17"/>
      <c r="G249" s="13"/>
      <c r="H249" s="13"/>
      <c r="I249" s="13"/>
      <c r="J249" s="13"/>
      <c r="K249" s="13">
        <v>95</v>
      </c>
      <c r="L249" s="13">
        <v>95</v>
      </c>
      <c r="M249" s="12">
        <v>10</v>
      </c>
      <c r="N249" s="40">
        <v>10</v>
      </c>
      <c r="O249" s="6"/>
      <c r="P249" s="6"/>
    </row>
    <row r="250" spans="1:17" hidden="1">
      <c r="A250" s="24"/>
      <c r="B250" s="9"/>
      <c r="C250" s="9"/>
      <c r="D250" s="25"/>
      <c r="E250" s="21"/>
      <c r="F250" s="21"/>
      <c r="G250" s="22"/>
      <c r="H250" s="22"/>
      <c r="I250" s="22"/>
      <c r="J250" s="22"/>
      <c r="K250" s="22">
        <v>100</v>
      </c>
      <c r="L250" s="2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7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131.2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7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>J258*0.05</f>
        <v>0</v>
      </c>
    </row>
    <row r="259" spans="1:17" ht="131.2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168.7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>J260*0.05</f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>J261*0.05</f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idden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idden="1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idden="1">
      <c r="A290" s="14"/>
      <c r="B290" s="10"/>
      <c r="C290" s="10"/>
      <c r="D290" s="17"/>
      <c r="E290" s="12"/>
      <c r="F290" s="17"/>
      <c r="G290" s="13"/>
      <c r="H290" s="13"/>
      <c r="I290" s="13"/>
      <c r="J290" s="13"/>
      <c r="K290" s="10"/>
      <c r="L290" s="10"/>
      <c r="M290" s="12">
        <v>5</v>
      </c>
      <c r="N290" s="40">
        <f>J290*0.05</f>
        <v>0</v>
      </c>
      <c r="O290" s="6"/>
      <c r="P290" s="6"/>
    </row>
    <row r="291" spans="1:17" hidden="1">
      <c r="A291" s="24"/>
      <c r="B291" s="25"/>
      <c r="C291" s="25"/>
      <c r="D291" s="21"/>
      <c r="E291" s="9"/>
      <c r="F291" s="21"/>
      <c r="G291" s="22"/>
      <c r="H291" s="22"/>
      <c r="I291" s="22"/>
      <c r="J291" s="22"/>
      <c r="K291" s="25"/>
      <c r="L291" s="25"/>
      <c r="M291" s="12">
        <v>5</v>
      </c>
      <c r="N291" s="40">
        <f>J291*0.05</f>
        <v>0</v>
      </c>
      <c r="O291" s="6"/>
      <c r="P291" s="6"/>
    </row>
    <row r="292" spans="1:17" hidden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idden="1">
      <c r="A293" s="418" t="s">
        <v>181</v>
      </c>
      <c r="B293" s="418"/>
      <c r="C293" s="418"/>
      <c r="D293" s="418"/>
      <c r="E293" s="418"/>
      <c r="F293" s="418"/>
      <c r="G293" s="418"/>
      <c r="H293" s="418"/>
      <c r="I293" s="418"/>
      <c r="J293" s="418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 t="shared" ref="Q298:Q317" si="9"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9"/>
        <v>0</v>
      </c>
    </row>
    <row r="300" spans="1:17" ht="37.5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9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9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9"/>
        <v>0</v>
      </c>
    </row>
    <row r="303" spans="1:17" ht="93.7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9"/>
        <v>0</v>
      </c>
    </row>
    <row r="304" spans="1:17" ht="93.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9"/>
        <v>0</v>
      </c>
    </row>
    <row r="305" spans="1:17" ht="93.7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9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9"/>
        <v>0</v>
      </c>
    </row>
    <row r="307" spans="1:17" ht="93.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9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9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9"/>
        <v>0</v>
      </c>
    </row>
    <row r="310" spans="1:17" ht="37.5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9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9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9"/>
        <v>0</v>
      </c>
    </row>
    <row r="313" spans="1:17" ht="93.7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9"/>
        <v>0</v>
      </c>
    </row>
    <row r="314" spans="1:17" ht="93.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9"/>
        <v>0</v>
      </c>
    </row>
    <row r="315" spans="1:17" ht="93.7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9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9"/>
        <v>0</v>
      </c>
    </row>
    <row r="317" spans="1:17" ht="93.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9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idden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>
      <c r="A322" s="405" t="s">
        <v>36</v>
      </c>
      <c r="B322" s="405"/>
      <c r="C322" s="405"/>
      <c r="D322" s="405"/>
      <c r="E322" s="405"/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 t="s">
        <v>37</v>
      </c>
      <c r="B323" s="10" t="s">
        <v>38</v>
      </c>
      <c r="C323" s="10" t="s">
        <v>39</v>
      </c>
      <c r="D323" s="10" t="s">
        <v>40</v>
      </c>
      <c r="E323" s="405" t="s">
        <v>22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idden="1">
      <c r="A324" s="10">
        <v>1</v>
      </c>
      <c r="B324" s="10">
        <v>2</v>
      </c>
      <c r="C324" s="10">
        <v>3</v>
      </c>
      <c r="D324" s="10">
        <v>4</v>
      </c>
      <c r="E324" s="405" t="s">
        <v>409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05" t="s">
        <v>134</v>
      </c>
      <c r="F325" s="420"/>
      <c r="G325" s="420"/>
      <c r="H325" s="420"/>
      <c r="I325" s="420"/>
      <c r="J325" s="420"/>
      <c r="K325" s="420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108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131.2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7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206.2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7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5">
        <v>100</v>
      </c>
      <c r="K352" s="310">
        <v>100</v>
      </c>
      <c r="L352" s="310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206.2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7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206.2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7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206.2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7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206.2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7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206.2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131.2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37.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ref="Q375:Q382" si="10">J375*0.1</f>
        <v>0</v>
      </c>
      <c r="R375" s="93"/>
    </row>
    <row r="376" spans="1:18" s="37" customFormat="1" ht="37.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0"/>
        <v>0</v>
      </c>
      <c r="R376" s="93"/>
    </row>
    <row r="377" spans="1:18" s="37" customFormat="1" ht="37.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0"/>
        <v>0</v>
      </c>
      <c r="R377" s="93"/>
    </row>
    <row r="378" spans="1:18" s="37" customFormat="1" ht="37.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45">
        <f t="shared" si="11"/>
        <v>0</v>
      </c>
      <c r="L378" s="45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0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0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0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0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0"/>
        <v>0</v>
      </c>
    </row>
    <row r="383" spans="1:18" s="37" customFormat="1" hidden="1">
      <c r="A383" s="123"/>
      <c r="B383" s="49"/>
      <c r="C383" s="119"/>
      <c r="D383" s="119"/>
      <c r="E383" s="49"/>
      <c r="F383" s="49"/>
      <c r="G383" s="119"/>
      <c r="H383" s="119"/>
      <c r="I383" s="124"/>
      <c r="J383" s="118"/>
      <c r="K383" s="118"/>
      <c r="L383" s="118"/>
      <c r="M383" s="119"/>
      <c r="N383" s="119"/>
      <c r="O383" s="119"/>
      <c r="P383" s="194"/>
      <c r="Q383" s="113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2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2"/>
      <c r="M385" s="192"/>
      <c r="N385" s="192"/>
      <c r="O385" s="192"/>
      <c r="P385" s="192"/>
    </row>
    <row r="386" spans="1:17" hidden="1">
      <c r="A386" s="191" t="s">
        <v>37</v>
      </c>
      <c r="B386" s="191" t="s">
        <v>38</v>
      </c>
      <c r="C386" s="191" t="s">
        <v>39</v>
      </c>
      <c r="D386" s="191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2"/>
      <c r="M386" s="192"/>
      <c r="N386" s="192"/>
      <c r="O386" s="192"/>
      <c r="P386" s="192"/>
    </row>
    <row r="387" spans="1:17" hidden="1">
      <c r="A387" s="191">
        <v>1</v>
      </c>
      <c r="B387" s="191">
        <v>2</v>
      </c>
      <c r="C387" s="191">
        <v>3</v>
      </c>
      <c r="D387" s="191">
        <v>4</v>
      </c>
      <c r="E387" s="405">
        <v>5</v>
      </c>
      <c r="F387" s="419"/>
      <c r="G387" s="419"/>
      <c r="H387" s="419"/>
      <c r="I387" s="419"/>
      <c r="J387" s="419"/>
      <c r="K387" s="419"/>
      <c r="L387" s="192"/>
      <c r="M387" s="192"/>
      <c r="N387" s="192"/>
      <c r="O387" s="192"/>
      <c r="P387" s="192"/>
    </row>
    <row r="388" spans="1:17" hidden="1">
      <c r="A388" s="191" t="s">
        <v>21</v>
      </c>
      <c r="B388" s="191" t="s">
        <v>21</v>
      </c>
      <c r="C388" s="191" t="s">
        <v>21</v>
      </c>
      <c r="D388" s="191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2"/>
      <c r="M388" s="192"/>
      <c r="N388" s="192"/>
      <c r="O388" s="192"/>
      <c r="P388" s="192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3"/>
      <c r="M390" s="193"/>
      <c r="N390" s="193"/>
      <c r="O390" s="193"/>
      <c r="P390" s="192"/>
    </row>
    <row r="391" spans="1:17" ht="153.75" hidden="1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93"/>
      <c r="M391" s="193"/>
      <c r="N391" s="193"/>
      <c r="O391" s="193"/>
      <c r="P391" s="192"/>
    </row>
    <row r="392" spans="1:17" ht="17.2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3"/>
      <c r="M392" s="193"/>
      <c r="N392" s="193"/>
      <c r="O392" s="193"/>
      <c r="P392" s="192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2"/>
      <c r="K393" s="192"/>
      <c r="L393" s="192"/>
      <c r="M393" s="192"/>
      <c r="N393" s="192"/>
      <c r="O393" s="192"/>
      <c r="P393" s="192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2"/>
      <c r="N394" s="192"/>
      <c r="O394" s="192"/>
      <c r="P394" s="192"/>
    </row>
    <row r="395" spans="1:17" hidden="1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hidden="1" customHeight="1">
      <c r="A396" s="426" t="s">
        <v>269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270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269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hidden="1" customHeight="1">
      <c r="A399" s="426" t="s">
        <v>283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356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37.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37" customFormat="1">
      <c r="A422" s="123"/>
      <c r="B422" s="49"/>
      <c r="C422" s="119"/>
      <c r="D422" s="119"/>
      <c r="E422" s="49"/>
      <c r="F422" s="49"/>
      <c r="G422" s="119"/>
      <c r="H422" s="119"/>
      <c r="I422" s="124"/>
      <c r="J422" s="118"/>
      <c r="K422" s="118"/>
      <c r="L422" s="118"/>
      <c r="M422" s="119"/>
      <c r="N422" s="119"/>
      <c r="O422" s="119"/>
      <c r="P422" s="9"/>
      <c r="Q422" s="113"/>
      <c r="R422" s="3"/>
      <c r="S422" s="3"/>
      <c r="T422" s="3"/>
      <c r="U422" s="3"/>
      <c r="V422" s="3"/>
      <c r="W422" s="3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76"/>
      <c r="K424" s="476"/>
      <c r="L424" s="476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533"/>
      <c r="K432" s="533"/>
      <c r="L432" s="533"/>
      <c r="M432" s="533"/>
      <c r="N432" s="533"/>
      <c r="O432" s="533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533"/>
      <c r="K433" s="533"/>
      <c r="L433" s="533"/>
      <c r="M433" s="533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64.5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>
      <c r="J557" s="189"/>
      <c r="K557" s="405" t="s">
        <v>305</v>
      </c>
      <c r="L557" s="405"/>
    </row>
    <row r="558" spans="10:12" ht="37.5">
      <c r="J558" s="190"/>
      <c r="K558" s="188" t="s">
        <v>22</v>
      </c>
      <c r="L558" s="188" t="s">
        <v>23</v>
      </c>
    </row>
    <row r="565" spans="10:15">
      <c r="J565" s="189"/>
      <c r="K565" s="405" t="s">
        <v>305</v>
      </c>
      <c r="L565" s="405"/>
      <c r="M565" s="189"/>
      <c r="N565" s="405" t="s">
        <v>305</v>
      </c>
      <c r="O565" s="405"/>
    </row>
    <row r="566" spans="10:15" ht="37.5">
      <c r="J566" s="190"/>
      <c r="K566" s="188" t="s">
        <v>22</v>
      </c>
      <c r="L566" s="188" t="s">
        <v>23</v>
      </c>
      <c r="M566" s="190"/>
      <c r="N566" s="188" t="s">
        <v>22</v>
      </c>
      <c r="O566" s="188" t="s">
        <v>23</v>
      </c>
    </row>
  </sheetData>
  <mergeCells count="656"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2:AE551"/>
  <sheetViews>
    <sheetView view="pageBreakPreview" topLeftCell="A424" zoomScale="80" zoomScaleSheetLayoutView="80" workbookViewId="0">
      <selection activeCell="K25" sqref="K25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461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hidden="1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118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411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 hidden="1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hidden="1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 ht="18.75" hidden="1" customHeight="1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 ht="18.75" hidden="1" customHeight="1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 hidden="1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 hidden="1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hidden="1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322"/>
      <c r="P44" s="6"/>
    </row>
    <row r="45" spans="1:16" ht="59.25" hidden="1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322"/>
      <c r="P45" s="6"/>
    </row>
    <row r="46" spans="1:16" ht="75" hidden="1">
      <c r="A46" s="406"/>
      <c r="B46" s="319" t="s">
        <v>17</v>
      </c>
      <c r="C46" s="319" t="s">
        <v>18</v>
      </c>
      <c r="D46" s="319" t="s">
        <v>111</v>
      </c>
      <c r="E46" s="319" t="s">
        <v>20</v>
      </c>
      <c r="F46" s="319" t="s">
        <v>21</v>
      </c>
      <c r="G46" s="406"/>
      <c r="H46" s="319" t="s">
        <v>22</v>
      </c>
      <c r="I46" s="319" t="s">
        <v>23</v>
      </c>
      <c r="J46" s="405"/>
      <c r="K46" s="405"/>
      <c r="L46" s="406"/>
      <c r="M46" s="405"/>
      <c r="N46" s="405"/>
      <c r="O46" s="322"/>
      <c r="P46" s="6"/>
    </row>
    <row r="47" spans="1:16" hidden="1">
      <c r="A47" s="319">
        <v>1</v>
      </c>
      <c r="B47" s="319">
        <v>2</v>
      </c>
      <c r="C47" s="319">
        <v>3</v>
      </c>
      <c r="D47" s="319">
        <v>4</v>
      </c>
      <c r="E47" s="319">
        <v>5</v>
      </c>
      <c r="F47" s="319">
        <v>6</v>
      </c>
      <c r="G47" s="319">
        <v>7</v>
      </c>
      <c r="H47" s="319">
        <v>8</v>
      </c>
      <c r="I47" s="319">
        <v>9</v>
      </c>
      <c r="J47" s="319">
        <v>10</v>
      </c>
      <c r="K47" s="319">
        <v>11</v>
      </c>
      <c r="L47" s="319">
        <v>12</v>
      </c>
      <c r="M47" s="321">
        <v>13</v>
      </c>
      <c r="N47" s="321">
        <v>14</v>
      </c>
      <c r="O47" s="322"/>
      <c r="P47" s="6"/>
    </row>
    <row r="48" spans="1:16" ht="62.25" hidden="1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319" t="s">
        <v>113</v>
      </c>
      <c r="I48" s="319">
        <v>744</v>
      </c>
      <c r="J48" s="319">
        <v>100</v>
      </c>
      <c r="K48" s="319">
        <v>100</v>
      </c>
      <c r="L48" s="319">
        <v>100</v>
      </c>
      <c r="M48" s="321">
        <v>10</v>
      </c>
      <c r="N48" s="40">
        <v>10</v>
      </c>
      <c r="O48" s="322"/>
      <c r="P48" s="6"/>
    </row>
    <row r="49" spans="1:16" ht="63" hidden="1" customHeight="1">
      <c r="A49" s="431"/>
      <c r="B49" s="411"/>
      <c r="C49" s="411"/>
      <c r="D49" s="411"/>
      <c r="E49" s="411"/>
      <c r="F49" s="414"/>
      <c r="G49" s="11" t="s">
        <v>397</v>
      </c>
      <c r="H49" s="319" t="s">
        <v>113</v>
      </c>
      <c r="I49" s="319">
        <v>744</v>
      </c>
      <c r="J49" s="319">
        <v>100</v>
      </c>
      <c r="K49" s="319">
        <v>100</v>
      </c>
      <c r="L49" s="319">
        <v>100</v>
      </c>
      <c r="M49" s="321">
        <v>10</v>
      </c>
      <c r="N49" s="40">
        <v>10</v>
      </c>
      <c r="O49" s="322"/>
      <c r="P49" s="6"/>
    </row>
    <row r="50" spans="1:16" ht="78.75" hidden="1" customHeight="1">
      <c r="A50" s="431"/>
      <c r="B50" s="411"/>
      <c r="C50" s="411"/>
      <c r="D50" s="411"/>
      <c r="E50" s="411"/>
      <c r="F50" s="414"/>
      <c r="G50" s="11" t="s">
        <v>398</v>
      </c>
      <c r="H50" s="319" t="s">
        <v>399</v>
      </c>
      <c r="I50" s="319">
        <v>642</v>
      </c>
      <c r="J50" s="319">
        <v>0</v>
      </c>
      <c r="K50" s="319">
        <v>0</v>
      </c>
      <c r="L50" s="319">
        <v>0</v>
      </c>
      <c r="M50" s="321">
        <v>0</v>
      </c>
      <c r="N50" s="40">
        <v>0</v>
      </c>
      <c r="O50" s="322"/>
      <c r="P50" s="6"/>
    </row>
    <row r="51" spans="1:16" ht="31.5" hidden="1" customHeight="1">
      <c r="A51" s="432"/>
      <c r="B51" s="412"/>
      <c r="C51" s="412"/>
      <c r="D51" s="412"/>
      <c r="E51" s="412"/>
      <c r="F51" s="415"/>
      <c r="G51" s="11" t="s">
        <v>400</v>
      </c>
      <c r="H51" s="319" t="s">
        <v>113</v>
      </c>
      <c r="I51" s="319">
        <v>744</v>
      </c>
      <c r="J51" s="319">
        <v>100</v>
      </c>
      <c r="K51" s="319">
        <v>100</v>
      </c>
      <c r="L51" s="319">
        <v>100</v>
      </c>
      <c r="M51" s="321">
        <v>10</v>
      </c>
      <c r="N51" s="40">
        <v>10</v>
      </c>
      <c r="O51" s="322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319" t="s">
        <v>113</v>
      </c>
      <c r="I52" s="319">
        <v>744</v>
      </c>
      <c r="J52" s="319">
        <v>100</v>
      </c>
      <c r="K52" s="319">
        <v>100</v>
      </c>
      <c r="L52" s="319">
        <v>100</v>
      </c>
      <c r="M52" s="321">
        <v>10</v>
      </c>
      <c r="N52" s="40">
        <v>10</v>
      </c>
      <c r="O52" s="322"/>
      <c r="P52" s="258"/>
    </row>
    <row r="53" spans="1:16" ht="63" hidden="1" customHeight="1">
      <c r="A53" s="507"/>
      <c r="B53" s="411"/>
      <c r="C53" s="411"/>
      <c r="D53" s="411"/>
      <c r="E53" s="411"/>
      <c r="F53" s="414"/>
      <c r="G53" s="11" t="s">
        <v>397</v>
      </c>
      <c r="H53" s="319" t="s">
        <v>113</v>
      </c>
      <c r="I53" s="319">
        <v>744</v>
      </c>
      <c r="J53" s="319">
        <v>100</v>
      </c>
      <c r="K53" s="319">
        <v>100</v>
      </c>
      <c r="L53" s="319">
        <v>100</v>
      </c>
      <c r="M53" s="321">
        <v>10</v>
      </c>
      <c r="N53" s="40">
        <v>10</v>
      </c>
      <c r="O53" s="322"/>
      <c r="P53" s="258"/>
    </row>
    <row r="54" spans="1:16" ht="78.75" hidden="1" customHeight="1">
      <c r="A54" s="507"/>
      <c r="B54" s="411"/>
      <c r="C54" s="411"/>
      <c r="D54" s="411"/>
      <c r="E54" s="411"/>
      <c r="F54" s="414"/>
      <c r="G54" s="11" t="s">
        <v>398</v>
      </c>
      <c r="H54" s="319" t="s">
        <v>399</v>
      </c>
      <c r="I54" s="319">
        <v>642</v>
      </c>
      <c r="J54" s="319">
        <v>0</v>
      </c>
      <c r="K54" s="319">
        <v>0</v>
      </c>
      <c r="L54" s="319">
        <v>0</v>
      </c>
      <c r="M54" s="321">
        <v>0</v>
      </c>
      <c r="N54" s="40">
        <v>0</v>
      </c>
      <c r="O54" s="322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319" t="s">
        <v>113</v>
      </c>
      <c r="I55" s="319">
        <v>744</v>
      </c>
      <c r="J55" s="319">
        <v>100</v>
      </c>
      <c r="K55" s="319">
        <v>100</v>
      </c>
      <c r="L55" s="319">
        <v>100</v>
      </c>
      <c r="M55" s="321">
        <v>10</v>
      </c>
      <c r="N55" s="40">
        <v>10</v>
      </c>
      <c r="O55" s="322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319" t="s">
        <v>113</v>
      </c>
      <c r="I56" s="319">
        <v>744</v>
      </c>
      <c r="J56" s="319">
        <v>100</v>
      </c>
      <c r="K56" s="319">
        <v>100</v>
      </c>
      <c r="L56" s="319">
        <v>100</v>
      </c>
      <c r="M56" s="321">
        <v>10</v>
      </c>
      <c r="N56" s="40">
        <v>10</v>
      </c>
      <c r="O56" s="322"/>
      <c r="P56" s="258"/>
    </row>
    <row r="57" spans="1:16" ht="63" hidden="1" customHeight="1">
      <c r="A57" s="408"/>
      <c r="B57" s="411"/>
      <c r="C57" s="411"/>
      <c r="D57" s="411"/>
      <c r="E57" s="411"/>
      <c r="F57" s="414"/>
      <c r="G57" s="11" t="s">
        <v>397</v>
      </c>
      <c r="H57" s="319" t="s">
        <v>113</v>
      </c>
      <c r="I57" s="319">
        <v>744</v>
      </c>
      <c r="J57" s="319">
        <v>100</v>
      </c>
      <c r="K57" s="319">
        <v>100</v>
      </c>
      <c r="L57" s="319">
        <v>100</v>
      </c>
      <c r="M57" s="321">
        <v>10</v>
      </c>
      <c r="N57" s="40">
        <v>10</v>
      </c>
      <c r="O57" s="322"/>
      <c r="P57" s="258"/>
    </row>
    <row r="58" spans="1:16" ht="78.75" hidden="1" customHeight="1">
      <c r="A58" s="408"/>
      <c r="B58" s="411"/>
      <c r="C58" s="411"/>
      <c r="D58" s="411"/>
      <c r="E58" s="411"/>
      <c r="F58" s="414"/>
      <c r="G58" s="11" t="s">
        <v>398</v>
      </c>
      <c r="H58" s="319" t="s">
        <v>399</v>
      </c>
      <c r="I58" s="319">
        <v>642</v>
      </c>
      <c r="J58" s="319">
        <v>0</v>
      </c>
      <c r="K58" s="319">
        <v>0</v>
      </c>
      <c r="L58" s="319">
        <v>0</v>
      </c>
      <c r="M58" s="321">
        <v>0</v>
      </c>
      <c r="N58" s="40">
        <v>0</v>
      </c>
      <c r="O58" s="322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319" t="s">
        <v>113</v>
      </c>
      <c r="I59" s="319">
        <v>744</v>
      </c>
      <c r="J59" s="319">
        <v>100</v>
      </c>
      <c r="K59" s="319">
        <v>100</v>
      </c>
      <c r="L59" s="319">
        <v>100</v>
      </c>
      <c r="M59" s="321">
        <v>10</v>
      </c>
      <c r="N59" s="40">
        <v>10</v>
      </c>
      <c r="O59" s="322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319" t="s">
        <v>113</v>
      </c>
      <c r="I60" s="319">
        <v>744</v>
      </c>
      <c r="J60" s="319">
        <v>100</v>
      </c>
      <c r="K60" s="319">
        <v>100</v>
      </c>
      <c r="L60" s="319">
        <v>100</v>
      </c>
      <c r="M60" s="321">
        <v>10</v>
      </c>
      <c r="N60" s="40">
        <v>10</v>
      </c>
      <c r="O60" s="322"/>
      <c r="P60" s="258"/>
    </row>
    <row r="61" spans="1:16" ht="63" hidden="1" customHeight="1">
      <c r="A61" s="408"/>
      <c r="B61" s="411"/>
      <c r="C61" s="411"/>
      <c r="D61" s="411"/>
      <c r="E61" s="411"/>
      <c r="F61" s="414"/>
      <c r="G61" s="11" t="s">
        <v>397</v>
      </c>
      <c r="H61" s="319" t="s">
        <v>113</v>
      </c>
      <c r="I61" s="319">
        <v>744</v>
      </c>
      <c r="J61" s="319">
        <v>100</v>
      </c>
      <c r="K61" s="319">
        <v>100</v>
      </c>
      <c r="L61" s="319">
        <v>100</v>
      </c>
      <c r="M61" s="321">
        <v>10</v>
      </c>
      <c r="N61" s="40">
        <v>10</v>
      </c>
      <c r="O61" s="322"/>
      <c r="P61" s="258"/>
    </row>
    <row r="62" spans="1:16" ht="78.75" hidden="1" customHeight="1">
      <c r="A62" s="408"/>
      <c r="B62" s="411"/>
      <c r="C62" s="411"/>
      <c r="D62" s="411"/>
      <c r="E62" s="411"/>
      <c r="F62" s="414"/>
      <c r="G62" s="11" t="s">
        <v>398</v>
      </c>
      <c r="H62" s="319" t="s">
        <v>399</v>
      </c>
      <c r="I62" s="319">
        <v>642</v>
      </c>
      <c r="J62" s="319">
        <v>0</v>
      </c>
      <c r="K62" s="319">
        <v>0</v>
      </c>
      <c r="L62" s="319">
        <v>0</v>
      </c>
      <c r="M62" s="321">
        <v>0</v>
      </c>
      <c r="N62" s="40">
        <v>0</v>
      </c>
      <c r="O62" s="322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319" t="s">
        <v>113</v>
      </c>
      <c r="I63" s="319">
        <v>744</v>
      </c>
      <c r="J63" s="319">
        <v>100</v>
      </c>
      <c r="K63" s="319">
        <v>100</v>
      </c>
      <c r="L63" s="319">
        <v>100</v>
      </c>
      <c r="M63" s="321">
        <v>10</v>
      </c>
      <c r="N63" s="40">
        <v>10</v>
      </c>
      <c r="O63" s="322"/>
      <c r="P63" s="258"/>
    </row>
    <row r="64" spans="1:16" ht="30.75" hidden="1" customHeight="1">
      <c r="A64" s="323"/>
      <c r="B64" s="323"/>
      <c r="C64" s="323"/>
      <c r="D64" s="323"/>
      <c r="E64" s="323"/>
      <c r="F64" s="327"/>
      <c r="G64" s="255"/>
      <c r="H64" s="255"/>
      <c r="I64" s="255"/>
      <c r="J64" s="255"/>
      <c r="K64" s="25"/>
      <c r="L64" s="25"/>
      <c r="M64" s="25"/>
      <c r="N64" s="25"/>
      <c r="O64" s="25"/>
      <c r="P64" s="258"/>
    </row>
    <row r="65" spans="1:18" ht="30.75" hidden="1" customHeight="1">
      <c r="A65" s="323"/>
      <c r="B65" s="323"/>
      <c r="C65" s="323"/>
      <c r="D65" s="323"/>
      <c r="E65" s="323"/>
      <c r="F65" s="327"/>
      <c r="G65" s="255"/>
      <c r="H65" s="255"/>
      <c r="I65" s="255"/>
      <c r="J65" s="255"/>
      <c r="K65" s="25"/>
      <c r="L65" s="25"/>
      <c r="M65" s="25"/>
      <c r="N65" s="25"/>
      <c r="O65" s="25"/>
      <c r="P65" s="258"/>
    </row>
    <row r="66" spans="1:18" ht="18.75" hidden="1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 hidden="1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hidden="1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hidden="1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 hidden="1" customHeight="1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 hidden="1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idden="1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f>J72</f>
        <v>0</v>
      </c>
      <c r="L72" s="10">
        <f>J72</f>
        <v>0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0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hidden="1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0</v>
      </c>
      <c r="K80" s="10">
        <f>SUM(K72:K79)</f>
        <v>0</v>
      </c>
      <c r="L80" s="10">
        <f>SUM(L72:L79)</f>
        <v>0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0</v>
      </c>
    </row>
    <row r="81" spans="1:17" hidden="1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 hidden="1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 hidden="1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 hidden="1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 hidden="1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 hidden="1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 hidden="1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hidden="1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hidden="1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 hidden="1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idden="1">
      <c r="A92" s="405">
        <v>1</v>
      </c>
      <c r="B92" s="405"/>
      <c r="C92" s="405"/>
      <c r="D92" s="405"/>
      <c r="E92" s="423">
        <v>2</v>
      </c>
      <c r="F92" s="424"/>
      <c r="G92" s="425"/>
      <c r="H92" s="420">
        <v>3</v>
      </c>
      <c r="I92" s="420"/>
      <c r="J92" s="420"/>
      <c r="K92" s="420"/>
      <c r="L92" s="420"/>
    </row>
    <row r="93" spans="1:17" ht="57.75" hidden="1" customHeight="1">
      <c r="A93" s="426" t="s">
        <v>271</v>
      </c>
      <c r="B93" s="427"/>
      <c r="C93" s="427"/>
      <c r="D93" s="428"/>
      <c r="E93" s="423" t="s">
        <v>50</v>
      </c>
      <c r="F93" s="424"/>
      <c r="G93" s="425"/>
      <c r="H93" s="423" t="s">
        <v>51</v>
      </c>
      <c r="I93" s="424"/>
      <c r="J93" s="424"/>
      <c r="K93" s="424"/>
      <c r="L93" s="425"/>
    </row>
    <row r="94" spans="1:17" ht="63.75" hidden="1" customHeight="1">
      <c r="A94" s="426" t="s">
        <v>271</v>
      </c>
      <c r="B94" s="427"/>
      <c r="C94" s="427"/>
      <c r="D94" s="428"/>
      <c r="E94" s="423" t="s">
        <v>52</v>
      </c>
      <c r="F94" s="424"/>
      <c r="G94" s="425"/>
      <c r="H94" s="423" t="s">
        <v>53</v>
      </c>
      <c r="I94" s="424"/>
      <c r="J94" s="424"/>
      <c r="K94" s="424"/>
      <c r="L94" s="425"/>
    </row>
    <row r="95" spans="1:17" ht="57.75" hidden="1" customHeight="1">
      <c r="A95" s="426" t="s">
        <v>271</v>
      </c>
      <c r="B95" s="427"/>
      <c r="C95" s="427"/>
      <c r="D95" s="428"/>
      <c r="E95" s="423" t="s">
        <v>56</v>
      </c>
      <c r="F95" s="424"/>
      <c r="G95" s="425"/>
      <c r="H95" s="423" t="s">
        <v>51</v>
      </c>
      <c r="I95" s="424"/>
      <c r="J95" s="424"/>
      <c r="K95" s="424"/>
      <c r="L95" s="425"/>
    </row>
    <row r="96" spans="1:17" ht="45" hidden="1" customHeight="1">
      <c r="A96" s="426" t="s">
        <v>262</v>
      </c>
      <c r="B96" s="427"/>
      <c r="C96" s="427"/>
      <c r="D96" s="428"/>
      <c r="E96" s="423" t="s">
        <v>54</v>
      </c>
      <c r="F96" s="424"/>
      <c r="G96" s="425"/>
      <c r="H96" s="440" t="s">
        <v>167</v>
      </c>
      <c r="I96" s="441"/>
      <c r="J96" s="441"/>
      <c r="K96" s="441"/>
      <c r="L96" s="442"/>
    </row>
    <row r="97" spans="1:16" hidden="1">
      <c r="A97" s="9"/>
      <c r="B97" s="9"/>
      <c r="C97" s="9"/>
      <c r="D97" s="9"/>
      <c r="E97" s="9"/>
      <c r="F97" s="9"/>
      <c r="G97" s="9"/>
      <c r="H97" s="9"/>
      <c r="I97" s="9"/>
      <c r="J97" s="6"/>
      <c r="K97" s="6"/>
      <c r="L97" s="6"/>
      <c r="M97" s="6"/>
      <c r="N97" s="6"/>
      <c r="O97" s="6"/>
      <c r="P97" s="6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6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6.7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hidden="1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 hidden="1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8.75" hidden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hidden="1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78.75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60" hidden="1" customHeight="1">
      <c r="A128" s="407" t="s">
        <v>412</v>
      </c>
      <c r="B128" s="410" t="s">
        <v>29</v>
      </c>
      <c r="C128" s="410" t="s">
        <v>29</v>
      </c>
      <c r="D128" s="410" t="s">
        <v>29</v>
      </c>
      <c r="E128" s="410" t="s">
        <v>101</v>
      </c>
      <c r="F128" s="413" t="s">
        <v>21</v>
      </c>
      <c r="G128" s="11" t="s">
        <v>396</v>
      </c>
      <c r="H128" s="342" t="s">
        <v>113</v>
      </c>
      <c r="I128" s="342">
        <v>744</v>
      </c>
      <c r="J128" s="342">
        <v>100</v>
      </c>
      <c r="K128" s="342">
        <v>100</v>
      </c>
      <c r="L128" s="342">
        <v>100</v>
      </c>
      <c r="M128" s="343">
        <v>10</v>
      </c>
      <c r="N128" s="40">
        <v>10</v>
      </c>
      <c r="O128" s="344"/>
      <c r="P128" s="344"/>
    </row>
    <row r="129" spans="1:18" ht="78.75" hidden="1">
      <c r="A129" s="408"/>
      <c r="B129" s="411"/>
      <c r="C129" s="411"/>
      <c r="D129" s="411"/>
      <c r="E129" s="411"/>
      <c r="F129" s="414"/>
      <c r="G129" s="11" t="s">
        <v>401</v>
      </c>
      <c r="H129" s="342" t="s">
        <v>113</v>
      </c>
      <c r="I129" s="342">
        <v>744</v>
      </c>
      <c r="J129" s="342">
        <v>100</v>
      </c>
      <c r="K129" s="342">
        <v>100</v>
      </c>
      <c r="L129" s="342">
        <v>100</v>
      </c>
      <c r="M129" s="343">
        <v>10</v>
      </c>
      <c r="N129" s="40">
        <v>10</v>
      </c>
      <c r="O129" s="344"/>
      <c r="P129" s="344"/>
    </row>
    <row r="130" spans="1:18" ht="78.75" hidden="1">
      <c r="A130" s="408"/>
      <c r="B130" s="411"/>
      <c r="C130" s="411"/>
      <c r="D130" s="411"/>
      <c r="E130" s="411"/>
      <c r="F130" s="414"/>
      <c r="G130" s="11" t="s">
        <v>398</v>
      </c>
      <c r="H130" s="342" t="s">
        <v>399</v>
      </c>
      <c r="I130" s="342">
        <v>642</v>
      </c>
      <c r="J130" s="342">
        <v>0</v>
      </c>
      <c r="K130" s="342">
        <v>0</v>
      </c>
      <c r="L130" s="342">
        <v>0</v>
      </c>
      <c r="M130" s="343">
        <v>0</v>
      </c>
      <c r="N130" s="40">
        <v>0</v>
      </c>
      <c r="O130" s="344"/>
      <c r="P130" s="344"/>
    </row>
    <row r="131" spans="1:18" ht="39.75" hidden="1" customHeight="1">
      <c r="A131" s="409"/>
      <c r="B131" s="412"/>
      <c r="C131" s="412"/>
      <c r="D131" s="412"/>
      <c r="E131" s="412"/>
      <c r="F131" s="415"/>
      <c r="G131" s="11" t="s">
        <v>400</v>
      </c>
      <c r="H131" s="342" t="s">
        <v>113</v>
      </c>
      <c r="I131" s="342">
        <v>744</v>
      </c>
      <c r="J131" s="342">
        <v>100</v>
      </c>
      <c r="K131" s="342">
        <v>100</v>
      </c>
      <c r="L131" s="342">
        <v>100</v>
      </c>
      <c r="M131" s="343">
        <v>10</v>
      </c>
      <c r="N131" s="40">
        <v>10</v>
      </c>
      <c r="O131" s="344"/>
      <c r="P131" s="344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126.7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idden="1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/>
      <c r="K141" s="10">
        <f>J141</f>
        <v>0</v>
      </c>
      <c r="L141" s="10">
        <f>J141</f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0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>
        <v>95</v>
      </c>
      <c r="K143" s="395">
        <f t="shared" si="3"/>
        <v>95</v>
      </c>
      <c r="L143" s="395">
        <f t="shared" si="4"/>
        <v>95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83.25" hidden="1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/>
      <c r="K145" s="395">
        <f t="shared" si="3"/>
        <v>0</v>
      </c>
      <c r="L145" s="395">
        <f t="shared" si="4"/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>
        <v>143</v>
      </c>
      <c r="K147" s="395">
        <f t="shared" si="3"/>
        <v>143</v>
      </c>
      <c r="L147" s="395">
        <f t="shared" si="4"/>
        <v>143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14</v>
      </c>
      <c r="R147" s="3" t="s">
        <v>315</v>
      </c>
    </row>
    <row r="148" spans="1:18" hidden="1">
      <c r="A148" s="26" t="s">
        <v>412</v>
      </c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238</v>
      </c>
      <c r="K149" s="10">
        <f>SUM(K141:K148)</f>
        <v>238</v>
      </c>
      <c r="L149" s="10">
        <f>SUM(L141:L148)</f>
        <v>238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24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 ht="18.75" customHeight="1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57.75" customHeight="1">
      <c r="A163" s="426" t="s">
        <v>344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344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344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2.5" customHeight="1">
      <c r="A166" s="426" t="s">
        <v>345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57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535" t="s">
        <v>115</v>
      </c>
      <c r="B171" s="535"/>
      <c r="C171" s="535"/>
      <c r="D171" s="535"/>
      <c r="E171" s="535"/>
      <c r="F171" s="535"/>
      <c r="G171" s="535"/>
      <c r="H171" s="535"/>
      <c r="I171" s="535"/>
      <c r="J171" s="535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05" t="s">
        <v>164</v>
      </c>
      <c r="N172" s="405"/>
      <c r="O172" s="555"/>
      <c r="P172" s="555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555"/>
      <c r="P173" s="555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345" t="s">
        <v>22</v>
      </c>
      <c r="I174" s="345" t="s">
        <v>23</v>
      </c>
      <c r="J174" s="405"/>
      <c r="K174" s="405"/>
      <c r="L174" s="406"/>
      <c r="M174" s="405"/>
      <c r="N174" s="405"/>
      <c r="O174" s="555"/>
      <c r="P174" s="555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345">
        <v>7</v>
      </c>
      <c r="H175" s="345">
        <v>8</v>
      </c>
      <c r="I175" s="345">
        <v>9</v>
      </c>
      <c r="J175" s="345">
        <v>10</v>
      </c>
      <c r="K175" s="345">
        <v>11</v>
      </c>
      <c r="L175" s="345">
        <v>12</v>
      </c>
      <c r="M175" s="346">
        <v>13</v>
      </c>
      <c r="N175" s="346">
        <v>14</v>
      </c>
      <c r="O175" s="347"/>
      <c r="P175" s="347"/>
    </row>
    <row r="176" spans="1:16" ht="57.75" hidden="1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345" t="s">
        <v>113</v>
      </c>
      <c r="I176" s="345">
        <v>744</v>
      </c>
      <c r="J176" s="345">
        <v>100</v>
      </c>
      <c r="K176" s="345">
        <v>100</v>
      </c>
      <c r="L176" s="345">
        <v>100</v>
      </c>
      <c r="M176" s="346">
        <v>10</v>
      </c>
      <c r="N176" s="40">
        <v>10</v>
      </c>
      <c r="O176" s="347"/>
      <c r="P176" s="113"/>
    </row>
    <row r="177" spans="1:16" ht="69" hidden="1" customHeight="1">
      <c r="A177" s="408"/>
      <c r="B177" s="411"/>
      <c r="C177" s="411"/>
      <c r="D177" s="411"/>
      <c r="E177" s="411"/>
      <c r="F177" s="414"/>
      <c r="G177" s="11" t="s">
        <v>402</v>
      </c>
      <c r="H177" s="345" t="s">
        <v>113</v>
      </c>
      <c r="I177" s="345">
        <v>744</v>
      </c>
      <c r="J177" s="345">
        <v>100</v>
      </c>
      <c r="K177" s="345">
        <v>100</v>
      </c>
      <c r="L177" s="345">
        <v>100</v>
      </c>
      <c r="M177" s="346">
        <v>10</v>
      </c>
      <c r="N177" s="40">
        <v>10</v>
      </c>
      <c r="O177" s="347"/>
      <c r="P177" s="113"/>
    </row>
    <row r="178" spans="1:16" ht="56.25" hidden="1" customHeight="1">
      <c r="A178" s="408"/>
      <c r="B178" s="411"/>
      <c r="C178" s="411"/>
      <c r="D178" s="411"/>
      <c r="E178" s="411"/>
      <c r="F178" s="414"/>
      <c r="G178" s="11" t="s">
        <v>398</v>
      </c>
      <c r="H178" s="345" t="s">
        <v>399</v>
      </c>
      <c r="I178" s="345">
        <v>642</v>
      </c>
      <c r="J178" s="345">
        <v>0</v>
      </c>
      <c r="K178" s="345">
        <v>0</v>
      </c>
      <c r="L178" s="345">
        <v>0</v>
      </c>
      <c r="M178" s="346">
        <v>0</v>
      </c>
      <c r="N178" s="40">
        <v>0</v>
      </c>
      <c r="O178" s="347"/>
      <c r="P178" s="113"/>
    </row>
    <row r="179" spans="1:16" ht="32.25" hidden="1" customHeight="1">
      <c r="A179" s="409"/>
      <c r="B179" s="412"/>
      <c r="C179" s="412"/>
      <c r="D179" s="412"/>
      <c r="E179" s="412"/>
      <c r="F179" s="415"/>
      <c r="G179" s="11" t="s">
        <v>400</v>
      </c>
      <c r="H179" s="345" t="s">
        <v>113</v>
      </c>
      <c r="I179" s="345">
        <v>744</v>
      </c>
      <c r="J179" s="345">
        <v>100</v>
      </c>
      <c r="K179" s="345">
        <v>100</v>
      </c>
      <c r="L179" s="345">
        <v>100</v>
      </c>
      <c r="M179" s="346">
        <v>10</v>
      </c>
      <c r="N179" s="40">
        <v>10</v>
      </c>
      <c r="O179" s="347"/>
      <c r="P179" s="113"/>
    </row>
    <row r="180" spans="1:16" ht="51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552" t="s">
        <v>396</v>
      </c>
      <c r="H180" s="552"/>
      <c r="I180" s="552"/>
      <c r="J180" s="262" t="s">
        <v>113</v>
      </c>
      <c r="K180" s="262">
        <v>744</v>
      </c>
      <c r="L180" s="262">
        <v>100</v>
      </c>
      <c r="M180" s="345">
        <v>100</v>
      </c>
      <c r="N180" s="345">
        <v>100</v>
      </c>
      <c r="O180" s="347"/>
      <c r="P180" s="113"/>
    </row>
    <row r="181" spans="1:16" ht="69" hidden="1" customHeight="1">
      <c r="A181" s="408"/>
      <c r="B181" s="411"/>
      <c r="C181" s="411"/>
      <c r="D181" s="411"/>
      <c r="E181" s="411"/>
      <c r="F181" s="414"/>
      <c r="G181" s="552" t="s">
        <v>402</v>
      </c>
      <c r="H181" s="552"/>
      <c r="I181" s="552"/>
      <c r="J181" s="262" t="s">
        <v>113</v>
      </c>
      <c r="K181" s="262">
        <v>744</v>
      </c>
      <c r="L181" s="262">
        <v>100</v>
      </c>
      <c r="M181" s="345">
        <v>100</v>
      </c>
      <c r="N181" s="345">
        <v>100</v>
      </c>
      <c r="O181" s="347"/>
      <c r="P181" s="113"/>
    </row>
    <row r="182" spans="1:16" ht="56.25" hidden="1" customHeight="1">
      <c r="A182" s="408"/>
      <c r="B182" s="411"/>
      <c r="C182" s="411"/>
      <c r="D182" s="411"/>
      <c r="E182" s="411"/>
      <c r="F182" s="414"/>
      <c r="G182" s="552" t="s">
        <v>398</v>
      </c>
      <c r="H182" s="549"/>
      <c r="I182" s="552"/>
      <c r="J182" s="262" t="s">
        <v>399</v>
      </c>
      <c r="K182" s="262">
        <v>642</v>
      </c>
      <c r="L182" s="262">
        <v>0</v>
      </c>
      <c r="M182" s="345">
        <v>0</v>
      </c>
      <c r="N182" s="345">
        <v>0</v>
      </c>
      <c r="O182" s="347"/>
      <c r="P182" s="113"/>
    </row>
    <row r="183" spans="1:16" ht="32.25" hidden="1" customHeight="1">
      <c r="A183" s="409"/>
      <c r="B183" s="412"/>
      <c r="C183" s="412"/>
      <c r="D183" s="412"/>
      <c r="E183" s="412"/>
      <c r="F183" s="415"/>
      <c r="G183" s="552" t="s">
        <v>400</v>
      </c>
      <c r="H183" s="552"/>
      <c r="I183" s="552"/>
      <c r="J183" s="262" t="s">
        <v>113</v>
      </c>
      <c r="K183" s="262">
        <v>744</v>
      </c>
      <c r="L183" s="262">
        <v>100</v>
      </c>
      <c r="M183" s="345">
        <v>100</v>
      </c>
      <c r="N183" s="345">
        <v>100</v>
      </c>
      <c r="O183" s="347"/>
      <c r="P183" s="113"/>
    </row>
    <row r="184" spans="1:16" ht="57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552" t="s">
        <v>396</v>
      </c>
      <c r="H184" s="552"/>
      <c r="I184" s="552"/>
      <c r="J184" s="262" t="s">
        <v>113</v>
      </c>
      <c r="K184" s="262">
        <v>744</v>
      </c>
      <c r="L184" s="262">
        <v>100</v>
      </c>
      <c r="M184" s="345">
        <v>100</v>
      </c>
      <c r="N184" s="345">
        <v>100</v>
      </c>
      <c r="O184" s="347"/>
      <c r="P184" s="113"/>
    </row>
    <row r="185" spans="1:16" ht="69" hidden="1" customHeight="1">
      <c r="A185" s="408"/>
      <c r="B185" s="411"/>
      <c r="C185" s="411"/>
      <c r="D185" s="411"/>
      <c r="E185" s="411"/>
      <c r="F185" s="414"/>
      <c r="G185" s="552" t="s">
        <v>402</v>
      </c>
      <c r="H185" s="552"/>
      <c r="I185" s="552"/>
      <c r="J185" s="262" t="s">
        <v>113</v>
      </c>
      <c r="K185" s="262">
        <v>744</v>
      </c>
      <c r="L185" s="262">
        <v>100</v>
      </c>
      <c r="M185" s="345">
        <v>100</v>
      </c>
      <c r="N185" s="345">
        <v>100</v>
      </c>
      <c r="O185" s="347"/>
      <c r="P185" s="113"/>
    </row>
    <row r="186" spans="1:16" ht="56.25" hidden="1" customHeight="1">
      <c r="A186" s="408"/>
      <c r="B186" s="411"/>
      <c r="C186" s="411"/>
      <c r="D186" s="411"/>
      <c r="E186" s="411"/>
      <c r="F186" s="414"/>
      <c r="G186" s="552" t="s">
        <v>398</v>
      </c>
      <c r="H186" s="549"/>
      <c r="I186" s="552"/>
      <c r="J186" s="262" t="s">
        <v>399</v>
      </c>
      <c r="K186" s="262">
        <v>642</v>
      </c>
      <c r="L186" s="262">
        <v>0</v>
      </c>
      <c r="M186" s="345">
        <v>0</v>
      </c>
      <c r="N186" s="345">
        <v>0</v>
      </c>
      <c r="O186" s="347"/>
      <c r="P186" s="113"/>
    </row>
    <row r="187" spans="1:16" ht="32.25" hidden="1" customHeight="1">
      <c r="A187" s="409"/>
      <c r="B187" s="412"/>
      <c r="C187" s="412"/>
      <c r="D187" s="412"/>
      <c r="E187" s="412"/>
      <c r="F187" s="415"/>
      <c r="G187" s="552" t="s">
        <v>400</v>
      </c>
      <c r="H187" s="552"/>
      <c r="I187" s="552"/>
      <c r="J187" s="262" t="s">
        <v>113</v>
      </c>
      <c r="K187" s="262">
        <v>744</v>
      </c>
      <c r="L187" s="262">
        <v>100</v>
      </c>
      <c r="M187" s="345">
        <v>100</v>
      </c>
      <c r="N187" s="345">
        <v>100</v>
      </c>
      <c r="O187" s="347"/>
      <c r="P187" s="113"/>
    </row>
    <row r="188" spans="1:16" ht="57.75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348" t="s">
        <v>396</v>
      </c>
      <c r="H188" s="345" t="s">
        <v>113</v>
      </c>
      <c r="I188" s="345">
        <v>744</v>
      </c>
      <c r="J188" s="345">
        <v>100</v>
      </c>
      <c r="K188" s="345">
        <v>100</v>
      </c>
      <c r="L188" s="345">
        <v>100</v>
      </c>
      <c r="M188" s="346">
        <v>10</v>
      </c>
      <c r="N188" s="40">
        <v>10</v>
      </c>
      <c r="O188" s="347"/>
      <c r="P188" s="113"/>
    </row>
    <row r="189" spans="1:16" ht="69" customHeight="1">
      <c r="A189" s="408"/>
      <c r="B189" s="411"/>
      <c r="C189" s="411"/>
      <c r="D189" s="411"/>
      <c r="E189" s="411"/>
      <c r="F189" s="414"/>
      <c r="G189" s="348" t="s">
        <v>402</v>
      </c>
      <c r="H189" s="345" t="s">
        <v>113</v>
      </c>
      <c r="I189" s="345">
        <v>744</v>
      </c>
      <c r="J189" s="345">
        <v>100</v>
      </c>
      <c r="K189" s="345">
        <v>100</v>
      </c>
      <c r="L189" s="345">
        <v>100</v>
      </c>
      <c r="M189" s="346">
        <v>10</v>
      </c>
      <c r="N189" s="40">
        <v>10</v>
      </c>
      <c r="O189" s="347"/>
      <c r="P189" s="113"/>
    </row>
    <row r="190" spans="1:16" ht="56.25" customHeight="1">
      <c r="A190" s="408"/>
      <c r="B190" s="411"/>
      <c r="C190" s="411"/>
      <c r="D190" s="411"/>
      <c r="E190" s="411"/>
      <c r="F190" s="414"/>
      <c r="G190" s="348" t="s">
        <v>398</v>
      </c>
      <c r="H190" s="345" t="s">
        <v>399</v>
      </c>
      <c r="I190" s="345">
        <v>642</v>
      </c>
      <c r="J190" s="345">
        <v>0</v>
      </c>
      <c r="K190" s="345">
        <v>0</v>
      </c>
      <c r="L190" s="345">
        <v>0</v>
      </c>
      <c r="M190" s="346">
        <v>0</v>
      </c>
      <c r="N190" s="40">
        <v>0</v>
      </c>
      <c r="O190" s="347"/>
      <c r="P190" s="113"/>
    </row>
    <row r="191" spans="1:16" ht="32.25" customHeight="1">
      <c r="A191" s="409"/>
      <c r="B191" s="412"/>
      <c r="C191" s="412"/>
      <c r="D191" s="412"/>
      <c r="E191" s="412"/>
      <c r="F191" s="415"/>
      <c r="G191" s="348" t="s">
        <v>400</v>
      </c>
      <c r="H191" s="345" t="s">
        <v>113</v>
      </c>
      <c r="I191" s="345">
        <v>744</v>
      </c>
      <c r="J191" s="345">
        <v>100</v>
      </c>
      <c r="K191" s="345">
        <v>100</v>
      </c>
      <c r="L191" s="345">
        <v>100</v>
      </c>
      <c r="M191" s="346">
        <v>10</v>
      </c>
      <c r="N191" s="40">
        <v>10</v>
      </c>
      <c r="O191" s="347"/>
      <c r="P191" s="113"/>
    </row>
    <row r="192" spans="1:16" ht="32.25" hidden="1" customHeight="1">
      <c r="A192" s="271"/>
      <c r="B192" s="271"/>
      <c r="C192" s="271"/>
      <c r="D192" s="271"/>
      <c r="E192" s="271"/>
      <c r="F192" s="269"/>
      <c r="G192" s="255"/>
      <c r="H192" s="255"/>
      <c r="I192" s="255"/>
      <c r="J192" s="25"/>
      <c r="K192" s="25"/>
      <c r="L192" s="25"/>
      <c r="M192" s="25"/>
      <c r="N192" s="25"/>
      <c r="O192" s="269"/>
      <c r="P192" s="113"/>
    </row>
    <row r="193" spans="1:17" ht="32.25" hidden="1" customHeight="1">
      <c r="A193" s="271"/>
      <c r="B193" s="271"/>
      <c r="C193" s="271"/>
      <c r="D193" s="271"/>
      <c r="E193" s="271"/>
      <c r="F193" s="269"/>
      <c r="G193" s="255"/>
      <c r="H193" s="255"/>
      <c r="I193" s="255"/>
      <c r="J193" s="25"/>
      <c r="K193" s="25"/>
      <c r="L193" s="25"/>
      <c r="M193" s="25"/>
      <c r="N193" s="25"/>
      <c r="O193" s="269"/>
      <c r="P193" s="113"/>
    </row>
    <row r="194" spans="1:17" ht="32.25" hidden="1" customHeight="1">
      <c r="A194" s="271"/>
      <c r="B194" s="271"/>
      <c r="C194" s="271"/>
      <c r="D194" s="271"/>
      <c r="E194" s="271"/>
      <c r="F194" s="269"/>
      <c r="G194" s="255"/>
      <c r="H194" s="255"/>
      <c r="I194" s="255"/>
      <c r="J194" s="25"/>
      <c r="K194" s="25"/>
      <c r="L194" s="25"/>
      <c r="M194" s="25"/>
      <c r="N194" s="25"/>
      <c r="O194" s="269"/>
      <c r="P194" s="113"/>
    </row>
    <row r="195" spans="1:17" ht="32.25" hidden="1" customHeight="1">
      <c r="A195" s="271"/>
      <c r="B195" s="271"/>
      <c r="C195" s="271"/>
      <c r="D195" s="271"/>
      <c r="E195" s="271"/>
      <c r="F195" s="269"/>
      <c r="G195" s="255"/>
      <c r="H195" s="255"/>
      <c r="I195" s="255"/>
      <c r="J195" s="25"/>
      <c r="K195" s="25"/>
      <c r="L195" s="25"/>
      <c r="M195" s="25"/>
      <c r="N195" s="25"/>
      <c r="O195" s="269"/>
      <c r="P195" s="113"/>
    </row>
    <row r="196" spans="1:17" ht="32.25" hidden="1" customHeight="1">
      <c r="A196" s="271"/>
      <c r="B196" s="271"/>
      <c r="C196" s="271"/>
      <c r="D196" s="271"/>
      <c r="E196" s="271"/>
      <c r="F196" s="269"/>
      <c r="G196" s="255"/>
      <c r="H196" s="255"/>
      <c r="I196" s="255"/>
      <c r="J196" s="25"/>
      <c r="K196" s="25"/>
      <c r="L196" s="25"/>
      <c r="M196" s="25"/>
      <c r="N196" s="25"/>
      <c r="O196" s="269"/>
      <c r="P196" s="113"/>
    </row>
    <row r="197" spans="1:17" ht="32.25" hidden="1" customHeight="1">
      <c r="A197" s="271"/>
      <c r="B197" s="271"/>
      <c r="C197" s="271"/>
      <c r="D197" s="271"/>
      <c r="E197" s="271"/>
      <c r="F197" s="269"/>
      <c r="G197" s="255"/>
      <c r="H197" s="255"/>
      <c r="I197" s="255"/>
      <c r="J197" s="25"/>
      <c r="K197" s="25"/>
      <c r="L197" s="25"/>
      <c r="M197" s="25"/>
      <c r="N197" s="25"/>
      <c r="O197" s="269"/>
      <c r="P197" s="113"/>
    </row>
    <row r="198" spans="1:17" ht="32.25" hidden="1" customHeight="1">
      <c r="A198" s="271"/>
      <c r="B198" s="271"/>
      <c r="C198" s="271"/>
      <c r="D198" s="271"/>
      <c r="E198" s="271"/>
      <c r="F198" s="269"/>
      <c r="G198" s="255"/>
      <c r="H198" s="255"/>
      <c r="I198" s="255"/>
      <c r="J198" s="25"/>
      <c r="K198" s="25"/>
      <c r="L198" s="25"/>
      <c r="M198" s="25"/>
      <c r="N198" s="25"/>
      <c r="O198" s="269"/>
      <c r="P198" s="113"/>
    </row>
    <row r="199" spans="1:17" ht="32.25" hidden="1" customHeight="1">
      <c r="A199" s="271"/>
      <c r="B199" s="271"/>
      <c r="C199" s="271"/>
      <c r="D199" s="271"/>
      <c r="E199" s="271"/>
      <c r="F199" s="269"/>
      <c r="G199" s="255"/>
      <c r="H199" s="255"/>
      <c r="I199" s="255"/>
      <c r="J199" s="25"/>
      <c r="K199" s="25"/>
      <c r="L199" s="25"/>
      <c r="M199" s="25"/>
      <c r="N199" s="25"/>
      <c r="O199" s="269"/>
      <c r="P199" s="113"/>
    </row>
    <row r="200" spans="1:17" ht="32.25" hidden="1" customHeight="1">
      <c r="A200" s="271"/>
      <c r="B200" s="271"/>
      <c r="C200" s="271"/>
      <c r="D200" s="271"/>
      <c r="E200" s="271"/>
      <c r="F200" s="269"/>
      <c r="G200" s="255"/>
      <c r="H200" s="255"/>
      <c r="I200" s="255"/>
      <c r="J200" s="25"/>
      <c r="K200" s="25"/>
      <c r="L200" s="25"/>
      <c r="M200" s="25"/>
      <c r="N200" s="25"/>
      <c r="O200" s="269"/>
      <c r="P200" s="113"/>
    </row>
    <row r="201" spans="1:17" ht="32.25" hidden="1" customHeight="1">
      <c r="A201" s="271"/>
      <c r="B201" s="271"/>
      <c r="C201" s="271"/>
      <c r="D201" s="271"/>
      <c r="E201" s="271"/>
      <c r="F201" s="269"/>
      <c r="G201" s="255"/>
      <c r="H201" s="255"/>
      <c r="I201" s="255"/>
      <c r="J201" s="25"/>
      <c r="K201" s="25"/>
      <c r="L201" s="25"/>
      <c r="M201" s="25"/>
      <c r="N201" s="25"/>
      <c r="O201" s="269"/>
      <c r="P201" s="113"/>
    </row>
    <row r="202" spans="1:17" ht="32.25" hidden="1" customHeight="1">
      <c r="A202" s="271"/>
      <c r="B202" s="271"/>
      <c r="C202" s="271"/>
      <c r="D202" s="271"/>
      <c r="E202" s="271"/>
      <c r="F202" s="269"/>
      <c r="G202" s="255"/>
      <c r="H202" s="255"/>
      <c r="I202" s="255"/>
      <c r="J202" s="25"/>
      <c r="K202" s="25"/>
      <c r="L202" s="25"/>
      <c r="M202" s="25"/>
      <c r="N202" s="25"/>
      <c r="O202" s="269"/>
      <c r="P202" s="113"/>
    </row>
    <row r="203" spans="1:17" ht="32.25" hidden="1" customHeight="1">
      <c r="A203" s="271"/>
      <c r="B203" s="271"/>
      <c r="C203" s="271"/>
      <c r="D203" s="271"/>
      <c r="E203" s="271"/>
      <c r="F203" s="269"/>
      <c r="G203" s="255"/>
      <c r="H203" s="255"/>
      <c r="I203" s="255"/>
      <c r="J203" s="25"/>
      <c r="K203" s="25"/>
      <c r="L203" s="25"/>
      <c r="M203" s="25"/>
      <c r="N203" s="25"/>
      <c r="O203" s="269"/>
      <c r="P203" s="113"/>
    </row>
    <row r="204" spans="1:17" ht="32.25" hidden="1" customHeight="1">
      <c r="A204" s="271"/>
      <c r="B204" s="271"/>
      <c r="C204" s="271"/>
      <c r="D204" s="271"/>
      <c r="E204" s="271"/>
      <c r="F204" s="269"/>
      <c r="G204" s="255"/>
      <c r="H204" s="255"/>
      <c r="I204" s="255"/>
      <c r="J204" s="25"/>
      <c r="K204" s="25"/>
      <c r="L204" s="25"/>
      <c r="M204" s="25"/>
      <c r="N204" s="25"/>
      <c r="O204" s="269"/>
      <c r="P204" s="113"/>
    </row>
    <row r="205" spans="1:17" ht="32.25" hidden="1" customHeight="1">
      <c r="A205" s="271"/>
      <c r="B205" s="271"/>
      <c r="C205" s="271"/>
      <c r="D205" s="271"/>
      <c r="E205" s="271"/>
      <c r="F205" s="269"/>
      <c r="G205" s="255"/>
      <c r="H205" s="255"/>
      <c r="I205" s="255"/>
      <c r="J205" s="25"/>
      <c r="K205" s="25"/>
      <c r="L205" s="25"/>
      <c r="M205" s="25"/>
      <c r="N205" s="25"/>
      <c r="O205" s="269"/>
      <c r="P205" s="113"/>
    </row>
    <row r="206" spans="1:17" ht="21.75" customHeight="1">
      <c r="A206" s="226"/>
      <c r="B206" s="226"/>
      <c r="C206" s="226"/>
      <c r="D206" s="226"/>
      <c r="E206" s="226"/>
      <c r="F206" s="228"/>
      <c r="G206" s="255"/>
      <c r="H206" s="255"/>
      <c r="I206" s="255"/>
      <c r="J206" s="25"/>
      <c r="K206" s="25"/>
      <c r="L206" s="25"/>
      <c r="M206" s="25"/>
      <c r="N206" s="25"/>
      <c r="O206" s="228"/>
      <c r="P206" s="113"/>
    </row>
    <row r="207" spans="1:17">
      <c r="A207" s="535" t="s">
        <v>116</v>
      </c>
      <c r="B207" s="535"/>
      <c r="C207" s="535"/>
      <c r="D207" s="535"/>
      <c r="E207" s="535"/>
      <c r="F207" s="535"/>
      <c r="G207" s="535"/>
      <c r="H207" s="535"/>
      <c r="I207" s="535"/>
      <c r="J207" s="535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idden="1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/>
      <c r="K212" s="10">
        <f>J212</f>
        <v>0</v>
      </c>
      <c r="L212" s="10">
        <f>J212</f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0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>
        <v>37</v>
      </c>
      <c r="K218" s="395">
        <f t="shared" si="6"/>
        <v>37</v>
      </c>
      <c r="L218" s="395">
        <f t="shared" si="7"/>
        <v>37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4</v>
      </c>
      <c r="R218" s="3" t="s">
        <v>316</v>
      </c>
    </row>
    <row r="219" spans="1:18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37</v>
      </c>
      <c r="K220" s="10">
        <f>SUM(K212:K219)</f>
        <v>37</v>
      </c>
      <c r="L220" s="10">
        <f>SUM(L212:L219)</f>
        <v>37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4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275</v>
      </c>
      <c r="K221" s="10">
        <f>K80+K149+K220</f>
        <v>275</v>
      </c>
      <c r="L221" s="10">
        <f>L80+L149+L220</f>
        <v>275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28</v>
      </c>
    </row>
    <row r="222" spans="1:18">
      <c r="A222" s="554"/>
      <c r="B222" s="554"/>
      <c r="C222" s="554"/>
      <c r="D222" s="554"/>
      <c r="E222" s="554"/>
      <c r="F222" s="554"/>
      <c r="G222" s="554"/>
      <c r="H222" s="554"/>
      <c r="I222" s="554"/>
      <c r="J222" s="554"/>
      <c r="K222" s="554"/>
      <c r="L222" s="554"/>
      <c r="M222" s="554"/>
      <c r="N222" s="554"/>
      <c r="O222" s="554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23" t="s">
        <v>36</v>
      </c>
      <c r="B224" s="424"/>
      <c r="C224" s="424"/>
      <c r="D224" s="424"/>
      <c r="E224" s="424"/>
      <c r="F224" s="424"/>
      <c r="G224" s="424"/>
      <c r="H224" s="424"/>
      <c r="I224" s="424"/>
      <c r="J224" s="424"/>
      <c r="K224" s="425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23" t="s">
        <v>22</v>
      </c>
      <c r="F225" s="424"/>
      <c r="G225" s="424"/>
      <c r="H225" s="424"/>
      <c r="I225" s="424"/>
      <c r="J225" s="424"/>
      <c r="K225" s="425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23">
        <v>5</v>
      </c>
      <c r="F226" s="424"/>
      <c r="G226" s="424"/>
      <c r="H226" s="424"/>
      <c r="I226" s="424"/>
      <c r="J226" s="424"/>
      <c r="K226" s="425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23" t="s">
        <v>21</v>
      </c>
      <c r="F227" s="424"/>
      <c r="G227" s="424"/>
      <c r="H227" s="424"/>
      <c r="I227" s="424"/>
      <c r="J227" s="424"/>
      <c r="K227" s="425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 ht="18.75" customHeight="1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57.75" customHeight="1">
      <c r="A235" s="426" t="s">
        <v>344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344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344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7.75" customHeight="1">
      <c r="A238" s="426" t="s">
        <v>345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t="18.75" hidden="1" customHeight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t="18.75" hidden="1" customHeight="1">
      <c r="A244" s="535" t="s">
        <v>115</v>
      </c>
      <c r="B244" s="535"/>
      <c r="C244" s="535"/>
      <c r="D244" s="535"/>
      <c r="E244" s="535"/>
      <c r="F244" s="535"/>
      <c r="G244" s="535"/>
      <c r="H244" s="535"/>
      <c r="I244" s="535"/>
      <c r="J244" s="535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idden="1">
      <c r="A249" s="14"/>
      <c r="B249" s="12"/>
      <c r="C249" s="12"/>
      <c r="D249" s="10"/>
      <c r="E249" s="17"/>
      <c r="F249" s="17"/>
      <c r="G249" s="13"/>
      <c r="H249" s="13"/>
      <c r="I249" s="13"/>
      <c r="J249" s="13"/>
      <c r="K249" s="13">
        <v>95</v>
      </c>
      <c r="L249" s="13">
        <v>95</v>
      </c>
      <c r="M249" s="12">
        <v>10</v>
      </c>
      <c r="N249" s="40">
        <v>10</v>
      </c>
      <c r="O249" s="6"/>
      <c r="P249" s="6"/>
    </row>
    <row r="250" spans="1:17" hidden="1">
      <c r="A250" s="24"/>
      <c r="B250" s="9"/>
      <c r="C250" s="9"/>
      <c r="D250" s="25"/>
      <c r="E250" s="21"/>
      <c r="F250" s="21"/>
      <c r="G250" s="22"/>
      <c r="H250" s="22"/>
      <c r="I250" s="22"/>
      <c r="J250" s="22"/>
      <c r="K250" s="22">
        <v>100</v>
      </c>
      <c r="L250" s="22">
        <v>100</v>
      </c>
      <c r="M250" s="12">
        <v>10</v>
      </c>
      <c r="N250" s="40">
        <v>10</v>
      </c>
      <c r="O250" s="6"/>
      <c r="P250" s="6"/>
    </row>
    <row r="251" spans="1:17" ht="18.75" hidden="1" customHeight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t="18.75" hidden="1" customHeight="1">
      <c r="A252" s="535" t="s">
        <v>181</v>
      </c>
      <c r="B252" s="535"/>
      <c r="C252" s="535"/>
      <c r="D252" s="535"/>
      <c r="E252" s="535"/>
      <c r="F252" s="535"/>
      <c r="G252" s="535"/>
      <c r="H252" s="535"/>
      <c r="I252" s="535"/>
      <c r="J252" s="535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56.2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56.2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131.2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t="18.75" hidden="1" customHeight="1">
      <c r="A263" s="554"/>
      <c r="B263" s="554"/>
      <c r="C263" s="554"/>
      <c r="D263" s="554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6"/>
    </row>
    <row r="264" spans="1:17" ht="18.75" hidden="1" customHeight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t="18.75" hidden="1" customHeight="1">
      <c r="A265" s="423" t="s">
        <v>36</v>
      </c>
      <c r="B265" s="424"/>
      <c r="C265" s="424"/>
      <c r="D265" s="424"/>
      <c r="E265" s="424"/>
      <c r="F265" s="424"/>
      <c r="G265" s="424"/>
      <c r="H265" s="424"/>
      <c r="I265" s="424"/>
      <c r="J265" s="424"/>
      <c r="K265" s="425"/>
      <c r="L265" s="6"/>
      <c r="M265" s="6"/>
      <c r="N265" s="6"/>
      <c r="O265" s="6"/>
      <c r="P265" s="6"/>
    </row>
    <row r="266" spans="1:17" ht="18.75" hidden="1" customHeight="1">
      <c r="A266" s="10" t="s">
        <v>37</v>
      </c>
      <c r="B266" s="10" t="s">
        <v>38</v>
      </c>
      <c r="C266" s="10" t="s">
        <v>39</v>
      </c>
      <c r="D266" s="10" t="s">
        <v>40</v>
      </c>
      <c r="E266" s="423" t="s">
        <v>22</v>
      </c>
      <c r="F266" s="424"/>
      <c r="G266" s="424"/>
      <c r="H266" s="424"/>
      <c r="I266" s="424"/>
      <c r="J266" s="424"/>
      <c r="K266" s="425"/>
      <c r="L266" s="6"/>
      <c r="M266" s="6"/>
      <c r="N266" s="6"/>
      <c r="O266" s="6"/>
      <c r="P266" s="6"/>
    </row>
    <row r="267" spans="1:17" ht="18.75" hidden="1" customHeight="1">
      <c r="A267" s="10">
        <v>1</v>
      </c>
      <c r="B267" s="10">
        <v>2</v>
      </c>
      <c r="C267" s="10">
        <v>3</v>
      </c>
      <c r="D267" s="10">
        <v>4</v>
      </c>
      <c r="E267" s="423">
        <v>5</v>
      </c>
      <c r="F267" s="424"/>
      <c r="G267" s="424"/>
      <c r="H267" s="424"/>
      <c r="I267" s="424"/>
      <c r="J267" s="424"/>
      <c r="K267" s="425"/>
      <c r="L267" s="6"/>
      <c r="M267" s="6"/>
      <c r="N267" s="6"/>
      <c r="O267" s="6"/>
      <c r="P267" s="6"/>
    </row>
    <row r="268" spans="1:17" ht="18.75" hidden="1" customHeight="1">
      <c r="A268" s="10" t="s">
        <v>21</v>
      </c>
      <c r="B268" s="10" t="s">
        <v>21</v>
      </c>
      <c r="C268" s="10" t="s">
        <v>21</v>
      </c>
      <c r="D268" s="10" t="s">
        <v>21</v>
      </c>
      <c r="E268" s="423" t="s">
        <v>21</v>
      </c>
      <c r="F268" s="424"/>
      <c r="G268" s="424"/>
      <c r="H268" s="424"/>
      <c r="I268" s="424"/>
      <c r="J268" s="424"/>
      <c r="K268" s="425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t="18.75" hidden="1" customHeight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t="18.75" hidden="1" customHeight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t="18.75" hidden="1" customHeight="1">
      <c r="A285" s="535" t="s">
        <v>224</v>
      </c>
      <c r="B285" s="535"/>
      <c r="C285" s="535"/>
      <c r="D285" s="535"/>
      <c r="E285" s="535"/>
      <c r="F285" s="535"/>
      <c r="G285" s="535"/>
      <c r="H285" s="535"/>
      <c r="I285" s="535"/>
      <c r="J285" s="535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idden="1">
      <c r="A290" s="14"/>
      <c r="B290" s="10"/>
      <c r="C290" s="10"/>
      <c r="D290" s="17"/>
      <c r="E290" s="12"/>
      <c r="F290" s="17"/>
      <c r="G290" s="13"/>
      <c r="H290" s="13"/>
      <c r="I290" s="13"/>
      <c r="J290" s="13"/>
      <c r="K290" s="10"/>
      <c r="L290" s="10"/>
      <c r="M290" s="12">
        <v>5</v>
      </c>
      <c r="N290" s="40">
        <f>J290*0.05</f>
        <v>0</v>
      </c>
      <c r="O290" s="6"/>
      <c r="P290" s="6"/>
    </row>
    <row r="291" spans="1:17" hidden="1">
      <c r="A291" s="24"/>
      <c r="B291" s="25"/>
      <c r="C291" s="25"/>
      <c r="D291" s="21"/>
      <c r="E291" s="9"/>
      <c r="F291" s="21"/>
      <c r="G291" s="22"/>
      <c r="H291" s="22"/>
      <c r="I291" s="22"/>
      <c r="J291" s="22"/>
      <c r="K291" s="25"/>
      <c r="L291" s="25"/>
      <c r="M291" s="12">
        <v>5</v>
      </c>
      <c r="N291" s="40">
        <f>J291*0.05</f>
        <v>0</v>
      </c>
      <c r="O291" s="6"/>
      <c r="P291" s="6"/>
    </row>
    <row r="292" spans="1:17" ht="18.75" hidden="1" customHeight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t="18.75" hidden="1" customHeight="1">
      <c r="A293" s="535" t="s">
        <v>181</v>
      </c>
      <c r="B293" s="535"/>
      <c r="C293" s="535"/>
      <c r="D293" s="535"/>
      <c r="E293" s="535"/>
      <c r="F293" s="535"/>
      <c r="G293" s="535"/>
      <c r="H293" s="535"/>
      <c r="I293" s="535"/>
      <c r="J293" s="535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ref="Q299:Q317" si="10">J299*0.1</f>
        <v>0</v>
      </c>
    </row>
    <row r="300" spans="1:17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10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10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10"/>
        <v>0</v>
      </c>
    </row>
    <row r="303" spans="1:17" ht="56.2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10"/>
        <v>0</v>
      </c>
    </row>
    <row r="305" spans="1:17" ht="56.2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10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10"/>
        <v>0</v>
      </c>
    </row>
    <row r="307" spans="1:17" ht="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10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10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10"/>
        <v>0</v>
      </c>
    </row>
    <row r="310" spans="1:17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10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10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10"/>
        <v>0</v>
      </c>
    </row>
    <row r="313" spans="1:17" ht="56.2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10"/>
        <v>0</v>
      </c>
    </row>
    <row r="314" spans="1:17" ht="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10"/>
        <v>0</v>
      </c>
    </row>
    <row r="315" spans="1:17" ht="56.2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10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10"/>
        <v>0</v>
      </c>
    </row>
    <row r="317" spans="1:17" ht="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10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t="18.75" hidden="1" customHeight="1">
      <c r="A320" s="554"/>
      <c r="B320" s="554"/>
      <c r="C320" s="554"/>
      <c r="D320" s="554"/>
      <c r="E320" s="554"/>
      <c r="F320" s="554"/>
      <c r="G320" s="554"/>
      <c r="H320" s="554"/>
      <c r="I320" s="554"/>
      <c r="J320" s="554"/>
      <c r="K320" s="554"/>
      <c r="L320" s="554"/>
      <c r="M320" s="554"/>
      <c r="N320" s="554"/>
      <c r="O320" s="554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>
      <c r="A322" s="423" t="s">
        <v>36</v>
      </c>
      <c r="B322" s="424"/>
      <c r="C322" s="424"/>
      <c r="D322" s="424"/>
      <c r="E322" s="424"/>
      <c r="F322" s="424"/>
      <c r="G322" s="424"/>
      <c r="H322" s="424"/>
      <c r="I322" s="424"/>
      <c r="J322" s="424"/>
      <c r="K322" s="425"/>
      <c r="L322" s="6"/>
      <c r="M322" s="6"/>
      <c r="N322" s="6"/>
      <c r="O322" s="6"/>
      <c r="P322" s="6"/>
    </row>
    <row r="323" spans="1:16" ht="18.75" hidden="1" customHeight="1">
      <c r="A323" s="10" t="s">
        <v>37</v>
      </c>
      <c r="B323" s="10" t="s">
        <v>38</v>
      </c>
      <c r="C323" s="10" t="s">
        <v>39</v>
      </c>
      <c r="D323" s="10" t="s">
        <v>40</v>
      </c>
      <c r="E323" s="423" t="s">
        <v>22</v>
      </c>
      <c r="F323" s="424"/>
      <c r="G323" s="424"/>
      <c r="H323" s="424"/>
      <c r="I323" s="424"/>
      <c r="J323" s="424"/>
      <c r="K323" s="425"/>
      <c r="L323" s="6"/>
      <c r="M323" s="6"/>
      <c r="N323" s="6"/>
      <c r="O323" s="6"/>
      <c r="P323" s="6"/>
    </row>
    <row r="324" spans="1:16" ht="18.75" hidden="1" customHeight="1">
      <c r="A324" s="10">
        <v>1</v>
      </c>
      <c r="B324" s="10">
        <v>2</v>
      </c>
      <c r="C324" s="10">
        <v>3</v>
      </c>
      <c r="D324" s="10">
        <v>4</v>
      </c>
      <c r="E324" s="423" t="s">
        <v>409</v>
      </c>
      <c r="F324" s="424"/>
      <c r="G324" s="424"/>
      <c r="H324" s="424"/>
      <c r="I324" s="424"/>
      <c r="J324" s="424"/>
      <c r="K324" s="425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23" t="s">
        <v>134</v>
      </c>
      <c r="F325" s="424"/>
      <c r="G325" s="424"/>
      <c r="H325" s="424"/>
      <c r="I325" s="424"/>
      <c r="J325" s="424"/>
      <c r="K325" s="425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108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17.25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 ht="14.25" customHeight="1">
      <c r="A339" s="495" t="s">
        <v>105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t="39" customHeigh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t="18.75" hidden="1" customHeight="1">
      <c r="A344" s="553" t="s">
        <v>116</v>
      </c>
      <c r="B344" s="553"/>
      <c r="C344" s="553"/>
      <c r="D344" s="553"/>
      <c r="E344" s="553"/>
      <c r="F344" s="553"/>
      <c r="G344" s="553"/>
      <c r="H344" s="553"/>
      <c r="I344" s="553"/>
      <c r="J344" s="553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72.75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72.75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72.75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72.75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72.75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72.75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t="9" customHeigh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47.2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37.5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864</v>
      </c>
      <c r="K375" s="45">
        <f>J375</f>
        <v>864</v>
      </c>
      <c r="L375" s="45">
        <f>J375</f>
        <v>864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86</v>
      </c>
      <c r="R375" s="93"/>
    </row>
    <row r="376" spans="1:18" s="37" customFormat="1" ht="37.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43.5" customHeight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1"/>
        <v>1008</v>
      </c>
      <c r="L377" s="45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93"/>
    </row>
    <row r="378" spans="1:18" s="37" customFormat="1" ht="37.5" customHeight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93"/>
    </row>
    <row r="379" spans="1:18" s="37" customFormat="1" ht="37.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37.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2736</v>
      </c>
      <c r="K382" s="48">
        <f>SUM(K375:K381)</f>
        <v>2736</v>
      </c>
      <c r="L382" s="48">
        <f>SUM(L375:L381)</f>
        <v>2736</v>
      </c>
      <c r="M382" s="1"/>
      <c r="N382" s="1"/>
      <c r="O382" s="1"/>
      <c r="P382" s="12">
        <v>10</v>
      </c>
      <c r="Q382" s="40">
        <f t="shared" si="13"/>
        <v>274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23" t="s">
        <v>36</v>
      </c>
      <c r="B385" s="424"/>
      <c r="C385" s="424"/>
      <c r="D385" s="424"/>
      <c r="E385" s="424"/>
      <c r="F385" s="424"/>
      <c r="G385" s="424"/>
      <c r="H385" s="424"/>
      <c r="I385" s="424"/>
      <c r="J385" s="424"/>
      <c r="K385" s="425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23" t="s">
        <v>22</v>
      </c>
      <c r="F386" s="424"/>
      <c r="G386" s="424"/>
      <c r="H386" s="424"/>
      <c r="I386" s="424"/>
      <c r="J386" s="424"/>
      <c r="K386" s="425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23">
        <v>5</v>
      </c>
      <c r="F387" s="424"/>
      <c r="G387" s="424"/>
      <c r="H387" s="424"/>
      <c r="I387" s="424"/>
      <c r="J387" s="424"/>
      <c r="K387" s="425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23" t="s">
        <v>21</v>
      </c>
      <c r="F388" s="424"/>
      <c r="G388" s="424"/>
      <c r="H388" s="424"/>
      <c r="I388" s="424"/>
      <c r="J388" s="424"/>
      <c r="K388" s="425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 ht="18.75" customHeight="1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customHeight="1">
      <c r="A396" s="426" t="s">
        <v>344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344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344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8.75" customHeight="1">
      <c r="A399" s="426" t="s">
        <v>345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39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8.7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8.75" customHeight="1">
      <c r="A436" s="10" t="s">
        <v>80</v>
      </c>
      <c r="B436" s="423" t="s">
        <v>81</v>
      </c>
      <c r="C436" s="424"/>
      <c r="D436" s="425"/>
      <c r="E436" s="528" t="s">
        <v>82</v>
      </c>
      <c r="F436" s="529"/>
      <c r="G436" s="529"/>
      <c r="H436" s="529"/>
      <c r="I436" s="529"/>
      <c r="J436" s="529"/>
      <c r="K436" s="529"/>
      <c r="L436" s="530"/>
      <c r="M436" s="6"/>
      <c r="N436" s="6"/>
      <c r="O436" s="6"/>
      <c r="P436" s="6"/>
    </row>
    <row r="437" spans="1:16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25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.75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42" customHeight="1">
      <c r="A440" s="10" t="s">
        <v>87</v>
      </c>
      <c r="B440" s="423" t="s">
        <v>197</v>
      </c>
      <c r="C440" s="424"/>
      <c r="D440" s="425"/>
      <c r="E440" s="440" t="s">
        <v>84</v>
      </c>
      <c r="F440" s="441"/>
      <c r="G440" s="441"/>
      <c r="H440" s="441"/>
      <c r="I440" s="441"/>
      <c r="J440" s="441"/>
      <c r="K440" s="441"/>
      <c r="L440" s="442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 ht="7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>
      <c r="J542" s="405" t="s">
        <v>304</v>
      </c>
      <c r="K542" s="405" t="s">
        <v>305</v>
      </c>
      <c r="L542" s="405" t="s">
        <v>306</v>
      </c>
    </row>
    <row r="543" spans="10:12">
      <c r="J543" s="405"/>
      <c r="K543" s="405"/>
      <c r="L543" s="406"/>
    </row>
    <row r="550" spans="10:15">
      <c r="J550" s="405" t="s">
        <v>304</v>
      </c>
      <c r="K550" s="405" t="s">
        <v>305</v>
      </c>
      <c r="L550" s="405" t="s">
        <v>306</v>
      </c>
      <c r="M550" s="405" t="s">
        <v>304</v>
      </c>
      <c r="N550" s="405" t="s">
        <v>305</v>
      </c>
      <c r="O550" s="405" t="s">
        <v>306</v>
      </c>
    </row>
    <row r="551" spans="10:15">
      <c r="J551" s="405"/>
      <c r="K551" s="405"/>
      <c r="L551" s="406"/>
      <c r="M551" s="405"/>
      <c r="N551" s="405"/>
      <c r="O551" s="406"/>
    </row>
  </sheetData>
  <mergeCells count="669"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5:K85"/>
    <mergeCell ref="A87:F87"/>
    <mergeCell ref="A88:K88"/>
    <mergeCell ref="O172:P172"/>
    <mergeCell ref="O173:O174"/>
    <mergeCell ref="P173:P174"/>
    <mergeCell ref="M173:M174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H92:L92"/>
    <mergeCell ref="A93:D93"/>
    <mergeCell ref="E93:G93"/>
    <mergeCell ref="A164:D164"/>
    <mergeCell ref="E164:G164"/>
    <mergeCell ref="A165:D165"/>
    <mergeCell ref="E165:G165"/>
    <mergeCell ref="H161:L161"/>
    <mergeCell ref="A162:D162"/>
    <mergeCell ref="N20:O20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E86:K86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J407:L407"/>
    <mergeCell ref="L408:L409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415:A417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E162:G162"/>
    <mergeCell ref="A161:D161"/>
    <mergeCell ref="Q209:Q210"/>
    <mergeCell ref="A236:D236"/>
    <mergeCell ref="E236:G236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M245:N245"/>
    <mergeCell ref="M246:M247"/>
    <mergeCell ref="N246:N247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37:D237"/>
    <mergeCell ref="E237:G237"/>
    <mergeCell ref="A233:D233"/>
    <mergeCell ref="E233:G233"/>
    <mergeCell ref="A411:A412"/>
    <mergeCell ref="B411:B412"/>
    <mergeCell ref="C411:C412"/>
    <mergeCell ref="D411:D412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N138:N139"/>
    <mergeCell ref="H138:I138"/>
    <mergeCell ref="M44:N44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F108:F111"/>
    <mergeCell ref="E155:K155"/>
    <mergeCell ref="A156:F156"/>
    <mergeCell ref="A157:K157"/>
    <mergeCell ref="A158:K158"/>
    <mergeCell ref="A89:K89"/>
    <mergeCell ref="A90:K90"/>
    <mergeCell ref="N69:N70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100:L100"/>
    <mergeCell ref="A124:A127"/>
    <mergeCell ref="B124:B127"/>
    <mergeCell ref="C124:C127"/>
    <mergeCell ref="D124:D127"/>
    <mergeCell ref="E124:E127"/>
    <mergeCell ref="A91:I91"/>
    <mergeCell ref="A369:J369"/>
    <mergeCell ref="A339:L339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A264:O264"/>
    <mergeCell ref="A265:K265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F120:F123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7" max="16" man="1"/>
    <brk id="234" max="16" man="1"/>
    <brk id="36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2:AE550"/>
  <sheetViews>
    <sheetView view="pageBreakPreview" topLeftCell="A427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462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145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72.75" customHeight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371</v>
      </c>
      <c r="K72" s="10">
        <f>J72</f>
        <v>371</v>
      </c>
      <c r="L72" s="10">
        <f>J72</f>
        <v>371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37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26</v>
      </c>
      <c r="K74" s="395">
        <f t="shared" si="0"/>
        <v>26</v>
      </c>
      <c r="L74" s="395">
        <f t="shared" si="1"/>
        <v>26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3</v>
      </c>
      <c r="R74" s="3" t="s">
        <v>313</v>
      </c>
    </row>
    <row r="75" spans="1:18" ht="93.75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4</v>
      </c>
      <c r="K75" s="395">
        <f t="shared" si="0"/>
        <v>4</v>
      </c>
      <c r="L75" s="395">
        <f t="shared" si="1"/>
        <v>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401</v>
      </c>
      <c r="K80" s="10">
        <f>SUM(K72:K79)</f>
        <v>401</v>
      </c>
      <c r="L80" s="10">
        <f>SUM(L72:L79)</f>
        <v>401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40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346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346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346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1" customHeight="1">
      <c r="A97" s="426" t="s">
        <v>347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hidden="1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435</v>
      </c>
      <c r="K141" s="10">
        <f>J141</f>
        <v>435</v>
      </c>
      <c r="L141" s="10">
        <f>J141</f>
        <v>435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15</v>
      </c>
      <c r="K143" s="395">
        <f t="shared" si="3"/>
        <v>15</v>
      </c>
      <c r="L143" s="395">
        <f t="shared" si="4"/>
        <v>15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2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4</v>
      </c>
      <c r="K145" s="395">
        <f t="shared" si="3"/>
        <v>4</v>
      </c>
      <c r="L145" s="395">
        <f t="shared" si="4"/>
        <v>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0</v>
      </c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454</v>
      </c>
      <c r="K149" s="10">
        <f>SUM(K141:K148)</f>
        <v>454</v>
      </c>
      <c r="L149" s="10">
        <f>SUM(L141:L148)</f>
        <v>454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45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346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346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346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6.25" customHeight="1">
      <c r="A166" s="426" t="s">
        <v>347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hidden="1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62</v>
      </c>
      <c r="K212" s="10">
        <f>J212</f>
        <v>62</v>
      </c>
      <c r="L212" s="10">
        <f>J212</f>
        <v>62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75" customHeight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0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63</v>
      </c>
      <c r="K220" s="10">
        <f>SUM(K212:K219)</f>
        <v>63</v>
      </c>
      <c r="L220" s="10">
        <f>SUM(L212:L219)</f>
        <v>63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918</v>
      </c>
      <c r="K221" s="10">
        <f>K80+K149+K220</f>
        <v>918</v>
      </c>
      <c r="L221" s="10">
        <f>L80+L149+L220</f>
        <v>918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92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346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346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346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6.25" customHeight="1">
      <c r="A238" s="426" t="s">
        <v>347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27.7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27.7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28.5" hidden="1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t="26.25" hidden="1" customHeigh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7" hidden="1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5">
        <v>100</v>
      </c>
      <c r="K352" s="305">
        <v>100</v>
      </c>
      <c r="L352" s="3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 hidden="1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 hidden="1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 hidden="1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hidden="1" customHeight="1">
      <c r="A396" s="426" t="s">
        <v>272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272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273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6.25" hidden="1" customHeight="1">
      <c r="A399" s="426" t="s">
        <v>284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52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7"/>
      <c r="Q414" s="355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>
      <c r="A422" s="471" t="s">
        <v>243</v>
      </c>
      <c r="B422" s="471"/>
      <c r="C422" s="471"/>
      <c r="D422" s="471"/>
      <c r="E422" s="471"/>
      <c r="F422" s="471"/>
      <c r="G422" s="471"/>
      <c r="H422" s="471"/>
      <c r="I422" s="471"/>
      <c r="J422" s="471"/>
      <c r="K422" s="471"/>
      <c r="L422" s="471"/>
      <c r="M422" s="471"/>
      <c r="N422" s="471"/>
      <c r="O422" s="471"/>
      <c r="P422" s="6"/>
    </row>
    <row r="423" spans="1:31">
      <c r="A423" s="418" t="s">
        <v>70</v>
      </c>
      <c r="B423" s="418"/>
      <c r="C423" s="418"/>
      <c r="D423" s="418"/>
      <c r="E423" s="418"/>
      <c r="F423" s="418"/>
      <c r="G423" s="418"/>
      <c r="H423" s="418"/>
      <c r="I423" s="418"/>
      <c r="J423" s="418"/>
      <c r="K423" s="418"/>
      <c r="L423" s="418"/>
      <c r="M423" s="418"/>
      <c r="N423" s="418"/>
      <c r="O423" s="418"/>
      <c r="P423" s="6"/>
    </row>
    <row r="424" spans="1:31">
      <c r="A424" s="437" t="s">
        <v>71</v>
      </c>
      <c r="B424" s="437"/>
      <c r="C424" s="437"/>
      <c r="D424" s="437"/>
      <c r="E424" s="437"/>
      <c r="F424" s="437"/>
      <c r="G424" s="437"/>
      <c r="H424" s="437"/>
      <c r="I424" s="437"/>
      <c r="J424" s="437"/>
      <c r="K424" s="437"/>
      <c r="L424" s="437"/>
      <c r="M424" s="6"/>
      <c r="N424" s="6"/>
      <c r="O424" s="6"/>
      <c r="P424" s="6"/>
    </row>
    <row r="425" spans="1:31">
      <c r="A425" s="437" t="s">
        <v>72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 ht="16.5" customHeight="1">
      <c r="A426" s="437" t="s">
        <v>73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>
      <c r="A427" s="437" t="s">
        <v>74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75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76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77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 ht="18.75" customHeight="1">
      <c r="A431" s="429" t="s">
        <v>78</v>
      </c>
      <c r="B431" s="429"/>
      <c r="C431" s="429"/>
      <c r="D431" s="429"/>
      <c r="E431" s="429"/>
      <c r="F431" s="429"/>
      <c r="G431" s="429"/>
      <c r="H431" s="429"/>
      <c r="I431" s="429"/>
      <c r="J431" s="429"/>
      <c r="K431" s="429"/>
      <c r="L431" s="429"/>
      <c r="M431" s="429"/>
      <c r="N431" s="429"/>
      <c r="O431" s="429"/>
      <c r="P431" s="6"/>
    </row>
    <row r="432" spans="1:31" ht="60.75" customHeight="1">
      <c r="A432" s="429" t="s">
        <v>121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</row>
    <row r="433" spans="1:16" ht="60.75" customHeight="1">
      <c r="A433" s="429" t="s">
        <v>122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>
      <c r="A434" s="418" t="s">
        <v>79</v>
      </c>
      <c r="B434" s="418"/>
      <c r="C434" s="418"/>
      <c r="D434" s="418"/>
      <c r="E434" s="418"/>
      <c r="F434" s="418"/>
      <c r="G434" s="418"/>
      <c r="H434" s="418"/>
      <c r="I434" s="418"/>
      <c r="J434" s="418"/>
      <c r="K434" s="418"/>
      <c r="L434" s="418"/>
      <c r="M434" s="418"/>
      <c r="N434" s="418"/>
      <c r="O434" s="418"/>
      <c r="P434" s="6"/>
    </row>
    <row r="435" spans="1:16" ht="18.75" customHeight="1">
      <c r="A435" s="10" t="s">
        <v>80</v>
      </c>
      <c r="B435" s="423" t="s">
        <v>81</v>
      </c>
      <c r="C435" s="424"/>
      <c r="D435" s="425"/>
      <c r="E435" s="528" t="s">
        <v>82</v>
      </c>
      <c r="F435" s="529"/>
      <c r="G435" s="529"/>
      <c r="H435" s="529"/>
      <c r="I435" s="529"/>
      <c r="J435" s="529"/>
      <c r="K435" s="529"/>
      <c r="L435" s="530"/>
      <c r="M435" s="6"/>
      <c r="N435" s="6"/>
      <c r="O435" s="6"/>
      <c r="P435" s="6"/>
    </row>
    <row r="436" spans="1:16">
      <c r="A436" s="10">
        <v>1</v>
      </c>
      <c r="B436" s="423">
        <v>2</v>
      </c>
      <c r="C436" s="424"/>
      <c r="D436" s="425"/>
      <c r="E436" s="440">
        <v>3</v>
      </c>
      <c r="F436" s="441"/>
      <c r="G436" s="441"/>
      <c r="H436" s="441"/>
      <c r="I436" s="441"/>
      <c r="J436" s="441"/>
      <c r="K436" s="441"/>
      <c r="L436" s="442"/>
      <c r="M436" s="6"/>
      <c r="N436" s="6"/>
      <c r="O436" s="6"/>
      <c r="P436" s="6"/>
    </row>
    <row r="437" spans="1:16" ht="40.5" customHeight="1">
      <c r="A437" s="10" t="s">
        <v>83</v>
      </c>
      <c r="B437" s="423" t="s">
        <v>226</v>
      </c>
      <c r="C437" s="424"/>
      <c r="D437" s="425"/>
      <c r="E437" s="440" t="s">
        <v>84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2.75" customHeight="1">
      <c r="A438" s="10" t="s">
        <v>85</v>
      </c>
      <c r="B438" s="423" t="s">
        <v>86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" customHeight="1">
      <c r="A439" s="10" t="s">
        <v>87</v>
      </c>
      <c r="B439" s="423" t="s">
        <v>197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>
      <c r="A440" s="418" t="s">
        <v>88</v>
      </c>
      <c r="B440" s="418"/>
      <c r="C440" s="418"/>
      <c r="D440" s="418"/>
      <c r="E440" s="418"/>
      <c r="F440" s="418"/>
      <c r="G440" s="418"/>
      <c r="H440" s="418"/>
      <c r="I440" s="418"/>
      <c r="J440" s="418"/>
      <c r="K440" s="418"/>
      <c r="L440" s="418"/>
      <c r="M440" s="418"/>
      <c r="N440" s="418"/>
      <c r="O440" s="418"/>
      <c r="P440" s="6"/>
    </row>
    <row r="441" spans="1:16">
      <c r="A441" s="418" t="s">
        <v>89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90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168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</row>
    <row r="444" spans="1:16" ht="21" customHeight="1">
      <c r="A444" s="421" t="s">
        <v>91</v>
      </c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6"/>
    </row>
    <row r="445" spans="1:16" ht="62.25" customHeight="1">
      <c r="A445" s="421" t="s">
        <v>92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>
      <c r="A446" s="439" t="s">
        <v>93</v>
      </c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263" t="s">
        <v>288</v>
      </c>
      <c r="B449" s="6"/>
      <c r="C449" s="6"/>
      <c r="D449" s="6"/>
      <c r="E449" s="6"/>
      <c r="F449" s="6"/>
      <c r="G449" s="6"/>
      <c r="H449" s="6"/>
      <c r="I449" s="6"/>
      <c r="J449" s="6"/>
      <c r="K449" s="263" t="s">
        <v>406</v>
      </c>
      <c r="L449" s="6"/>
      <c r="M449" s="6"/>
      <c r="N449" s="6"/>
      <c r="O449" s="6"/>
    </row>
    <row r="450" spans="1:1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2:AE550"/>
  <sheetViews>
    <sheetView view="pageBreakPreview" topLeftCell="A430" zoomScale="80" zoomScaleSheetLayoutView="80" workbookViewId="0">
      <selection activeCell="K25" sqref="K25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463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146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346</v>
      </c>
      <c r="K72" s="10">
        <f>J72</f>
        <v>346</v>
      </c>
      <c r="L72" s="10">
        <f>J72</f>
        <v>346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35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7</v>
      </c>
      <c r="K74" s="395">
        <f t="shared" si="0"/>
        <v>7</v>
      </c>
      <c r="L74" s="395">
        <f t="shared" si="1"/>
        <v>7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8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3</v>
      </c>
      <c r="K75" s="395">
        <f t="shared" si="0"/>
        <v>3</v>
      </c>
      <c r="L75" s="395">
        <f t="shared" si="1"/>
        <v>3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357</v>
      </c>
      <c r="K80" s="10">
        <f>SUM(K72:K79)</f>
        <v>357</v>
      </c>
      <c r="L80" s="10">
        <f>SUM(L72:L79)</f>
        <v>357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36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348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7.75" customHeight="1">
      <c r="A95" s="426" t="s">
        <v>348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348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8.75" customHeight="1">
      <c r="A97" s="426" t="s">
        <v>349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463</v>
      </c>
      <c r="K141" s="10">
        <f>J141</f>
        <v>463</v>
      </c>
      <c r="L141" s="10">
        <f>J141</f>
        <v>463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46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6</v>
      </c>
      <c r="K143" s="395">
        <f t="shared" si="3"/>
        <v>6</v>
      </c>
      <c r="L143" s="395">
        <f t="shared" si="4"/>
        <v>6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2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6</v>
      </c>
      <c r="K145" s="395">
        <f t="shared" si="3"/>
        <v>6</v>
      </c>
      <c r="L145" s="395">
        <f t="shared" si="4"/>
        <v>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</v>
      </c>
      <c r="K146" s="395">
        <f t="shared" si="3"/>
        <v>1</v>
      </c>
      <c r="L146" s="395">
        <f t="shared" si="4"/>
        <v>1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476</v>
      </c>
      <c r="K149" s="10">
        <f>SUM(K141:K148)</f>
        <v>476</v>
      </c>
      <c r="L149" s="10">
        <f>SUM(L141:L148)</f>
        <v>476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48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348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348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348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4.75" customHeight="1">
      <c r="A166" s="426" t="s">
        <v>349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55</v>
      </c>
      <c r="K212" s="10">
        <f>J212</f>
        <v>55</v>
      </c>
      <c r="L212" s="10">
        <f>J212</f>
        <v>55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55</v>
      </c>
      <c r="K220" s="10">
        <f>SUM(K212:K219)</f>
        <v>55</v>
      </c>
      <c r="L220" s="10">
        <f>SUM(L212:L219)</f>
        <v>55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888</v>
      </c>
      <c r="K221" s="10">
        <f>K80+K149+K220</f>
        <v>888</v>
      </c>
      <c r="L221" s="10">
        <f>L80+L149+L220</f>
        <v>888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89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348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8.5" customHeight="1">
      <c r="A236" s="426" t="s">
        <v>348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348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4" customHeight="1">
      <c r="A238" s="426" t="s">
        <v>349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4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93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39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51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2016</v>
      </c>
      <c r="K377" s="403">
        <f t="shared" si="11"/>
        <v>2016</v>
      </c>
      <c r="L377" s="403">
        <f t="shared" si="12"/>
        <v>2016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202</v>
      </c>
      <c r="R377" s="93"/>
    </row>
    <row r="378" spans="1:18" s="37" customFormat="1" ht="58.5" customHeight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03">
        <f t="shared" si="11"/>
        <v>864</v>
      </c>
      <c r="L378" s="403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0</v>
      </c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2880</v>
      </c>
      <c r="K382" s="48">
        <f>SUM(K375:K381)</f>
        <v>2880</v>
      </c>
      <c r="L382" s="48">
        <f>SUM(L375:L381)</f>
        <v>2880</v>
      </c>
      <c r="M382" s="1"/>
      <c r="N382" s="1"/>
      <c r="O382" s="1"/>
      <c r="P382" s="12">
        <v>10</v>
      </c>
      <c r="Q382" s="40">
        <f t="shared" si="13"/>
        <v>288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348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348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348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7.75" customHeight="1">
      <c r="A399" s="426" t="s">
        <v>349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52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7"/>
      <c r="Q414" s="355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>
      <c r="A422" s="471" t="s">
        <v>243</v>
      </c>
      <c r="B422" s="472"/>
      <c r="C422" s="472"/>
      <c r="D422" s="472"/>
      <c r="E422" s="472"/>
      <c r="F422" s="472"/>
      <c r="G422" s="472"/>
      <c r="H422" s="472"/>
      <c r="I422" s="472"/>
      <c r="J422" s="472"/>
      <c r="K422" s="472"/>
      <c r="L422" s="472"/>
      <c r="M422" s="472"/>
      <c r="N422" s="472"/>
      <c r="O422" s="472"/>
      <c r="P422" s="6"/>
    </row>
    <row r="423" spans="1:31">
      <c r="A423" s="418" t="s">
        <v>70</v>
      </c>
      <c r="B423" s="418"/>
      <c r="C423" s="418"/>
      <c r="D423" s="418"/>
      <c r="E423" s="418"/>
      <c r="F423" s="418"/>
      <c r="G423" s="418"/>
      <c r="H423" s="418"/>
      <c r="I423" s="418"/>
      <c r="J423" s="418"/>
      <c r="K423" s="418"/>
      <c r="L423" s="418"/>
      <c r="M423" s="418"/>
      <c r="N423" s="418"/>
      <c r="O423" s="418"/>
      <c r="P423" s="6"/>
    </row>
    <row r="424" spans="1:31">
      <c r="A424" s="437" t="s">
        <v>71</v>
      </c>
      <c r="B424" s="437"/>
      <c r="C424" s="437"/>
      <c r="D424" s="437"/>
      <c r="E424" s="437"/>
      <c r="F424" s="437"/>
      <c r="G424" s="437"/>
      <c r="H424" s="437"/>
      <c r="I424" s="437"/>
      <c r="J424" s="437"/>
      <c r="K424" s="437"/>
      <c r="L424" s="437"/>
      <c r="M424" s="6"/>
      <c r="N424" s="6"/>
      <c r="O424" s="6"/>
      <c r="P424" s="6"/>
    </row>
    <row r="425" spans="1:31">
      <c r="A425" s="437" t="s">
        <v>72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 ht="16.5" customHeight="1">
      <c r="A426" s="437" t="s">
        <v>73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>
      <c r="A427" s="437" t="s">
        <v>74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75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76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77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29" t="s">
        <v>78</v>
      </c>
      <c r="B431" s="429"/>
      <c r="C431" s="429"/>
      <c r="D431" s="429"/>
      <c r="E431" s="429"/>
      <c r="F431" s="429"/>
      <c r="G431" s="429"/>
      <c r="H431" s="429"/>
      <c r="I431" s="429"/>
      <c r="J431" s="429"/>
      <c r="K431" s="429"/>
      <c r="L431" s="429"/>
      <c r="M431" s="429"/>
      <c r="N431" s="429"/>
      <c r="O431" s="429"/>
      <c r="P431" s="6"/>
    </row>
    <row r="432" spans="1:31" ht="63" customHeight="1">
      <c r="A432" s="429" t="s">
        <v>121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58.5" customHeight="1">
      <c r="A433" s="429" t="s">
        <v>122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>
      <c r="A434" s="418" t="s">
        <v>79</v>
      </c>
      <c r="B434" s="418"/>
      <c r="C434" s="418"/>
      <c r="D434" s="418"/>
      <c r="E434" s="418"/>
      <c r="F434" s="418"/>
      <c r="G434" s="418"/>
      <c r="H434" s="418"/>
      <c r="I434" s="418"/>
      <c r="J434" s="418"/>
      <c r="K434" s="418"/>
      <c r="L434" s="418"/>
      <c r="M434" s="418"/>
      <c r="N434" s="418"/>
      <c r="O434" s="418"/>
      <c r="P434" s="6"/>
    </row>
    <row r="435" spans="1:16">
      <c r="A435" s="10" t="s">
        <v>80</v>
      </c>
      <c r="B435" s="405" t="s">
        <v>81</v>
      </c>
      <c r="C435" s="419"/>
      <c r="D435" s="419"/>
      <c r="E435" s="406" t="s">
        <v>82</v>
      </c>
      <c r="F435" s="419"/>
      <c r="G435" s="419"/>
      <c r="H435" s="419"/>
      <c r="I435" s="419"/>
      <c r="J435" s="419"/>
      <c r="K435" s="419"/>
      <c r="L435" s="419"/>
      <c r="M435" s="6"/>
      <c r="N435" s="6"/>
      <c r="O435" s="6"/>
      <c r="P435" s="6"/>
    </row>
    <row r="436" spans="1:16">
      <c r="A436" s="10">
        <v>1</v>
      </c>
      <c r="B436" s="405">
        <v>2</v>
      </c>
      <c r="C436" s="419"/>
      <c r="D436" s="419"/>
      <c r="E436" s="420">
        <v>3</v>
      </c>
      <c r="F436" s="420"/>
      <c r="G436" s="420"/>
      <c r="H436" s="420"/>
      <c r="I436" s="420"/>
      <c r="J436" s="420"/>
      <c r="K436" s="419"/>
      <c r="L436" s="419"/>
      <c r="M436" s="6"/>
      <c r="N436" s="6"/>
      <c r="O436" s="6"/>
      <c r="P436" s="6"/>
    </row>
    <row r="437" spans="1:16" ht="40.5" customHeight="1">
      <c r="A437" s="10" t="s">
        <v>83</v>
      </c>
      <c r="B437" s="405" t="s">
        <v>226</v>
      </c>
      <c r="C437" s="419"/>
      <c r="D437" s="419"/>
      <c r="E437" s="420" t="s">
        <v>84</v>
      </c>
      <c r="F437" s="420"/>
      <c r="G437" s="420"/>
      <c r="H437" s="420"/>
      <c r="I437" s="420"/>
      <c r="J437" s="420"/>
      <c r="K437" s="420"/>
      <c r="L437" s="420"/>
      <c r="M437" s="6"/>
      <c r="N437" s="6"/>
      <c r="O437" s="6"/>
      <c r="P437" s="6"/>
    </row>
    <row r="438" spans="1:16" ht="42.75" customHeight="1">
      <c r="A438" s="10" t="s">
        <v>85</v>
      </c>
      <c r="B438" s="405" t="s">
        <v>86</v>
      </c>
      <c r="C438" s="406"/>
      <c r="D438" s="406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" customHeight="1">
      <c r="A439" s="10" t="s">
        <v>87</v>
      </c>
      <c r="B439" s="405" t="s">
        <v>197</v>
      </c>
      <c r="C439" s="419"/>
      <c r="D439" s="419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>
      <c r="A440" s="418" t="s">
        <v>88</v>
      </c>
      <c r="B440" s="418"/>
      <c r="C440" s="418"/>
      <c r="D440" s="418"/>
      <c r="E440" s="418"/>
      <c r="F440" s="418"/>
      <c r="G440" s="418"/>
      <c r="H440" s="418"/>
      <c r="I440" s="418"/>
      <c r="J440" s="418"/>
      <c r="K440" s="418"/>
      <c r="L440" s="418"/>
      <c r="M440" s="418"/>
      <c r="N440" s="418"/>
      <c r="O440" s="418"/>
      <c r="P440" s="6"/>
    </row>
    <row r="441" spans="1:16">
      <c r="A441" s="418" t="s">
        <v>89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90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168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</row>
    <row r="444" spans="1:16" ht="21" customHeight="1">
      <c r="A444" s="421" t="s">
        <v>91</v>
      </c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6"/>
    </row>
    <row r="445" spans="1:16" ht="62.25" customHeight="1">
      <c r="A445" s="421" t="s">
        <v>92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>
      <c r="A446" s="439" t="s">
        <v>93</v>
      </c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263" t="s">
        <v>288</v>
      </c>
      <c r="B449" s="6"/>
      <c r="C449" s="6"/>
      <c r="D449" s="6"/>
      <c r="E449" s="6"/>
      <c r="F449" s="6"/>
      <c r="G449" s="6"/>
      <c r="H449" s="6"/>
      <c r="I449" s="6"/>
      <c r="J449" s="6"/>
      <c r="K449" s="263" t="s">
        <v>406</v>
      </c>
      <c r="L449" s="6"/>
      <c r="M449" s="6"/>
      <c r="N449" s="6"/>
      <c r="O449" s="6"/>
    </row>
    <row r="450" spans="1:1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F358:F360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A277:A278"/>
    <mergeCell ref="G252:I252"/>
    <mergeCell ref="A272:I272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H92:L92"/>
    <mergeCell ref="H94:L94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N30:O30"/>
    <mergeCell ref="A31:J31"/>
    <mergeCell ref="E84:K84"/>
    <mergeCell ref="G69:G70"/>
    <mergeCell ref="H69:I69"/>
    <mergeCell ref="J69:J70"/>
    <mergeCell ref="K31:M31"/>
    <mergeCell ref="B48:B51"/>
    <mergeCell ref="A83:K83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K28:M28"/>
    <mergeCell ref="N28:O28"/>
    <mergeCell ref="A35:J35"/>
    <mergeCell ref="A36:J36"/>
    <mergeCell ref="A37:J37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L18:M18"/>
    <mergeCell ref="L19:M19"/>
    <mergeCell ref="N26:O26"/>
    <mergeCell ref="L20:M20"/>
    <mergeCell ref="N17:O17"/>
    <mergeCell ref="N18:O18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D52:D55"/>
    <mergeCell ref="E52:E55"/>
    <mergeCell ref="F52:F55"/>
    <mergeCell ref="A56:A59"/>
    <mergeCell ref="B56:B59"/>
    <mergeCell ref="C56:C59"/>
    <mergeCell ref="D56:D59"/>
    <mergeCell ref="E56:E59"/>
    <mergeCell ref="A95:D95"/>
    <mergeCell ref="E95:G95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H236:L236"/>
    <mergeCell ref="E235:G235"/>
    <mergeCell ref="H235:L235"/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82" max="16" man="1"/>
    <brk id="23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2:AE567"/>
  <sheetViews>
    <sheetView view="pageBreakPreview" topLeftCell="A424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464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 t="s">
        <v>426</v>
      </c>
      <c r="O20" s="31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147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405</v>
      </c>
      <c r="K72" s="10">
        <f>J72</f>
        <v>405</v>
      </c>
      <c r="L72" s="10">
        <f>J72</f>
        <v>405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41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8</v>
      </c>
      <c r="K74" s="395">
        <f t="shared" si="0"/>
        <v>8</v>
      </c>
      <c r="L74" s="395">
        <f t="shared" si="1"/>
        <v>8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3</v>
      </c>
      <c r="K75" s="395">
        <f t="shared" si="0"/>
        <v>3</v>
      </c>
      <c r="L75" s="395">
        <f t="shared" si="1"/>
        <v>3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2.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417</v>
      </c>
      <c r="K80" s="10">
        <f>SUM(K72:K79)</f>
        <v>417</v>
      </c>
      <c r="L80" s="10">
        <f>SUM(L72:L79)</f>
        <v>417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42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7.75" customHeight="1">
      <c r="A94" s="426" t="s">
        <v>350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350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350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4.25" customHeight="1">
      <c r="A97" s="426" t="s">
        <v>351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36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114.7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456</v>
      </c>
      <c r="K141" s="10">
        <f>J141</f>
        <v>456</v>
      </c>
      <c r="L141" s="10">
        <f>J141</f>
        <v>456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46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6.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1</v>
      </c>
      <c r="K145" s="395">
        <f t="shared" si="3"/>
        <v>1</v>
      </c>
      <c r="L145" s="395">
        <f t="shared" si="4"/>
        <v>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5</v>
      </c>
      <c r="K146" s="395">
        <f t="shared" si="3"/>
        <v>5</v>
      </c>
      <c r="L146" s="395">
        <f t="shared" si="4"/>
        <v>5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462</v>
      </c>
      <c r="K149" s="10">
        <f>SUM(K141:K148)</f>
        <v>462</v>
      </c>
      <c r="L149" s="10">
        <f>SUM(L141:L148)</f>
        <v>462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46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57.75" customHeight="1">
      <c r="A163" s="426" t="s">
        <v>350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350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350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351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94.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9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70</v>
      </c>
      <c r="K212" s="10">
        <f>J212</f>
        <v>70</v>
      </c>
      <c r="L212" s="10">
        <f>J212</f>
        <v>70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7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70</v>
      </c>
      <c r="K220" s="10">
        <f>SUM(K212:K219)</f>
        <v>70</v>
      </c>
      <c r="L220" s="10">
        <f>SUM(L212:L219)</f>
        <v>70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7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949</v>
      </c>
      <c r="K221" s="10">
        <f>K80+K149+K220</f>
        <v>949</v>
      </c>
      <c r="L221" s="10">
        <f>L80+L149+L220</f>
        <v>949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95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57.75" customHeight="1">
      <c r="A235" s="426" t="s">
        <v>350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350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350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5" customHeight="1">
      <c r="A238" s="426" t="s">
        <v>351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41.75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41.75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t="93.75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27" t="s">
        <v>289</v>
      </c>
      <c r="K348" s="227" t="s">
        <v>295</v>
      </c>
      <c r="L348" s="227" t="s">
        <v>291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/>
      <c r="K349" s="319"/>
      <c r="L349" s="320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405">
        <v>100</v>
      </c>
      <c r="K352" s="405">
        <v>100</v>
      </c>
      <c r="L352" s="4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405"/>
      <c r="K353" s="405"/>
      <c r="L353" s="406"/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49"/>
      <c r="K355" s="49"/>
      <c r="L355" s="49"/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49"/>
      <c r="K358" s="49"/>
      <c r="L358" s="49"/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49"/>
      <c r="K361" s="49"/>
      <c r="L361" s="49"/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49"/>
      <c r="K364" s="49"/>
      <c r="L364" s="49"/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s="37" customFormat="1" hidden="1">
      <c r="A383" s="123"/>
      <c r="B383" s="49"/>
      <c r="C383" s="119"/>
      <c r="D383" s="119"/>
      <c r="E383" s="49"/>
      <c r="F383" s="49"/>
      <c r="G383" s="119"/>
      <c r="H383" s="119"/>
      <c r="I383" s="124"/>
      <c r="J383" s="118"/>
      <c r="K383" s="118"/>
      <c r="L383" s="118"/>
      <c r="M383" s="119"/>
      <c r="N383" s="119"/>
      <c r="O383" s="119"/>
      <c r="P383" s="194"/>
      <c r="Q383" s="113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2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2"/>
      <c r="M385" s="192"/>
      <c r="N385" s="192"/>
      <c r="O385" s="192"/>
      <c r="P385" s="192"/>
    </row>
    <row r="386" spans="1:17" hidden="1">
      <c r="A386" s="191" t="s">
        <v>37</v>
      </c>
      <c r="B386" s="191" t="s">
        <v>38</v>
      </c>
      <c r="C386" s="191" t="s">
        <v>39</v>
      </c>
      <c r="D386" s="191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2"/>
      <c r="M386" s="192"/>
      <c r="N386" s="192"/>
      <c r="O386" s="192"/>
      <c r="P386" s="192"/>
    </row>
    <row r="387" spans="1:17" hidden="1">
      <c r="A387" s="191">
        <v>1</v>
      </c>
      <c r="B387" s="191">
        <v>2</v>
      </c>
      <c r="C387" s="191">
        <v>3</v>
      </c>
      <c r="D387" s="191">
        <v>4</v>
      </c>
      <c r="E387" s="405">
        <v>5</v>
      </c>
      <c r="F387" s="419"/>
      <c r="G387" s="419"/>
      <c r="H387" s="419"/>
      <c r="I387" s="419"/>
      <c r="J387" s="419"/>
      <c r="K387" s="419"/>
      <c r="L387" s="192"/>
      <c r="M387" s="192"/>
      <c r="N387" s="192"/>
      <c r="O387" s="192"/>
      <c r="P387" s="192"/>
    </row>
    <row r="388" spans="1:17" hidden="1">
      <c r="A388" s="191" t="s">
        <v>21</v>
      </c>
      <c r="B388" s="191" t="s">
        <v>21</v>
      </c>
      <c r="C388" s="191" t="s">
        <v>21</v>
      </c>
      <c r="D388" s="191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2"/>
      <c r="M388" s="192"/>
      <c r="N388" s="192"/>
      <c r="O388" s="192"/>
      <c r="P388" s="192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3"/>
      <c r="M390" s="193"/>
      <c r="N390" s="193"/>
      <c r="O390" s="193"/>
      <c r="P390" s="192"/>
    </row>
    <row r="391" spans="1:17" ht="153.75" hidden="1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93"/>
      <c r="M391" s="193"/>
      <c r="N391" s="193"/>
      <c r="O391" s="193"/>
      <c r="P391" s="192"/>
    </row>
    <row r="392" spans="1:17" ht="17.2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3"/>
      <c r="M392" s="193"/>
      <c r="N392" s="193"/>
      <c r="O392" s="193"/>
      <c r="P392" s="192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2"/>
      <c r="K393" s="192"/>
      <c r="L393" s="192"/>
      <c r="M393" s="192"/>
      <c r="N393" s="192"/>
      <c r="O393" s="192"/>
      <c r="P393" s="192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2"/>
      <c r="N394" s="192"/>
      <c r="O394" s="192"/>
      <c r="P394" s="192"/>
    </row>
    <row r="395" spans="1:17" hidden="1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hidden="1" customHeight="1">
      <c r="A396" s="426" t="s">
        <v>350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350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350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hidden="1" customHeight="1">
      <c r="A399" s="426" t="s">
        <v>351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37" customFormat="1">
      <c r="A422" s="121"/>
      <c r="B422" s="121"/>
      <c r="C422" s="121"/>
      <c r="D422" s="122"/>
      <c r="E422" s="121"/>
      <c r="F422" s="121"/>
      <c r="G422" s="122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3"/>
      <c r="S422" s="3"/>
      <c r="T422" s="3"/>
      <c r="U422" s="3"/>
      <c r="V422" s="3"/>
      <c r="W422" s="3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531"/>
      <c r="K426" s="531"/>
      <c r="L426" s="531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533"/>
      <c r="K434" s="533"/>
      <c r="L434" s="533"/>
      <c r="M434" s="533"/>
      <c r="N434" s="533"/>
      <c r="O434" s="533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76"/>
      <c r="K435" s="476"/>
      <c r="L435" s="476"/>
      <c r="M435" s="476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>
      <c r="J558" s="405" t="s">
        <v>304</v>
      </c>
      <c r="K558" s="405" t="s">
        <v>305</v>
      </c>
      <c r="L558" s="405" t="s">
        <v>306</v>
      </c>
    </row>
    <row r="559" spans="10:12">
      <c r="J559" s="405"/>
      <c r="K559" s="405"/>
      <c r="L559" s="406"/>
    </row>
    <row r="566" spans="10:15">
      <c r="J566" s="405" t="s">
        <v>304</v>
      </c>
      <c r="K566" s="405" t="s">
        <v>305</v>
      </c>
      <c r="L566" s="405" t="s">
        <v>306</v>
      </c>
      <c r="M566" s="405" t="s">
        <v>304</v>
      </c>
      <c r="N566" s="405" t="s">
        <v>305</v>
      </c>
      <c r="O566" s="405" t="s">
        <v>306</v>
      </c>
    </row>
    <row r="567" spans="10:15">
      <c r="J567" s="405"/>
      <c r="K567" s="405"/>
      <c r="L567" s="406"/>
      <c r="M567" s="405"/>
      <c r="N567" s="405"/>
      <c r="O567" s="406"/>
    </row>
  </sheetData>
  <mergeCells count="669"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2:AE550"/>
  <sheetViews>
    <sheetView view="pageBreakPreview" topLeftCell="A433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148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52.5" customHeight="1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52.5" customHeight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52.5" customHeight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52.5" customHeight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583</v>
      </c>
      <c r="K72" s="10">
        <f>J72</f>
        <v>583</v>
      </c>
      <c r="L72" s="10">
        <f>J72</f>
        <v>583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58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112.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13</v>
      </c>
      <c r="K74" s="395">
        <f t="shared" si="0"/>
        <v>13</v>
      </c>
      <c r="L74" s="395">
        <f t="shared" si="1"/>
        <v>13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5</v>
      </c>
      <c r="K75" s="395">
        <f t="shared" si="0"/>
        <v>5</v>
      </c>
      <c r="L75" s="395">
        <f t="shared" si="1"/>
        <v>5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1</v>
      </c>
      <c r="R75" s="3" t="s">
        <v>314</v>
      </c>
    </row>
    <row r="76" spans="1:18" ht="112.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0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602</v>
      </c>
      <c r="K80" s="10">
        <f>SUM(K72:K79)</f>
        <v>602</v>
      </c>
      <c r="L80" s="10">
        <f>SUM(L72:L79)</f>
        <v>602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60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352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352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352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4.75" customHeight="1">
      <c r="A97" s="426" t="s">
        <v>353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100.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8.2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535</v>
      </c>
      <c r="K141" s="10">
        <f>J141</f>
        <v>535</v>
      </c>
      <c r="L141" s="10">
        <f>J141</f>
        <v>535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54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84" customHeight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7</v>
      </c>
      <c r="K143" s="395">
        <f t="shared" si="3"/>
        <v>7</v>
      </c>
      <c r="L143" s="395">
        <f t="shared" si="4"/>
        <v>7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</v>
      </c>
      <c r="R143" s="3" t="s">
        <v>313</v>
      </c>
    </row>
    <row r="144" spans="1:18" ht="112.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5</v>
      </c>
      <c r="K146" s="395">
        <f t="shared" si="3"/>
        <v>5</v>
      </c>
      <c r="L146" s="395">
        <f t="shared" si="4"/>
        <v>5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549</v>
      </c>
      <c r="K149" s="10">
        <f>SUM(K141:K148)</f>
        <v>549</v>
      </c>
      <c r="L149" s="10">
        <f>SUM(L141:L148)</f>
        <v>549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55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352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352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352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353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94.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9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51</v>
      </c>
      <c r="K212" s="10">
        <f>J212</f>
        <v>51</v>
      </c>
      <c r="L212" s="10">
        <f>J212</f>
        <v>51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112.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112.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0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112.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51</v>
      </c>
      <c r="K220" s="10">
        <f>SUM(K212:K219)</f>
        <v>51</v>
      </c>
      <c r="L220" s="10">
        <f>SUM(L212:L219)</f>
        <v>51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1202</v>
      </c>
      <c r="K221" s="10">
        <f>K80+K149+K220</f>
        <v>1202</v>
      </c>
      <c r="L221" s="10">
        <f>L80+L149+L220</f>
        <v>1202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120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352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352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352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2.25" customHeight="1">
      <c r="A238" s="426" t="s">
        <v>353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41.75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131.2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131.2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41.75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45.7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7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>
        <v>100</v>
      </c>
      <c r="K349" s="319">
        <v>100</v>
      </c>
      <c r="L349" s="319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78.75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19">
        <v>100</v>
      </c>
      <c r="K352" s="319">
        <v>100</v>
      </c>
      <c r="L352" s="319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78.75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326">
        <v>0</v>
      </c>
      <c r="K354" s="326">
        <v>0</v>
      </c>
      <c r="L354" s="326">
        <v>0</v>
      </c>
      <c r="M354" s="326">
        <v>0</v>
      </c>
      <c r="N354" s="326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78.75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10</v>
      </c>
      <c r="N356" s="321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78.75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10</v>
      </c>
      <c r="N359" s="321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0</v>
      </c>
      <c r="N360" s="326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78.75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78.75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>
        <f>J377/J382</f>
        <v>0</v>
      </c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2592</v>
      </c>
      <c r="K378" s="403">
        <f t="shared" si="11"/>
        <v>2592</v>
      </c>
      <c r="L378" s="403">
        <f t="shared" si="12"/>
        <v>2592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259</v>
      </c>
      <c r="R378" s="93">
        <f>J378/J382</f>
        <v>1</v>
      </c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2592</v>
      </c>
      <c r="K382" s="48">
        <f>SUM(K375:K381)</f>
        <v>2592</v>
      </c>
      <c r="L382" s="48">
        <f>SUM(L375:L381)</f>
        <v>2592</v>
      </c>
      <c r="M382" s="1"/>
      <c r="N382" s="1"/>
      <c r="O382" s="1"/>
      <c r="P382" s="12">
        <v>10</v>
      </c>
      <c r="Q382" s="40">
        <f t="shared" si="13"/>
        <v>259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352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352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352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8.5" customHeight="1">
      <c r="A399" s="426" t="s">
        <v>353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61.5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/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4" manualBreakCount="4">
    <brk id="37" max="16" man="1"/>
    <brk id="205" max="16" man="1"/>
    <brk id="338" max="16" man="1"/>
    <brk id="368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2:AE550"/>
  <sheetViews>
    <sheetView view="pageBreakPreview" topLeftCell="A4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466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149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131.2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 hidden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 hidden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131.2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409</v>
      </c>
      <c r="K72" s="10">
        <f>J72</f>
        <v>409</v>
      </c>
      <c r="L72" s="10">
        <f>J72</f>
        <v>409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41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14.7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0</v>
      </c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112.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410</v>
      </c>
      <c r="K80" s="10">
        <f>SUM(K72:K79)</f>
        <v>410</v>
      </c>
      <c r="L80" s="10">
        <f>SUM(L72:L79)</f>
        <v>410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41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354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354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354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61.5" customHeight="1">
      <c r="A97" s="426" t="s">
        <v>355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8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131.2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131.2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514</v>
      </c>
      <c r="K141" s="10">
        <f>J141</f>
        <v>514</v>
      </c>
      <c r="L141" s="10">
        <f>J141</f>
        <v>514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51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112.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516</v>
      </c>
      <c r="K149" s="10">
        <f>SUM(K141:K148)</f>
        <v>516</v>
      </c>
      <c r="L149" s="10">
        <f>SUM(L141:L148)</f>
        <v>516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52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216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354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354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354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355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131.2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131.2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102</v>
      </c>
      <c r="K212" s="10">
        <f>J212</f>
        <v>102</v>
      </c>
      <c r="L212" s="10">
        <f>J212</f>
        <v>102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10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112.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112.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102</v>
      </c>
      <c r="K220" s="10">
        <f>SUM(K212:K219)</f>
        <v>102</v>
      </c>
      <c r="L220" s="10">
        <f>SUM(L212:L219)</f>
        <v>102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10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1028</v>
      </c>
      <c r="K221" s="10">
        <f>K80+K149+K220</f>
        <v>1028</v>
      </c>
      <c r="L221" s="10">
        <f>L80+L149+L220</f>
        <v>1028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103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354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354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354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4" customHeight="1">
      <c r="A238" s="426" t="s">
        <v>355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93.7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93.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93.7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93.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93.7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93.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93.7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93.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26.25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78" hidden="1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131.25" hidden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>
        <v>100</v>
      </c>
      <c r="K349" s="319">
        <v>100</v>
      </c>
      <c r="L349" s="319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81.75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19">
        <v>100</v>
      </c>
      <c r="K352" s="319">
        <v>100</v>
      </c>
      <c r="L352" s="319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81.75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326">
        <v>0</v>
      </c>
      <c r="K354" s="326">
        <v>0</v>
      </c>
      <c r="L354" s="326">
        <v>0</v>
      </c>
      <c r="M354" s="326">
        <v>0</v>
      </c>
      <c r="N354" s="326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81.75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10</v>
      </c>
      <c r="N356" s="321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272"/>
      <c r="P357" s="272"/>
      <c r="Q357" s="272"/>
      <c r="R357" s="272"/>
    </row>
    <row r="358" spans="1:18" s="37" customFormat="1" ht="37.5" hidden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81.75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10</v>
      </c>
      <c r="N359" s="321">
        <v>3</v>
      </c>
      <c r="O359" s="272"/>
      <c r="P359" s="272"/>
      <c r="Q359" s="272"/>
      <c r="R359" s="272"/>
    </row>
    <row r="360" spans="1:18" s="37" customFormat="1" ht="112.5" hidden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0</v>
      </c>
      <c r="N360" s="326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81.75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81.75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131.25" hidden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 hidden="1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 hidden="1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 hidden="1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hidden="1" customHeight="1">
      <c r="A396" s="426" t="s">
        <v>354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354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354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hidden="1" customHeight="1">
      <c r="A399" s="426" t="s">
        <v>355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60.75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E235:G235"/>
    <mergeCell ref="G294:G295"/>
    <mergeCell ref="H294:I29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A234:D234"/>
    <mergeCell ref="E234:G234"/>
    <mergeCell ref="H234:L234"/>
    <mergeCell ref="A235:D235"/>
    <mergeCell ref="A162:D162"/>
    <mergeCell ref="E162:G162"/>
    <mergeCell ref="H162:L162"/>
    <mergeCell ref="A163:D163"/>
    <mergeCell ref="E163:G163"/>
    <mergeCell ref="H163:L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C416:C417"/>
    <mergeCell ref="D416:D417"/>
    <mergeCell ref="E416:E417"/>
    <mergeCell ref="H399:L399"/>
    <mergeCell ref="B275:D275"/>
    <mergeCell ref="E275:I275"/>
    <mergeCell ref="B276:D276"/>
    <mergeCell ref="E276:I276"/>
    <mergeCell ref="G372:G373"/>
    <mergeCell ref="H372:I372"/>
    <mergeCell ref="E285:F286"/>
    <mergeCell ref="G285:I285"/>
    <mergeCell ref="G286:G287"/>
    <mergeCell ref="H286:I286"/>
    <mergeCell ref="B335:D335"/>
    <mergeCell ref="A397:D397"/>
    <mergeCell ref="E397:G397"/>
    <mergeCell ref="H397:L397"/>
    <mergeCell ref="A395:D395"/>
    <mergeCell ref="E395:G395"/>
    <mergeCell ref="H395:L395"/>
    <mergeCell ref="E358:E360"/>
    <mergeCell ref="F358:F360"/>
    <mergeCell ref="A361:A363"/>
    <mergeCell ref="B361:B363"/>
    <mergeCell ref="C361:C363"/>
    <mergeCell ref="D361:D363"/>
    <mergeCell ref="A371:A373"/>
    <mergeCell ref="B371:D372"/>
    <mergeCell ref="E325:K325"/>
    <mergeCell ref="A326:F326"/>
    <mergeCell ref="A327:K327"/>
    <mergeCell ref="A328:K328"/>
    <mergeCell ref="A329:K329"/>
    <mergeCell ref="A330:I330"/>
    <mergeCell ref="A281:L281"/>
    <mergeCell ref="E322:K322"/>
    <mergeCell ref="E323:K323"/>
    <mergeCell ref="E324:K324"/>
    <mergeCell ref="A339:L339"/>
    <mergeCell ref="E371:F372"/>
    <mergeCell ref="G371:I371"/>
    <mergeCell ref="J371:L371"/>
    <mergeCell ref="E335:I335"/>
    <mergeCell ref="B336:D336"/>
    <mergeCell ref="E336:I336"/>
    <mergeCell ref="F364:F366"/>
    <mergeCell ref="A358:A360"/>
    <mergeCell ref="B358:B360"/>
    <mergeCell ref="C358:C360"/>
    <mergeCell ref="D358:D360"/>
    <mergeCell ref="A208:A210"/>
    <mergeCell ref="B208:D209"/>
    <mergeCell ref="E208:F209"/>
    <mergeCell ref="A229:K229"/>
    <mergeCell ref="A230:K230"/>
    <mergeCell ref="A231:K231"/>
    <mergeCell ref="G208:I208"/>
    <mergeCell ref="J208:L208"/>
    <mergeCell ref="A168:L168"/>
    <mergeCell ref="A170:L170"/>
    <mergeCell ref="A171:J171"/>
    <mergeCell ref="A222:O222"/>
    <mergeCell ref="M372:M373"/>
    <mergeCell ref="N372:N373"/>
    <mergeCell ref="O372:O373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E85:K85"/>
    <mergeCell ref="G68:I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E86:K86"/>
    <mergeCell ref="A87:F87"/>
    <mergeCell ref="A88:K88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F124:F127"/>
    <mergeCell ref="A116:A119"/>
    <mergeCell ref="A124:A127"/>
    <mergeCell ref="B124:B127"/>
    <mergeCell ref="A92:D92"/>
    <mergeCell ref="E92:G92"/>
    <mergeCell ref="H92:L92"/>
    <mergeCell ref="A103:J103"/>
    <mergeCell ref="G105:G106"/>
    <mergeCell ref="A93:D93"/>
    <mergeCell ref="E93:G93"/>
    <mergeCell ref="H93:L93"/>
    <mergeCell ref="A94:D94"/>
    <mergeCell ref="E94:G94"/>
    <mergeCell ref="J105:J106"/>
    <mergeCell ref="B364:B366"/>
    <mergeCell ref="C364:C366"/>
    <mergeCell ref="D364:D366"/>
    <mergeCell ref="E364:E366"/>
    <mergeCell ref="E155:K155"/>
    <mergeCell ref="K138:K139"/>
    <mergeCell ref="L138:L139"/>
    <mergeCell ref="B137:D138"/>
    <mergeCell ref="E137:F138"/>
    <mergeCell ref="G137:I137"/>
    <mergeCell ref="J137:L137"/>
    <mergeCell ref="H235:L235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A405:L405"/>
    <mergeCell ref="A406:J406"/>
    <mergeCell ref="A407:A409"/>
    <mergeCell ref="B407:D407"/>
    <mergeCell ref="E411:E412"/>
    <mergeCell ref="F411:F412"/>
    <mergeCell ref="F419:F420"/>
    <mergeCell ref="M371:O371"/>
    <mergeCell ref="N346:N347"/>
    <mergeCell ref="K346:K347"/>
    <mergeCell ref="E345:F346"/>
    <mergeCell ref="G345:I345"/>
    <mergeCell ref="M346:M347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A364:A36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55:E357"/>
    <mergeCell ref="F355:F357"/>
    <mergeCell ref="A340:L340"/>
    <mergeCell ref="A342:L342"/>
    <mergeCell ref="A343:J343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A335:A336"/>
    <mergeCell ref="A396:D396"/>
    <mergeCell ref="E396:G396"/>
    <mergeCell ref="H396:L396"/>
    <mergeCell ref="J372:J373"/>
    <mergeCell ref="K372:K373"/>
    <mergeCell ref="L372:L373"/>
    <mergeCell ref="C419:C420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A91:I91"/>
    <mergeCell ref="E108:E111"/>
    <mergeCell ref="F108:F111"/>
    <mergeCell ref="K105:K106"/>
    <mergeCell ref="E104:F105"/>
    <mergeCell ref="A172:A174"/>
    <mergeCell ref="B172:D173"/>
    <mergeCell ref="E172:F173"/>
    <mergeCell ref="G172:I172"/>
    <mergeCell ref="A167:L167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76:E179"/>
    <mergeCell ref="F176:F179"/>
    <mergeCell ref="L346:L347"/>
    <mergeCell ref="A232:I232"/>
    <mergeCell ref="A233:D233"/>
    <mergeCell ref="E233:G233"/>
    <mergeCell ref="H233:L233"/>
    <mergeCell ref="A223:O223"/>
    <mergeCell ref="A224:K224"/>
    <mergeCell ref="E225:K225"/>
    <mergeCell ref="E226:K226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37:G237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M44:N44"/>
    <mergeCell ref="M45:M46"/>
    <mergeCell ref="N28:O28"/>
    <mergeCell ref="A35:J3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45:N46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394:D394"/>
    <mergeCell ref="A423:O423"/>
    <mergeCell ref="G346:G347"/>
    <mergeCell ref="H346:I346"/>
    <mergeCell ref="J346:J34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A419:A420"/>
    <mergeCell ref="A430:L430"/>
    <mergeCell ref="A345:A347"/>
    <mergeCell ref="B345:D346"/>
    <mergeCell ref="A429:L429"/>
    <mergeCell ref="D419:D420"/>
    <mergeCell ref="E419:E420"/>
    <mergeCell ref="H69:I69"/>
    <mergeCell ref="J69:J70"/>
    <mergeCell ref="J549:J550"/>
    <mergeCell ref="K549:K550"/>
    <mergeCell ref="L549:L550"/>
    <mergeCell ref="M549:M550"/>
    <mergeCell ref="N549:N550"/>
    <mergeCell ref="J345:L345"/>
    <mergeCell ref="M345:N345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D176:D179"/>
    <mergeCell ref="C411:C412"/>
    <mergeCell ref="D411:D41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B56:B59"/>
    <mergeCell ref="A252:A254"/>
    <mergeCell ref="B252:D253"/>
    <mergeCell ref="E436:L436"/>
    <mergeCell ref="B437:D437"/>
    <mergeCell ref="E437:L437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E361:E363"/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2:AE567"/>
  <sheetViews>
    <sheetView view="pageBreakPreview" topLeftCell="A427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467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150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 ht="20.25" customHeight="1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 ht="20.25" customHeight="1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52.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6" customHeight="1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69" customHeight="1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68.25" customHeight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72" customHeight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6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342</v>
      </c>
      <c r="K72" s="10">
        <f>J72</f>
        <v>342</v>
      </c>
      <c r="L72" s="10">
        <f>J72</f>
        <v>342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34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20</v>
      </c>
      <c r="K74" s="395">
        <f t="shared" si="0"/>
        <v>20</v>
      </c>
      <c r="L74" s="395">
        <f t="shared" si="1"/>
        <v>20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2</v>
      </c>
      <c r="R74" s="3" t="s">
        <v>313</v>
      </c>
    </row>
    <row r="75" spans="1:18" ht="8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4</v>
      </c>
      <c r="K75" s="395">
        <f t="shared" si="0"/>
        <v>4</v>
      </c>
      <c r="L75" s="395">
        <f t="shared" si="1"/>
        <v>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5.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0</v>
      </c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366</v>
      </c>
      <c r="K80" s="10">
        <f>SUM(K72:K79)</f>
        <v>366</v>
      </c>
      <c r="L80" s="10">
        <f>SUM(L72:L79)</f>
        <v>366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37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356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356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356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60" customHeight="1">
      <c r="A97" s="426" t="s">
        <v>357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79.5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115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60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370</v>
      </c>
      <c r="K141" s="10">
        <f>J141</f>
        <v>370</v>
      </c>
      <c r="L141" s="10">
        <f>J141</f>
        <v>370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37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6</v>
      </c>
      <c r="K145" s="395">
        <f t="shared" si="3"/>
        <v>6</v>
      </c>
      <c r="L145" s="395">
        <f t="shared" si="4"/>
        <v>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0</v>
      </c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376</v>
      </c>
      <c r="K149" s="10">
        <f>SUM(K141:K148)</f>
        <v>376</v>
      </c>
      <c r="L149" s="10">
        <f>SUM(L141:L148)</f>
        <v>376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38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356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356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356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357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53</v>
      </c>
      <c r="K212" s="10">
        <f>J212</f>
        <v>53</v>
      </c>
      <c r="L212" s="10">
        <f>J212</f>
        <v>53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8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53</v>
      </c>
      <c r="K220" s="10">
        <f>SUM(K212:K219)</f>
        <v>53</v>
      </c>
      <c r="L220" s="10">
        <f>SUM(L212:L219)</f>
        <v>53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795</v>
      </c>
      <c r="K221" s="10">
        <f>K80+K149+K220</f>
        <v>795</v>
      </c>
      <c r="L221" s="10">
        <f>L80+L149+L220</f>
        <v>795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80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356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356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356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71.25" customHeight="1">
      <c r="A238" s="426" t="s">
        <v>357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t="78.75" hidden="1">
      <c r="A249" s="490" t="s">
        <v>119</v>
      </c>
      <c r="B249" s="488" t="s">
        <v>119</v>
      </c>
      <c r="C249" s="488" t="s">
        <v>119</v>
      </c>
      <c r="D249" s="488" t="s">
        <v>119</v>
      </c>
      <c r="E249" s="488" t="s">
        <v>119</v>
      </c>
      <c r="F249" s="488" t="s">
        <v>21</v>
      </c>
      <c r="G249" s="11" t="s">
        <v>114</v>
      </c>
      <c r="H249" s="10" t="s">
        <v>113</v>
      </c>
      <c r="I249" s="10">
        <v>744</v>
      </c>
      <c r="J249" s="10">
        <v>95</v>
      </c>
      <c r="K249" s="12">
        <v>95</v>
      </c>
      <c r="L249" s="12">
        <v>95</v>
      </c>
      <c r="M249" s="12">
        <v>10</v>
      </c>
      <c r="N249" s="40">
        <v>10</v>
      </c>
      <c r="O249" s="6"/>
      <c r="P249" s="6"/>
    </row>
    <row r="250" spans="1:17" ht="126" hidden="1">
      <c r="A250" s="491"/>
      <c r="B250" s="489"/>
      <c r="C250" s="489"/>
      <c r="D250" s="489"/>
      <c r="E250" s="489"/>
      <c r="F250" s="489"/>
      <c r="G250" s="11" t="s">
        <v>117</v>
      </c>
      <c r="H250" s="10" t="s">
        <v>113</v>
      </c>
      <c r="I250" s="10">
        <v>744</v>
      </c>
      <c r="J250" s="10">
        <v>100</v>
      </c>
      <c r="K250" s="12">
        <v>100</v>
      </c>
      <c r="L250" s="1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56.2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56.2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131.2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idden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idden="1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t="63" hidden="1">
      <c r="A290" s="490" t="s">
        <v>119</v>
      </c>
      <c r="B290" s="488" t="s">
        <v>119</v>
      </c>
      <c r="C290" s="488" t="s">
        <v>119</v>
      </c>
      <c r="D290" s="410" t="s">
        <v>21</v>
      </c>
      <c r="E290" s="488" t="s">
        <v>119</v>
      </c>
      <c r="F290" s="410" t="s">
        <v>21</v>
      </c>
      <c r="G290" s="11" t="s">
        <v>112</v>
      </c>
      <c r="H290" s="10" t="s">
        <v>113</v>
      </c>
      <c r="I290" s="10">
        <v>744</v>
      </c>
      <c r="J290" s="10">
        <v>95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t="126" hidden="1">
      <c r="A291" s="491"/>
      <c r="B291" s="489"/>
      <c r="C291" s="489"/>
      <c r="D291" s="412"/>
      <c r="E291" s="489"/>
      <c r="F291" s="412"/>
      <c r="G291" s="11" t="s">
        <v>117</v>
      </c>
      <c r="H291" s="10" t="s">
        <v>113</v>
      </c>
      <c r="I291" s="10">
        <v>744</v>
      </c>
      <c r="J291" s="10">
        <v>100</v>
      </c>
      <c r="K291" s="12" t="s">
        <v>21</v>
      </c>
      <c r="L291" s="12" t="s">
        <v>21</v>
      </c>
      <c r="M291" s="12">
        <v>5</v>
      </c>
      <c r="N291" s="40">
        <f>J291*0.05</f>
        <v>5</v>
      </c>
      <c r="O291" s="6"/>
      <c r="P291" s="6"/>
    </row>
    <row r="292" spans="1:17" hidden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idden="1">
      <c r="A293" s="418" t="s">
        <v>181</v>
      </c>
      <c r="B293" s="418"/>
      <c r="C293" s="418"/>
      <c r="D293" s="418"/>
      <c r="E293" s="418"/>
      <c r="F293" s="418"/>
      <c r="G293" s="418"/>
      <c r="H293" s="418"/>
      <c r="I293" s="418"/>
      <c r="J293" s="418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ref="Q299:Q317" si="10">J299*0.1</f>
        <v>0</v>
      </c>
    </row>
    <row r="300" spans="1:17" ht="37.5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10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10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10"/>
        <v>0</v>
      </c>
    </row>
    <row r="303" spans="1:17" ht="56.2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10"/>
        <v>0</v>
      </c>
    </row>
    <row r="305" spans="1:17" ht="56.2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10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10"/>
        <v>0</v>
      </c>
    </row>
    <row r="307" spans="1:17" ht="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10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10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10"/>
        <v>0</v>
      </c>
    </row>
    <row r="310" spans="1:17" ht="37.5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10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10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10"/>
        <v>0</v>
      </c>
    </row>
    <row r="313" spans="1:17" ht="56.2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10"/>
        <v>0</v>
      </c>
    </row>
    <row r="314" spans="1:17" ht="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10"/>
        <v>0</v>
      </c>
    </row>
    <row r="315" spans="1:17" ht="56.2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10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10"/>
        <v>0</v>
      </c>
    </row>
    <row r="317" spans="1:17" ht="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10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idden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>
      <c r="A322" s="405" t="s">
        <v>36</v>
      </c>
      <c r="B322" s="405"/>
      <c r="C322" s="405"/>
      <c r="D322" s="405"/>
      <c r="E322" s="405"/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 t="s">
        <v>37</v>
      </c>
      <c r="B323" s="10" t="s">
        <v>38</v>
      </c>
      <c r="C323" s="10" t="s">
        <v>39</v>
      </c>
      <c r="D323" s="10" t="s">
        <v>40</v>
      </c>
      <c r="E323" s="405" t="s">
        <v>22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idden="1">
      <c r="A324" s="10">
        <v>1</v>
      </c>
      <c r="B324" s="10">
        <v>2</v>
      </c>
      <c r="C324" s="10">
        <v>3</v>
      </c>
      <c r="D324" s="10">
        <v>4</v>
      </c>
      <c r="E324" s="405" t="s">
        <v>409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05" t="s">
        <v>134</v>
      </c>
      <c r="F325" s="420"/>
      <c r="G325" s="420"/>
      <c r="H325" s="420"/>
      <c r="I325" s="420"/>
      <c r="J325" s="420"/>
      <c r="K325" s="420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108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t="18.75" hidden="1" customHeigh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319">
        <v>10</v>
      </c>
      <c r="K348" s="319">
        <v>11</v>
      </c>
      <c r="L348" s="319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1"/>
      <c r="K352" s="301"/>
      <c r="L352" s="302"/>
      <c r="M352" s="308">
        <v>5</v>
      </c>
      <c r="N352" s="308">
        <f>J352*0.05</f>
        <v>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23"/>
      <c r="K375" s="23">
        <f>J375</f>
        <v>0</v>
      </c>
      <c r="L375" s="2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9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398">
        <f t="shared" ref="K376:K380" si="11">J376</f>
        <v>0</v>
      </c>
      <c r="L376" s="398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398">
        <f t="shared" si="11"/>
        <v>0</v>
      </c>
      <c r="L377" s="398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0</v>
      </c>
      <c r="K378" s="398">
        <f t="shared" si="11"/>
        <v>0</v>
      </c>
      <c r="L378" s="398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8">
        <f t="shared" si="11"/>
        <v>0</v>
      </c>
      <c r="L379" s="398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8">
        <f t="shared" si="11"/>
        <v>0</v>
      </c>
      <c r="L380" s="398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s="37" customFormat="1" hidden="1">
      <c r="A383" s="123"/>
      <c r="B383" s="49"/>
      <c r="C383" s="119"/>
      <c r="D383" s="119"/>
      <c r="E383" s="49"/>
      <c r="F383" s="49"/>
      <c r="G383" s="119"/>
      <c r="H383" s="119"/>
      <c r="I383" s="124"/>
      <c r="J383" s="118"/>
      <c r="K383" s="118"/>
      <c r="L383" s="118"/>
      <c r="M383" s="119"/>
      <c r="N383" s="119"/>
      <c r="O383" s="119"/>
      <c r="P383" s="197"/>
      <c r="Q383" s="113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6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6"/>
      <c r="M385" s="196"/>
      <c r="N385" s="196"/>
      <c r="O385" s="196"/>
      <c r="P385" s="196"/>
    </row>
    <row r="386" spans="1:17" hidden="1">
      <c r="A386" s="195" t="s">
        <v>37</v>
      </c>
      <c r="B386" s="195" t="s">
        <v>38</v>
      </c>
      <c r="C386" s="195" t="s">
        <v>39</v>
      </c>
      <c r="D386" s="195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6"/>
      <c r="M386" s="196"/>
      <c r="N386" s="196"/>
      <c r="O386" s="196"/>
      <c r="P386" s="196"/>
    </row>
    <row r="387" spans="1:17" hidden="1">
      <c r="A387" s="195">
        <v>1</v>
      </c>
      <c r="B387" s="195">
        <v>2</v>
      </c>
      <c r="C387" s="195">
        <v>3</v>
      </c>
      <c r="D387" s="195">
        <v>4</v>
      </c>
      <c r="E387" s="405">
        <v>5</v>
      </c>
      <c r="F387" s="419"/>
      <c r="G387" s="419"/>
      <c r="H387" s="419"/>
      <c r="I387" s="419"/>
      <c r="J387" s="419"/>
      <c r="K387" s="419"/>
      <c r="L387" s="196"/>
      <c r="M387" s="196"/>
      <c r="N387" s="196"/>
      <c r="O387" s="196"/>
      <c r="P387" s="196"/>
    </row>
    <row r="388" spans="1:17" hidden="1">
      <c r="A388" s="195" t="s">
        <v>21</v>
      </c>
      <c r="B388" s="195" t="s">
        <v>21</v>
      </c>
      <c r="C388" s="195" t="s">
        <v>21</v>
      </c>
      <c r="D388" s="195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6"/>
      <c r="M388" s="196"/>
      <c r="N388" s="196"/>
      <c r="O388" s="196"/>
      <c r="P388" s="196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8"/>
      <c r="M390" s="198"/>
      <c r="N390" s="198"/>
      <c r="O390" s="198"/>
      <c r="P390" s="196"/>
    </row>
    <row r="391" spans="1:17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98"/>
      <c r="M391" s="198"/>
      <c r="N391" s="198"/>
      <c r="O391" s="198"/>
      <c r="P391" s="196"/>
    </row>
    <row r="392" spans="1:17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8"/>
      <c r="M392" s="198"/>
      <c r="N392" s="198"/>
      <c r="O392" s="198"/>
      <c r="P392" s="196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6"/>
      <c r="K393" s="196"/>
      <c r="L393" s="196"/>
      <c r="M393" s="196"/>
      <c r="N393" s="196"/>
      <c r="O393" s="196"/>
      <c r="P393" s="196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6"/>
      <c r="N394" s="196"/>
      <c r="O394" s="196"/>
      <c r="P394" s="196"/>
    </row>
    <row r="395" spans="1:17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hidden="1" customHeight="1">
      <c r="A396" s="426" t="s">
        <v>421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421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421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71.25" hidden="1" customHeight="1">
      <c r="A399" s="426" t="s">
        <v>421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30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37" customFormat="1">
      <c r="A422" s="121"/>
      <c r="B422" s="121"/>
      <c r="C422" s="121"/>
      <c r="D422" s="122"/>
      <c r="E422" s="121"/>
      <c r="F422" s="121"/>
      <c r="G422" s="122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3"/>
      <c r="S422" s="3"/>
      <c r="T422" s="3"/>
      <c r="U422" s="3"/>
      <c r="V422" s="3"/>
      <c r="W422" s="3"/>
    </row>
    <row r="423" spans="1:3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531"/>
      <c r="K425" s="531"/>
      <c r="L425" s="531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8.7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533"/>
      <c r="K433" s="533"/>
      <c r="L433" s="533"/>
      <c r="M433" s="533"/>
      <c r="N433" s="533"/>
      <c r="O433" s="533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533"/>
      <c r="K434" s="533"/>
      <c r="L434" s="533"/>
      <c r="M434" s="533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8.75" customHeight="1">
      <c r="A436" s="10" t="s">
        <v>80</v>
      </c>
      <c r="B436" s="423" t="s">
        <v>81</v>
      </c>
      <c r="C436" s="424"/>
      <c r="D436" s="425"/>
      <c r="E436" s="528" t="s">
        <v>82</v>
      </c>
      <c r="F436" s="529"/>
      <c r="G436" s="529"/>
      <c r="H436" s="529"/>
      <c r="I436" s="529"/>
      <c r="J436" s="529"/>
      <c r="K436" s="529"/>
      <c r="L436" s="530"/>
      <c r="M436" s="6"/>
      <c r="N436" s="6"/>
      <c r="O436" s="6"/>
      <c r="P436" s="6"/>
    </row>
    <row r="437" spans="1:16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0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.75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42" customHeight="1">
      <c r="A440" s="10" t="s">
        <v>87</v>
      </c>
      <c r="B440" s="423" t="s">
        <v>197</v>
      </c>
      <c r="C440" s="424"/>
      <c r="D440" s="425"/>
      <c r="E440" s="440" t="s">
        <v>84</v>
      </c>
      <c r="F440" s="441"/>
      <c r="G440" s="441"/>
      <c r="H440" s="441"/>
      <c r="I440" s="441"/>
      <c r="J440" s="441"/>
      <c r="K440" s="441"/>
      <c r="L440" s="442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>
      <c r="J558" s="405" t="s">
        <v>304</v>
      </c>
      <c r="K558" s="405" t="s">
        <v>305</v>
      </c>
      <c r="L558" s="405" t="s">
        <v>306</v>
      </c>
    </row>
    <row r="559" spans="10:12">
      <c r="J559" s="405"/>
      <c r="K559" s="405"/>
      <c r="L559" s="406"/>
    </row>
    <row r="566" spans="10:15">
      <c r="J566" s="405" t="s">
        <v>304</v>
      </c>
      <c r="K566" s="405" t="s">
        <v>305</v>
      </c>
      <c r="L566" s="405" t="s">
        <v>306</v>
      </c>
      <c r="M566" s="405" t="s">
        <v>304</v>
      </c>
      <c r="N566" s="405" t="s">
        <v>305</v>
      </c>
      <c r="O566" s="405" t="s">
        <v>306</v>
      </c>
    </row>
    <row r="567" spans="10:15">
      <c r="J567" s="405"/>
      <c r="K567" s="405"/>
      <c r="L567" s="406"/>
      <c r="M567" s="405"/>
      <c r="N567" s="405"/>
      <c r="O567" s="406"/>
    </row>
  </sheetData>
  <mergeCells count="668"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  <mergeCell ref="M407:N407"/>
    <mergeCell ref="B408:B409"/>
    <mergeCell ref="J408:J409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A99:L99"/>
    <mergeCell ref="A100:L100"/>
    <mergeCell ref="A236:D236"/>
    <mergeCell ref="E236:G236"/>
    <mergeCell ref="H236:L236"/>
    <mergeCell ref="A237:D237"/>
    <mergeCell ref="E237:G237"/>
    <mergeCell ref="H237:L237"/>
    <mergeCell ref="B286:D287"/>
    <mergeCell ref="G286:I286"/>
    <mergeCell ref="J286:L286"/>
    <mergeCell ref="G287:G288"/>
    <mergeCell ref="H287:I287"/>
    <mergeCell ref="J287:J288"/>
    <mergeCell ref="H165:L165"/>
    <mergeCell ref="E104:F105"/>
    <mergeCell ref="G104:I104"/>
    <mergeCell ref="A272:K272"/>
    <mergeCell ref="A273:I273"/>
    <mergeCell ref="B274:D274"/>
    <mergeCell ref="E274:I274"/>
    <mergeCell ref="A263:O263"/>
    <mergeCell ref="A264:O264"/>
    <mergeCell ref="A265:K26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A161:D161"/>
    <mergeCell ref="E161:G161"/>
    <mergeCell ref="J104:L104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E440:L440"/>
    <mergeCell ref="A444:O444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294:O294"/>
    <mergeCell ref="A286:A288"/>
    <mergeCell ref="E286:F287"/>
    <mergeCell ref="G295:G296"/>
    <mergeCell ref="H295:I295"/>
    <mergeCell ref="M295:M296"/>
    <mergeCell ref="J295:J296"/>
    <mergeCell ref="K295:K296"/>
    <mergeCell ref="K287:K288"/>
    <mergeCell ref="L287:L288"/>
    <mergeCell ref="L295:L296"/>
    <mergeCell ref="B294:D295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M240:M242"/>
    <mergeCell ref="N240:N242"/>
    <mergeCell ref="A241:L241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E238:G238"/>
    <mergeCell ref="H238:L238"/>
    <mergeCell ref="A238:D238"/>
    <mergeCell ref="A92:D92"/>
    <mergeCell ref="E92:G92"/>
    <mergeCell ref="H92:L92"/>
    <mergeCell ref="A166:D166"/>
    <mergeCell ref="E166:G166"/>
    <mergeCell ref="H166:L166"/>
    <mergeCell ref="A235:D235"/>
    <mergeCell ref="E235:G235"/>
    <mergeCell ref="H235:L235"/>
    <mergeCell ref="A233:D233"/>
    <mergeCell ref="E233:G233"/>
    <mergeCell ref="H233:L233"/>
    <mergeCell ref="A136:J136"/>
    <mergeCell ref="A137:A139"/>
    <mergeCell ref="H105:I105"/>
    <mergeCell ref="J105:J106"/>
    <mergeCell ref="K105:K106"/>
    <mergeCell ref="L105:L106"/>
    <mergeCell ref="G105:G106"/>
    <mergeCell ref="B104:D105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J208:L208"/>
    <mergeCell ref="A206:O206"/>
    <mergeCell ref="M208:O208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71:J171"/>
    <mergeCell ref="A172:A174"/>
    <mergeCell ref="B172:D173"/>
    <mergeCell ref="E172:F173"/>
    <mergeCell ref="G172:I172"/>
    <mergeCell ref="J173:J174"/>
    <mergeCell ref="K173:K174"/>
    <mergeCell ref="L173:L174"/>
    <mergeCell ref="G209:G210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A102:L102"/>
    <mergeCell ref="A104:A106"/>
    <mergeCell ref="A103:J103"/>
    <mergeCell ref="H161:L161"/>
    <mergeCell ref="C408:C409"/>
    <mergeCell ref="D408:D409"/>
    <mergeCell ref="E408:E409"/>
    <mergeCell ref="F408:F409"/>
    <mergeCell ref="G408:G409"/>
    <mergeCell ref="H408:I408"/>
    <mergeCell ref="A369:J369"/>
    <mergeCell ref="E345:F346"/>
    <mergeCell ref="G345:I345"/>
    <mergeCell ref="J172:L172"/>
    <mergeCell ref="G173:G174"/>
    <mergeCell ref="H173:I173"/>
    <mergeCell ref="A156:F156"/>
    <mergeCell ref="A157:K157"/>
    <mergeCell ref="A158:K158"/>
    <mergeCell ref="A159:K159"/>
    <mergeCell ref="A160:I160"/>
    <mergeCell ref="A167:L167"/>
    <mergeCell ref="A168:L168"/>
    <mergeCell ref="A170:L170"/>
    <mergeCell ref="A83:K83"/>
    <mergeCell ref="E84:K84"/>
    <mergeCell ref="G69:G70"/>
    <mergeCell ref="A87:F87"/>
    <mergeCell ref="B68:D69"/>
    <mergeCell ref="E68:F69"/>
    <mergeCell ref="G68:I68"/>
    <mergeCell ref="J68:L68"/>
    <mergeCell ref="E85:K85"/>
    <mergeCell ref="J69:J70"/>
    <mergeCell ref="H69:I69"/>
    <mergeCell ref="A68:A70"/>
    <mergeCell ref="C60:C63"/>
    <mergeCell ref="D60:D63"/>
    <mergeCell ref="E60:E63"/>
    <mergeCell ref="F60:F63"/>
    <mergeCell ref="A52:A55"/>
    <mergeCell ref="B52:B55"/>
    <mergeCell ref="C52:C55"/>
    <mergeCell ref="A81:O81"/>
    <mergeCell ref="A82:O82"/>
    <mergeCell ref="K13:M13"/>
    <mergeCell ref="N13:O13"/>
    <mergeCell ref="A14:J14"/>
    <mergeCell ref="K14:M14"/>
    <mergeCell ref="K15:M15"/>
    <mergeCell ref="N15:O15"/>
    <mergeCell ref="N14:O14"/>
    <mergeCell ref="N19:O19"/>
    <mergeCell ref="N32:O32"/>
    <mergeCell ref="A27:J27"/>
    <mergeCell ref="K27:M27"/>
    <mergeCell ref="N33:O33"/>
    <mergeCell ref="N17:O17"/>
    <mergeCell ref="D108:D111"/>
    <mergeCell ref="E108:E111"/>
    <mergeCell ref="F108:F111"/>
    <mergeCell ref="L17:M17"/>
    <mergeCell ref="L18:M18"/>
    <mergeCell ref="L19:M19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D176:D179"/>
    <mergeCell ref="E176:E179"/>
    <mergeCell ref="E120:E123"/>
    <mergeCell ref="A124:A127"/>
    <mergeCell ref="A44:A46"/>
    <mergeCell ref="B44:D45"/>
    <mergeCell ref="E44:F45"/>
    <mergeCell ref="O69:O70"/>
    <mergeCell ref="A28:J28"/>
    <mergeCell ref="K30:M30"/>
    <mergeCell ref="K28:M28"/>
    <mergeCell ref="N28:O28"/>
    <mergeCell ref="A35:J35"/>
    <mergeCell ref="K31:M31"/>
    <mergeCell ref="A31:J31"/>
    <mergeCell ref="B48:B51"/>
    <mergeCell ref="C48:C51"/>
    <mergeCell ref="A36:J36"/>
    <mergeCell ref="A30:J30"/>
    <mergeCell ref="A66:O66"/>
    <mergeCell ref="N31:O31"/>
    <mergeCell ref="E48:E51"/>
    <mergeCell ref="K33:M33"/>
    <mergeCell ref="B60:B63"/>
    <mergeCell ref="E438:L438"/>
    <mergeCell ref="B440:D440"/>
    <mergeCell ref="O566:O567"/>
    <mergeCell ref="N30:O30"/>
    <mergeCell ref="M346:M347"/>
    <mergeCell ref="N39:N41"/>
    <mergeCell ref="A40:L40"/>
    <mergeCell ref="F176:F179"/>
    <mergeCell ref="A37:J37"/>
    <mergeCell ref="A38:O38"/>
    <mergeCell ref="A88:K88"/>
    <mergeCell ref="A39:L39"/>
    <mergeCell ref="M69:M70"/>
    <mergeCell ref="N45:N46"/>
    <mergeCell ref="K32:M32"/>
    <mergeCell ref="K45:K46"/>
    <mergeCell ref="F48:F51"/>
    <mergeCell ref="G45:G46"/>
    <mergeCell ref="J44:L44"/>
    <mergeCell ref="A48:A51"/>
    <mergeCell ref="L45:L46"/>
    <mergeCell ref="E86:K86"/>
    <mergeCell ref="A67:J67"/>
    <mergeCell ref="A91:I91"/>
    <mergeCell ref="A384:O384"/>
    <mergeCell ref="A352:A354"/>
    <mergeCell ref="A385:K385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A398:D398"/>
    <mergeCell ref="E398:G398"/>
    <mergeCell ref="H398:L398"/>
    <mergeCell ref="A399:D399"/>
    <mergeCell ref="E399:G399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E386:K386"/>
    <mergeCell ref="E387:K387"/>
    <mergeCell ref="E388:K388"/>
    <mergeCell ref="A389:F389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L20:M20"/>
    <mergeCell ref="N20:O20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D124:D127"/>
    <mergeCell ref="E124:E127"/>
    <mergeCell ref="F124:F127"/>
    <mergeCell ref="F349:F351"/>
    <mergeCell ref="E349:E351"/>
    <mergeCell ref="A90:K90"/>
    <mergeCell ref="N69:N70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A364:A366"/>
    <mergeCell ref="B364:B366"/>
    <mergeCell ref="C364:C366"/>
    <mergeCell ref="D364:D366"/>
    <mergeCell ref="E364:E366"/>
    <mergeCell ref="B352:B354"/>
    <mergeCell ref="C352:C354"/>
    <mergeCell ref="D352:D354"/>
    <mergeCell ref="E352:E354"/>
    <mergeCell ref="A355:A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4" fitToHeight="9" orientation="landscape" r:id="rId1"/>
  <rowBreaks count="2" manualBreakCount="2">
    <brk id="37" max="16" man="1"/>
    <brk id="407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2:AE549"/>
  <sheetViews>
    <sheetView view="pageBreakPreview" topLeftCell="A430" zoomScale="80" zoomScaleSheetLayoutView="80" workbookViewId="0">
      <selection activeCell="K25" sqref="K25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468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151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71.25" customHeight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69" customHeight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69" customHeight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"/>
      <c r="B64" s="25"/>
      <c r="C64" s="25"/>
      <c r="D64" s="25"/>
      <c r="E64" s="25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"/>
      <c r="B65" s="25"/>
      <c r="C65" s="25"/>
      <c r="D65" s="25"/>
      <c r="E65" s="25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185</v>
      </c>
      <c r="K72" s="10">
        <f>J72</f>
        <v>185</v>
      </c>
      <c r="L72" s="10">
        <f>J72</f>
        <v>185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19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21</v>
      </c>
      <c r="K74" s="395">
        <f t="shared" si="0"/>
        <v>21</v>
      </c>
      <c r="L74" s="395">
        <f t="shared" si="1"/>
        <v>21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2</v>
      </c>
      <c r="R74" s="3" t="s">
        <v>313</v>
      </c>
    </row>
    <row r="75" spans="1:18" ht="78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9</v>
      </c>
      <c r="K75" s="395">
        <f t="shared" si="0"/>
        <v>9</v>
      </c>
      <c r="L75" s="395">
        <f t="shared" si="1"/>
        <v>9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1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4.7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2</v>
      </c>
      <c r="K77" s="395">
        <f t="shared" si="0"/>
        <v>2</v>
      </c>
      <c r="L77" s="395">
        <f t="shared" si="1"/>
        <v>2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217</v>
      </c>
      <c r="K80" s="10">
        <f>SUM(K72:K79)</f>
        <v>217</v>
      </c>
      <c r="L80" s="10">
        <f>SUM(L72:L79)</f>
        <v>217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22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44.25" customHeight="1">
      <c r="A94" s="426" t="s">
        <v>358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358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358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4.25" customHeight="1">
      <c r="A97" s="426" t="s">
        <v>359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117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236</v>
      </c>
      <c r="K141" s="10">
        <f>J141</f>
        <v>236</v>
      </c>
      <c r="L141" s="10">
        <f>J141</f>
        <v>236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24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16</v>
      </c>
      <c r="K143" s="395">
        <f t="shared" si="3"/>
        <v>16</v>
      </c>
      <c r="L143" s="395">
        <f t="shared" si="4"/>
        <v>16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2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5</v>
      </c>
      <c r="K145" s="395">
        <f t="shared" si="3"/>
        <v>5</v>
      </c>
      <c r="L145" s="395">
        <f t="shared" si="4"/>
        <v>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12</v>
      </c>
      <c r="K146" s="395">
        <f t="shared" si="3"/>
        <v>12</v>
      </c>
      <c r="L146" s="395">
        <f t="shared" si="4"/>
        <v>12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2"/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2"/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269</v>
      </c>
      <c r="K149" s="10">
        <f>SUM(K141:K148)</f>
        <v>269</v>
      </c>
      <c r="L149" s="10">
        <f>SUM(L141:L148)</f>
        <v>269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27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57.75" customHeight="1">
      <c r="A163" s="426" t="s">
        <v>358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358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358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359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5"/>
      <c r="B192" s="25"/>
      <c r="C192" s="25"/>
      <c r="D192" s="25"/>
      <c r="E192" s="25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5"/>
      <c r="B193" s="25"/>
      <c r="C193" s="25"/>
      <c r="D193" s="25"/>
      <c r="E193" s="25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5"/>
      <c r="B194" s="25"/>
      <c r="C194" s="25"/>
      <c r="D194" s="25"/>
      <c r="E194" s="25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5"/>
      <c r="B195" s="25"/>
      <c r="C195" s="25"/>
      <c r="D195" s="25"/>
      <c r="E195" s="25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5"/>
      <c r="B196" s="25"/>
      <c r="C196" s="25"/>
      <c r="D196" s="25"/>
      <c r="E196" s="25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5"/>
      <c r="B197" s="25"/>
      <c r="C197" s="25"/>
      <c r="D197" s="25"/>
      <c r="E197" s="25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5"/>
      <c r="B198" s="25"/>
      <c r="C198" s="25"/>
      <c r="D198" s="25"/>
      <c r="E198" s="25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5"/>
      <c r="B199" s="25"/>
      <c r="C199" s="25"/>
      <c r="D199" s="25"/>
      <c r="E199" s="25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5"/>
      <c r="B200" s="25"/>
      <c r="C200" s="25"/>
      <c r="D200" s="25"/>
      <c r="E200" s="25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5"/>
      <c r="B201" s="25"/>
      <c r="C201" s="25"/>
      <c r="D201" s="25"/>
      <c r="E201" s="25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5"/>
      <c r="B202" s="25"/>
      <c r="C202" s="25"/>
      <c r="D202" s="25"/>
      <c r="E202" s="25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5"/>
      <c r="B203" s="25"/>
      <c r="C203" s="25"/>
      <c r="D203" s="25"/>
      <c r="E203" s="25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5"/>
      <c r="B204" s="25"/>
      <c r="C204" s="25"/>
      <c r="D204" s="25"/>
      <c r="E204" s="25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5"/>
      <c r="B205" s="25"/>
      <c r="C205" s="25"/>
      <c r="D205" s="25"/>
      <c r="E205" s="25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37</v>
      </c>
      <c r="K212" s="10">
        <f>J212</f>
        <v>37</v>
      </c>
      <c r="L212" s="10">
        <f>J212</f>
        <v>37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4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37</v>
      </c>
      <c r="K220" s="10">
        <f>SUM(K212:K219)</f>
        <v>37</v>
      </c>
      <c r="L220" s="10">
        <f>SUM(L212:L219)</f>
        <v>37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4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523</v>
      </c>
      <c r="K221" s="10">
        <f>K80+K149+K220</f>
        <v>523</v>
      </c>
      <c r="L221" s="10">
        <f>L80+L149+L220</f>
        <v>523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52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57.75" customHeight="1">
      <c r="A235" s="426" t="s">
        <v>358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358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358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5" customHeight="1">
      <c r="A238" s="426" t="s">
        <v>359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108.7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62.2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93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4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 customHeight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2592</v>
      </c>
      <c r="K378" s="45">
        <f t="shared" si="11"/>
        <v>2592</v>
      </c>
      <c r="L378" s="45">
        <f t="shared" si="12"/>
        <v>2592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>J378*0.1</f>
        <v>259</v>
      </c>
      <c r="R378" s="93">
        <f>J378/J382</f>
        <v>0.5</v>
      </c>
    </row>
    <row r="379" spans="1:18" s="37" customFormat="1" ht="56.25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>
        <v>2592</v>
      </c>
      <c r="K379" s="45">
        <f t="shared" si="11"/>
        <v>2592</v>
      </c>
      <c r="L379" s="45">
        <f t="shared" si="12"/>
        <v>2592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259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5184</v>
      </c>
      <c r="K382" s="48">
        <f>SUM(K375:K381)</f>
        <v>5184</v>
      </c>
      <c r="L382" s="48">
        <f>SUM(L375:L381)</f>
        <v>5184</v>
      </c>
      <c r="M382" s="1"/>
      <c r="N382" s="1"/>
      <c r="O382" s="1"/>
      <c r="P382" s="12">
        <v>10</v>
      </c>
      <c r="Q382" s="40">
        <f t="shared" si="13"/>
        <v>518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customHeight="1">
      <c r="A396" s="426" t="s">
        <v>358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358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358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customHeight="1">
      <c r="A399" s="426" t="s">
        <v>359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8.7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  <c r="P433" s="6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8.75" customHeight="1">
      <c r="A436" s="10" t="s">
        <v>80</v>
      </c>
      <c r="B436" s="423" t="s">
        <v>81</v>
      </c>
      <c r="C436" s="424"/>
      <c r="D436" s="425"/>
      <c r="E436" s="528" t="s">
        <v>82</v>
      </c>
      <c r="F436" s="529"/>
      <c r="G436" s="529"/>
      <c r="H436" s="529"/>
      <c r="I436" s="529"/>
      <c r="J436" s="529"/>
      <c r="K436" s="529"/>
      <c r="L436" s="530"/>
      <c r="M436" s="6"/>
      <c r="N436" s="6"/>
      <c r="O436" s="6"/>
      <c r="P436" s="6"/>
    </row>
    <row r="437" spans="1:16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0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.75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42" customHeight="1">
      <c r="A440" s="10" t="s">
        <v>87</v>
      </c>
      <c r="B440" s="423" t="s">
        <v>197</v>
      </c>
      <c r="C440" s="424"/>
      <c r="D440" s="425"/>
      <c r="E440" s="440" t="s">
        <v>84</v>
      </c>
      <c r="F440" s="441"/>
      <c r="G440" s="441"/>
      <c r="H440" s="441"/>
      <c r="I440" s="441"/>
      <c r="J440" s="441"/>
      <c r="K440" s="441"/>
      <c r="L440" s="442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>
      <c r="J540" s="405" t="s">
        <v>304</v>
      </c>
      <c r="K540" s="405" t="s">
        <v>305</v>
      </c>
      <c r="L540" s="405" t="s">
        <v>306</v>
      </c>
    </row>
    <row r="541" spans="10:12">
      <c r="J541" s="405"/>
      <c r="K541" s="405"/>
      <c r="L541" s="406"/>
    </row>
    <row r="548" spans="10:15">
      <c r="J548" s="405" t="s">
        <v>304</v>
      </c>
      <c r="K548" s="405" t="s">
        <v>305</v>
      </c>
      <c r="L548" s="405" t="s">
        <v>306</v>
      </c>
      <c r="M548" s="405" t="s">
        <v>304</v>
      </c>
      <c r="N548" s="405" t="s">
        <v>305</v>
      </c>
      <c r="O548" s="405" t="s">
        <v>306</v>
      </c>
    </row>
    <row r="549" spans="10:15">
      <c r="J549" s="405"/>
      <c r="K549" s="405"/>
      <c r="L549" s="406"/>
      <c r="M549" s="405"/>
      <c r="N549" s="405"/>
      <c r="O549" s="406"/>
    </row>
  </sheetData>
  <mergeCells count="668"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G252:I252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A136:J136"/>
    <mergeCell ref="H96:L96"/>
    <mergeCell ref="A285:A287"/>
    <mergeCell ref="E334:I334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A233:D233"/>
    <mergeCell ref="E233:G233"/>
    <mergeCell ref="H233:L233"/>
    <mergeCell ref="P293:Q293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A414:J414"/>
    <mergeCell ref="A407:A409"/>
    <mergeCell ref="B407:D407"/>
    <mergeCell ref="E407:F407"/>
    <mergeCell ref="G407:I407"/>
    <mergeCell ref="J407:L407"/>
    <mergeCell ref="E408:E409"/>
    <mergeCell ref="K408:K409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M340:M342"/>
    <mergeCell ref="N340:N342"/>
    <mergeCell ref="J408:J409"/>
    <mergeCell ref="A399:D399"/>
    <mergeCell ref="E399:G399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G253:G254"/>
    <mergeCell ref="H253:I253"/>
    <mergeCell ref="J253:J254"/>
    <mergeCell ref="K253:K254"/>
    <mergeCell ref="L253:L254"/>
    <mergeCell ref="A275:A276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B137:D138"/>
    <mergeCell ref="A159:K159"/>
    <mergeCell ref="A238:D238"/>
    <mergeCell ref="E238:G238"/>
    <mergeCell ref="H238:L238"/>
    <mergeCell ref="A222:O222"/>
    <mergeCell ref="A223:O223"/>
    <mergeCell ref="A224:K224"/>
    <mergeCell ref="E237:G237"/>
    <mergeCell ref="H237:L237"/>
    <mergeCell ref="A237:D237"/>
    <mergeCell ref="A234:D234"/>
    <mergeCell ref="E234:G234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A207:J207"/>
    <mergeCell ref="A208:A210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L173:L174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E394:G394"/>
    <mergeCell ref="A391:K391"/>
    <mergeCell ref="A392:K392"/>
    <mergeCell ref="E371:F372"/>
    <mergeCell ref="G371:I371"/>
    <mergeCell ref="B208:D209"/>
    <mergeCell ref="E208:F209"/>
    <mergeCell ref="G208:I208"/>
    <mergeCell ref="J208:L208"/>
    <mergeCell ref="G209:G210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A48:A51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A160:I160"/>
    <mergeCell ref="E227:K227"/>
    <mergeCell ref="A228:F228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A176:A179"/>
    <mergeCell ref="B176:B179"/>
    <mergeCell ref="C176:C179"/>
    <mergeCell ref="D176:D179"/>
    <mergeCell ref="E176:E179"/>
    <mergeCell ref="A180:A183"/>
    <mergeCell ref="B180:B183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  <mergeCell ref="J244:L244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0" fitToHeight="9" orientation="landscape" r:id="rId1"/>
  <rowBreaks count="3" manualBreakCount="3">
    <brk id="37" max="16" man="1"/>
    <brk id="390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2:AE551"/>
  <sheetViews>
    <sheetView view="pageBreakPreview" topLeftCell="A440" zoomScale="80" zoomScaleNormal="87" zoomScaleSheetLayoutView="80" workbookViewId="0">
      <selection activeCell="A64" sqref="A64:XFD65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435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136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78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78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78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40.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78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21" customHeight="1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472</v>
      </c>
      <c r="K72" s="10">
        <f>J72</f>
        <v>472</v>
      </c>
      <c r="L72" s="10">
        <f>J72</f>
        <v>472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47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93.75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3</v>
      </c>
      <c r="K75" s="395">
        <f t="shared" si="0"/>
        <v>3</v>
      </c>
      <c r="L75" s="395">
        <f t="shared" si="1"/>
        <v>3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75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476</v>
      </c>
      <c r="K80" s="10">
        <f>SUM(K72:K79)</f>
        <v>476</v>
      </c>
      <c r="L80" s="10">
        <f>SUM(L72:L79)</f>
        <v>476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48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323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323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323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9.5" customHeight="1">
      <c r="A97" s="426" t="s">
        <v>324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8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78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hidden="1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0" customHeight="1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551</v>
      </c>
      <c r="K141" s="10">
        <f>J141</f>
        <v>551</v>
      </c>
      <c r="L141" s="10">
        <f>J141</f>
        <v>551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55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8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75" hidden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553</v>
      </c>
      <c r="K149" s="10">
        <f>SUM(K141:K148)</f>
        <v>553</v>
      </c>
      <c r="L149" s="10">
        <f>SUM(L141:L148)</f>
        <v>553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55</v>
      </c>
    </row>
    <row r="150" spans="1:18" ht="12.75" customHeight="1">
      <c r="A150" s="24"/>
      <c r="B150" s="213"/>
      <c r="C150" s="25"/>
      <c r="D150" s="25"/>
      <c r="E150" s="213"/>
      <c r="F150" s="213"/>
      <c r="G150" s="25"/>
      <c r="H150" s="25"/>
      <c r="I150" s="229"/>
      <c r="J150" s="25"/>
      <c r="K150" s="25"/>
      <c r="L150" s="25"/>
      <c r="M150" s="25"/>
      <c r="N150" s="25"/>
      <c r="O150" s="25"/>
      <c r="P150" s="213"/>
      <c r="Q150" s="113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323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323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323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62.25" customHeight="1">
      <c r="A166" s="426" t="s">
        <v>324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 ht="24" customHeight="1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36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47.25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6"/>
    </row>
    <row r="178" spans="1:16" ht="78.75">
      <c r="A178" s="408"/>
      <c r="B178" s="411"/>
      <c r="C178" s="411"/>
      <c r="D178" s="411"/>
      <c r="E178" s="411"/>
      <c r="F178" s="414"/>
      <c r="G178" s="11" t="s">
        <v>398</v>
      </c>
      <c r="H178" s="262" t="s">
        <v>399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78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>
      <c r="A206" s="271"/>
      <c r="B206" s="271"/>
      <c r="C206" s="271"/>
      <c r="D206" s="271"/>
      <c r="E206" s="271"/>
      <c r="F206" s="269"/>
      <c r="G206" s="184"/>
      <c r="H206" s="25"/>
      <c r="I206" s="25"/>
      <c r="J206" s="25"/>
      <c r="K206" s="25"/>
      <c r="L206" s="25"/>
      <c r="M206" s="269"/>
      <c r="N206" s="113"/>
      <c r="O206" s="263"/>
      <c r="P206" s="142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87</v>
      </c>
      <c r="K212" s="10">
        <f>J212</f>
        <v>87</v>
      </c>
      <c r="L212" s="10">
        <f>J212</f>
        <v>87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9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87</v>
      </c>
      <c r="K220" s="10">
        <f>SUM(K212:K219)</f>
        <v>87</v>
      </c>
      <c r="L220" s="10">
        <f>SUM(L212:L219)</f>
        <v>87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9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1116</v>
      </c>
      <c r="K221" s="10">
        <f>K80+K149+K220</f>
        <v>1116</v>
      </c>
      <c r="L221" s="10">
        <f>L80+L149+L220</f>
        <v>1116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112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323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323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323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4.25" customHeight="1">
      <c r="A238" s="426" t="s">
        <v>324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t="78.75" hidden="1">
      <c r="A249" s="490" t="s">
        <v>119</v>
      </c>
      <c r="B249" s="488" t="s">
        <v>119</v>
      </c>
      <c r="C249" s="488" t="s">
        <v>119</v>
      </c>
      <c r="D249" s="488" t="s">
        <v>119</v>
      </c>
      <c r="E249" s="488" t="s">
        <v>119</v>
      </c>
      <c r="F249" s="488" t="s">
        <v>21</v>
      </c>
      <c r="G249" s="11" t="s">
        <v>114</v>
      </c>
      <c r="H249" s="10" t="s">
        <v>113</v>
      </c>
      <c r="I249" s="10">
        <v>744</v>
      </c>
      <c r="J249" s="10">
        <v>95</v>
      </c>
      <c r="K249" s="12">
        <v>95</v>
      </c>
      <c r="L249" s="12">
        <v>95</v>
      </c>
      <c r="M249" s="12">
        <v>10</v>
      </c>
      <c r="N249" s="40">
        <v>10</v>
      </c>
      <c r="O249" s="6"/>
      <c r="P249" s="6"/>
    </row>
    <row r="250" spans="1:17" ht="141.75" hidden="1">
      <c r="A250" s="491"/>
      <c r="B250" s="489"/>
      <c r="C250" s="489"/>
      <c r="D250" s="489"/>
      <c r="E250" s="489"/>
      <c r="F250" s="489"/>
      <c r="G250" s="11" t="s">
        <v>117</v>
      </c>
      <c r="H250" s="10" t="s">
        <v>113</v>
      </c>
      <c r="I250" s="10">
        <v>744</v>
      </c>
      <c r="J250" s="10">
        <v>100</v>
      </c>
      <c r="K250" s="12">
        <v>100</v>
      </c>
      <c r="L250" s="1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56.2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56.2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93.7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idden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idden="1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idden="1">
      <c r="A290" s="14"/>
      <c r="B290" s="10"/>
      <c r="C290" s="10"/>
      <c r="D290" s="17"/>
      <c r="E290" s="12"/>
      <c r="F290" s="17"/>
      <c r="G290" s="13"/>
      <c r="H290" s="13"/>
      <c r="I290" s="13"/>
      <c r="J290" s="13"/>
      <c r="K290" s="10"/>
      <c r="L290" s="10"/>
      <c r="M290" s="12">
        <v>5</v>
      </c>
      <c r="N290" s="40">
        <f>J290*0.05</f>
        <v>0</v>
      </c>
      <c r="O290" s="6"/>
      <c r="P290" s="6"/>
    </row>
    <row r="291" spans="1:17" hidden="1">
      <c r="A291" s="24"/>
      <c r="B291" s="25"/>
      <c r="C291" s="25"/>
      <c r="D291" s="21"/>
      <c r="E291" s="9"/>
      <c r="F291" s="21"/>
      <c r="G291" s="22"/>
      <c r="H291" s="22"/>
      <c r="I291" s="22"/>
      <c r="J291" s="22"/>
      <c r="K291" s="25"/>
      <c r="L291" s="25"/>
      <c r="M291" s="12">
        <v>5</v>
      </c>
      <c r="N291" s="40">
        <f>J291*0.05</f>
        <v>0</v>
      </c>
      <c r="O291" s="6"/>
      <c r="P291" s="6"/>
    </row>
    <row r="292" spans="1:17" hidden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idden="1">
      <c r="A293" s="418" t="s">
        <v>181</v>
      </c>
      <c r="B293" s="418"/>
      <c r="C293" s="418"/>
      <c r="D293" s="418"/>
      <c r="E293" s="418"/>
      <c r="F293" s="418"/>
      <c r="G293" s="418"/>
      <c r="H293" s="418"/>
      <c r="I293" s="418"/>
      <c r="J293" s="418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ref="Q299:Q317" si="10">J299*0.1</f>
        <v>0</v>
      </c>
    </row>
    <row r="300" spans="1:17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10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10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10"/>
        <v>0</v>
      </c>
    </row>
    <row r="303" spans="1:17" ht="56.2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10"/>
        <v>0</v>
      </c>
    </row>
    <row r="305" spans="1:17" ht="56.2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10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10"/>
        <v>0</v>
      </c>
    </row>
    <row r="307" spans="1:17" ht="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10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10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10"/>
        <v>0</v>
      </c>
    </row>
    <row r="310" spans="1:17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10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10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10"/>
        <v>0</v>
      </c>
    </row>
    <row r="313" spans="1:17" ht="56.2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10"/>
        <v>0</v>
      </c>
    </row>
    <row r="314" spans="1:17" ht="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10"/>
        <v>0</v>
      </c>
    </row>
    <row r="315" spans="1:17" ht="56.2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10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10"/>
        <v>0</v>
      </c>
    </row>
    <row r="317" spans="1:17" ht="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10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idden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>
      <c r="A322" s="405" t="s">
        <v>36</v>
      </c>
      <c r="B322" s="405"/>
      <c r="C322" s="405"/>
      <c r="D322" s="405"/>
      <c r="E322" s="405"/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 t="s">
        <v>37</v>
      </c>
      <c r="B323" s="10" t="s">
        <v>38</v>
      </c>
      <c r="C323" s="10" t="s">
        <v>39</v>
      </c>
      <c r="D323" s="10" t="s">
        <v>40</v>
      </c>
      <c r="E323" s="405" t="s">
        <v>22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idden="1">
      <c r="A324" s="10">
        <v>1</v>
      </c>
      <c r="B324" s="10">
        <v>2</v>
      </c>
      <c r="C324" s="10">
        <v>3</v>
      </c>
      <c r="D324" s="10">
        <v>4</v>
      </c>
      <c r="E324" s="405" t="s">
        <v>409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05" t="s">
        <v>134</v>
      </c>
      <c r="F325" s="420"/>
      <c r="G325" s="420"/>
      <c r="H325" s="420"/>
      <c r="I325" s="420"/>
      <c r="J325" s="420"/>
      <c r="K325" s="420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108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0.2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60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60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10"/>
      <c r="K347" s="410"/>
      <c r="L347" s="488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96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31.25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96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31.2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96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31.2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96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31.25" hidden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96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31.25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96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31.2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99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41.2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37.5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864</v>
      </c>
      <c r="K375" s="45">
        <f>J375</f>
        <v>864</v>
      </c>
      <c r="L375" s="45">
        <f>J375</f>
        <v>864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ref="Q375:Q382" si="11">J375*0.1</f>
        <v>86</v>
      </c>
      <c r="R375" s="93"/>
    </row>
    <row r="376" spans="1:18" s="37" customFormat="1" ht="37.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2">J376</f>
        <v>0</v>
      </c>
      <c r="L376" s="45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1"/>
        <v>0</v>
      </c>
      <c r="R376" s="93"/>
    </row>
    <row r="377" spans="1:18" s="37" customFormat="1" ht="37.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2"/>
        <v>1008</v>
      </c>
      <c r="L377" s="45">
        <f t="shared" si="13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1"/>
        <v>101</v>
      </c>
      <c r="R377" s="93"/>
    </row>
    <row r="378" spans="1:18" s="37" customFormat="1" ht="37.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0</v>
      </c>
      <c r="K378" s="45">
        <f t="shared" si="12"/>
        <v>0</v>
      </c>
      <c r="L378" s="45">
        <f t="shared" si="13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1"/>
        <v>0</v>
      </c>
      <c r="R378" s="93"/>
    </row>
    <row r="379" spans="1:18" s="37" customFormat="1" ht="37.5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>
        <v>864</v>
      </c>
      <c r="K379" s="45">
        <f t="shared" si="12"/>
        <v>864</v>
      </c>
      <c r="L379" s="45">
        <f t="shared" si="13"/>
        <v>864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1"/>
        <v>86</v>
      </c>
      <c r="R379" s="93"/>
    </row>
    <row r="380" spans="1:18" s="37" customFormat="1" ht="37.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864</v>
      </c>
      <c r="K380" s="45">
        <f t="shared" si="12"/>
        <v>864</v>
      </c>
      <c r="L380" s="45">
        <f t="shared" si="13"/>
        <v>864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1"/>
        <v>86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1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3600</v>
      </c>
      <c r="K382" s="48">
        <f>SUM(K375:K381)</f>
        <v>3600</v>
      </c>
      <c r="L382" s="48">
        <f>SUM(L375:L381)</f>
        <v>3600</v>
      </c>
      <c r="M382" s="1"/>
      <c r="N382" s="1"/>
      <c r="O382" s="1"/>
      <c r="P382" s="12">
        <v>10</v>
      </c>
      <c r="Q382" s="40">
        <f t="shared" si="11"/>
        <v>360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323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323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323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0.5" customHeight="1">
      <c r="A399" s="426" t="s">
        <v>324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7.7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 ht="27.75" customHeight="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ht="11.25" customHeight="1">
      <c r="A422" s="25"/>
      <c r="B422" s="25"/>
      <c r="C422" s="21"/>
      <c r="D422" s="21"/>
      <c r="E422" s="25"/>
      <c r="F422" s="25"/>
      <c r="G422" s="25"/>
      <c r="H422" s="9"/>
      <c r="I422" s="9"/>
      <c r="J422" s="9"/>
      <c r="K422" s="9"/>
      <c r="L422" s="9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>
      <c r="J542" s="405" t="s">
        <v>304</v>
      </c>
      <c r="K542" s="405" t="s">
        <v>305</v>
      </c>
      <c r="L542" s="405" t="s">
        <v>306</v>
      </c>
    </row>
    <row r="543" spans="10:12">
      <c r="J543" s="405"/>
      <c r="K543" s="405"/>
      <c r="L543" s="406"/>
    </row>
    <row r="550" spans="10:15">
      <c r="J550" s="405" t="s">
        <v>304</v>
      </c>
      <c r="K550" s="405" t="s">
        <v>305</v>
      </c>
      <c r="L550" s="405" t="s">
        <v>306</v>
      </c>
      <c r="M550" s="405" t="s">
        <v>304</v>
      </c>
      <c r="N550" s="405" t="s">
        <v>305</v>
      </c>
      <c r="O550" s="405" t="s">
        <v>306</v>
      </c>
    </row>
    <row r="551" spans="10:15">
      <c r="J551" s="405"/>
      <c r="K551" s="405"/>
      <c r="L551" s="406"/>
      <c r="M551" s="405"/>
      <c r="N551" s="405"/>
      <c r="O551" s="406"/>
    </row>
  </sheetData>
  <mergeCells count="660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M138:M139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2:AE550"/>
  <sheetViews>
    <sheetView view="pageBreakPreview" topLeftCell="A433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469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152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347</v>
      </c>
      <c r="K72" s="10">
        <f>J72</f>
        <v>347</v>
      </c>
      <c r="L72" s="10">
        <f>J72</f>
        <v>347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35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82.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0"/>
        <v>1</v>
      </c>
      <c r="L75" s="395">
        <f t="shared" si="1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349</v>
      </c>
      <c r="K80" s="10">
        <f>SUM(K72:K79)</f>
        <v>349</v>
      </c>
      <c r="L80" s="10">
        <f>SUM(L72:L79)</f>
        <v>349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35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46.5" customHeight="1">
      <c r="A94" s="426" t="s">
        <v>360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46.5" customHeight="1">
      <c r="A95" s="426" t="s">
        <v>360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46.5" customHeight="1">
      <c r="A96" s="426" t="s">
        <v>360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6.5" customHeight="1">
      <c r="A97" s="426" t="s">
        <v>361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437</v>
      </c>
      <c r="K141" s="10">
        <f>J141</f>
        <v>437</v>
      </c>
      <c r="L141" s="10">
        <f>J141</f>
        <v>437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7</v>
      </c>
      <c r="K143" s="395">
        <f t="shared" si="3"/>
        <v>7</v>
      </c>
      <c r="L143" s="395">
        <f t="shared" si="4"/>
        <v>7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3</v>
      </c>
      <c r="K145" s="395">
        <f t="shared" si="3"/>
        <v>3</v>
      </c>
      <c r="L145" s="395">
        <f t="shared" si="4"/>
        <v>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</v>
      </c>
      <c r="K146" s="395">
        <f t="shared" si="3"/>
        <v>1</v>
      </c>
      <c r="L146" s="395">
        <f t="shared" si="4"/>
        <v>1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448</v>
      </c>
      <c r="K149" s="10">
        <f>SUM(K141:K148)</f>
        <v>448</v>
      </c>
      <c r="L149" s="10">
        <f>SUM(L141:L148)</f>
        <v>448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45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63" customHeight="1">
      <c r="A163" s="426" t="s">
        <v>360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9" customHeight="1">
      <c r="A164" s="426" t="s">
        <v>360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63" customHeight="1">
      <c r="A165" s="426" t="s">
        <v>360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6.5" customHeight="1">
      <c r="A166" s="426" t="s">
        <v>361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69" customHeight="1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9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9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69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79</v>
      </c>
      <c r="K212" s="10">
        <f>J212</f>
        <v>79</v>
      </c>
      <c r="L212" s="10">
        <f>J212</f>
        <v>79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8</v>
      </c>
    </row>
    <row r="213" spans="1:18" ht="111" hidden="1" customHeight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79</v>
      </c>
      <c r="K220" s="10">
        <f>SUM(K212:K219)</f>
        <v>79</v>
      </c>
      <c r="L220" s="10">
        <f>SUM(L212:L219)</f>
        <v>79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8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876</v>
      </c>
      <c r="K221" s="10">
        <f>K80+K149+K220</f>
        <v>876</v>
      </c>
      <c r="L221" s="10">
        <f>L80+L149+L220</f>
        <v>876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88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63" customHeight="1">
      <c r="A235" s="426" t="s">
        <v>360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4" customHeight="1">
      <c r="A236" s="426" t="s">
        <v>360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65.25" customHeight="1">
      <c r="A237" s="426" t="s">
        <v>360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4" customHeight="1">
      <c r="A238" s="426" t="s">
        <v>361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100.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5">
        <v>100</v>
      </c>
      <c r="K352" s="305">
        <v>100</v>
      </c>
      <c r="L352" s="3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79.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383">
        <v>0</v>
      </c>
      <c r="K375" s="383">
        <f>J375</f>
        <v>0</v>
      </c>
      <c r="L375" s="38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383">
        <v>0</v>
      </c>
      <c r="K376" s="395">
        <f t="shared" ref="K376:K380" si="11">J376</f>
        <v>0</v>
      </c>
      <c r="L376" s="39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395">
        <f t="shared" si="11"/>
        <v>0</v>
      </c>
      <c r="L377" s="39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2592</v>
      </c>
      <c r="K378" s="395">
        <f t="shared" si="11"/>
        <v>2592</v>
      </c>
      <c r="L378" s="395">
        <f t="shared" si="12"/>
        <v>2592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259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5">
        <f t="shared" si="11"/>
        <v>0</v>
      </c>
      <c r="L379" s="39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0</v>
      </c>
      <c r="K380" s="395">
        <f t="shared" si="11"/>
        <v>0</v>
      </c>
      <c r="L380" s="39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2592</v>
      </c>
      <c r="K382" s="48">
        <f t="shared" ref="K382:L382" si="14">SUM(K375:K381)</f>
        <v>2592</v>
      </c>
      <c r="L382" s="48">
        <f t="shared" si="14"/>
        <v>2592</v>
      </c>
      <c r="M382" s="1"/>
      <c r="N382" s="1"/>
      <c r="O382" s="1"/>
      <c r="P382" s="12">
        <v>10</v>
      </c>
      <c r="Q382" s="40">
        <f t="shared" si="13"/>
        <v>259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422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0" customHeight="1">
      <c r="A397" s="426" t="s">
        <v>422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5.5" customHeight="1">
      <c r="A398" s="426" t="s">
        <v>422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6.5" customHeight="1">
      <c r="A399" s="426" t="s">
        <v>422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6"/>
      <c r="L406" s="6"/>
      <c r="M406" s="6"/>
      <c r="N406" s="9"/>
      <c r="O406" s="6"/>
      <c r="P406" s="6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9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05" t="s">
        <v>440</v>
      </c>
      <c r="K408" s="405" t="s">
        <v>441</v>
      </c>
      <c r="L408" s="405" t="s">
        <v>442</v>
      </c>
      <c r="M408" s="433" t="s">
        <v>165</v>
      </c>
      <c r="N408" s="433" t="s">
        <v>166</v>
      </c>
      <c r="O408" s="9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114" t="s">
        <v>22</v>
      </c>
      <c r="I409" s="115" t="s">
        <v>254</v>
      </c>
      <c r="J409" s="405"/>
      <c r="K409" s="405"/>
      <c r="L409" s="406"/>
      <c r="M409" s="433"/>
      <c r="N409" s="433"/>
      <c r="O409" s="9"/>
      <c r="P409" s="113"/>
    </row>
    <row r="410" spans="1:31" s="37" customFormat="1">
      <c r="A410" s="114">
        <v>1</v>
      </c>
      <c r="B410" s="114">
        <v>2</v>
      </c>
      <c r="C410" s="114">
        <v>3</v>
      </c>
      <c r="D410" s="114">
        <v>4</v>
      </c>
      <c r="E410" s="114">
        <v>5</v>
      </c>
      <c r="F410" s="114">
        <v>6</v>
      </c>
      <c r="G410" s="114">
        <v>7</v>
      </c>
      <c r="H410" s="114">
        <v>8</v>
      </c>
      <c r="I410" s="114">
        <v>9</v>
      </c>
      <c r="J410" s="116">
        <v>10</v>
      </c>
      <c r="K410" s="114">
        <v>11</v>
      </c>
      <c r="L410" s="114">
        <v>12</v>
      </c>
      <c r="M410" s="114">
        <v>13</v>
      </c>
      <c r="N410" s="114">
        <v>14</v>
      </c>
      <c r="O410" s="9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114" t="s">
        <v>21</v>
      </c>
      <c r="H411" s="114" t="s">
        <v>21</v>
      </c>
      <c r="I411" s="114" t="s">
        <v>21</v>
      </c>
      <c r="J411" s="114" t="s">
        <v>21</v>
      </c>
      <c r="K411" s="114" t="s">
        <v>21</v>
      </c>
      <c r="L411" s="114" t="s">
        <v>21</v>
      </c>
      <c r="M411" s="114" t="s">
        <v>21</v>
      </c>
      <c r="N411" s="114" t="s">
        <v>21</v>
      </c>
      <c r="O411" s="9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114" t="s">
        <v>21</v>
      </c>
      <c r="H412" s="114" t="s">
        <v>21</v>
      </c>
      <c r="I412" s="114" t="s">
        <v>21</v>
      </c>
      <c r="J412" s="114" t="s">
        <v>21</v>
      </c>
      <c r="K412" s="114" t="s">
        <v>21</v>
      </c>
      <c r="L412" s="114" t="s">
        <v>21</v>
      </c>
      <c r="M412" s="114" t="s">
        <v>21</v>
      </c>
      <c r="N412" s="114" t="s">
        <v>21</v>
      </c>
      <c r="O412" s="9"/>
      <c r="P412" s="113"/>
    </row>
    <row r="413" spans="1:31" s="37" customFormat="1">
      <c r="A413" s="117"/>
      <c r="B413" s="117"/>
      <c r="C413" s="117"/>
      <c r="D413" s="117"/>
      <c r="E413" s="117"/>
      <c r="F413" s="117"/>
      <c r="G413" s="117"/>
      <c r="H413" s="117"/>
      <c r="I413" s="117"/>
      <c r="J413" s="120"/>
      <c r="K413" s="117"/>
      <c r="L413" s="117"/>
      <c r="M413" s="117"/>
      <c r="N413" s="117"/>
      <c r="O413" s="9"/>
      <c r="P413" s="113"/>
    </row>
    <row r="414" spans="1:31" s="37" customFormat="1">
      <c r="A414" s="439" t="s">
        <v>261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9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00">
        <v>10</v>
      </c>
      <c r="K418" s="99">
        <v>11</v>
      </c>
      <c r="L418" s="99">
        <v>12</v>
      </c>
      <c r="M418" s="100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294:I294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M253:M254"/>
    <mergeCell ref="N253:N254"/>
    <mergeCell ref="O253:O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H238:L238"/>
    <mergeCell ref="H105:I105"/>
    <mergeCell ref="J105:J106"/>
    <mergeCell ref="K105:K106"/>
    <mergeCell ref="L105:L106"/>
    <mergeCell ref="G105:G106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7" max="16" man="1"/>
    <brk id="407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2:AE550"/>
  <sheetViews>
    <sheetView view="pageBreakPreview" topLeftCell="A433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470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153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4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688</v>
      </c>
      <c r="K72" s="10">
        <f>J72</f>
        <v>688</v>
      </c>
      <c r="L72" s="10">
        <f>J72</f>
        <v>688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69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2</v>
      </c>
      <c r="K75" s="395">
        <f t="shared" si="0"/>
        <v>2</v>
      </c>
      <c r="L75" s="395">
        <f t="shared" si="1"/>
        <v>2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91.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691</v>
      </c>
      <c r="K80" s="10">
        <f>SUM(K72:K79)</f>
        <v>691</v>
      </c>
      <c r="L80" s="10">
        <f>SUM(L72:L79)</f>
        <v>691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69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556"/>
      <c r="C89" s="556"/>
      <c r="D89" s="556"/>
      <c r="E89" s="556"/>
      <c r="F89" s="556"/>
      <c r="G89" s="556"/>
      <c r="H89" s="556"/>
      <c r="I89" s="556"/>
      <c r="J89" s="556"/>
      <c r="K89" s="55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8.5" customHeight="1">
      <c r="A94" s="426" t="s">
        <v>362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0" customHeight="1">
      <c r="A95" s="426" t="s">
        <v>362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62.25" customHeight="1">
      <c r="A96" s="426" t="s">
        <v>362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9.5" customHeight="1">
      <c r="A97" s="426" t="s">
        <v>363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111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779</v>
      </c>
      <c r="K141" s="10">
        <f>J141</f>
        <v>779</v>
      </c>
      <c r="L141" s="10">
        <f>J141</f>
        <v>779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78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781</v>
      </c>
      <c r="K149" s="10">
        <f>SUM(K141:K148)</f>
        <v>781</v>
      </c>
      <c r="L149" s="10">
        <f>SUM(L141:L148)</f>
        <v>781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78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556"/>
      <c r="C158" s="556"/>
      <c r="D158" s="556"/>
      <c r="E158" s="556"/>
      <c r="F158" s="556"/>
      <c r="G158" s="556"/>
      <c r="H158" s="556"/>
      <c r="I158" s="556"/>
      <c r="J158" s="556"/>
      <c r="K158" s="55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6.25" customHeight="1">
      <c r="A163" s="426" t="s">
        <v>362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7.75" customHeight="1">
      <c r="A164" s="426" t="s">
        <v>362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8.5" customHeight="1">
      <c r="A165" s="426" t="s">
        <v>362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3.5" customHeight="1">
      <c r="A166" s="426" t="s">
        <v>363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78.75" customHeight="1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78.75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151</v>
      </c>
      <c r="K212" s="10">
        <f>J212</f>
        <v>151</v>
      </c>
      <c r="L212" s="10">
        <f>J212</f>
        <v>151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0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152</v>
      </c>
      <c r="K220" s="10">
        <f>SUM(K212:K219)</f>
        <v>152</v>
      </c>
      <c r="L220" s="10">
        <f>SUM(L212:L219)</f>
        <v>152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1624</v>
      </c>
      <c r="K221" s="10">
        <f>K80+K149+K220</f>
        <v>1624</v>
      </c>
      <c r="L221" s="10">
        <f>L80+L149+L220</f>
        <v>1624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162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556"/>
      <c r="C230" s="556"/>
      <c r="D230" s="556"/>
      <c r="E230" s="556"/>
      <c r="F230" s="556"/>
      <c r="G230" s="556"/>
      <c r="H230" s="556"/>
      <c r="I230" s="556"/>
      <c r="J230" s="556"/>
      <c r="K230" s="55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6.25" customHeight="1">
      <c r="A235" s="426" t="s">
        <v>362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0" customHeight="1">
      <c r="A236" s="426" t="s">
        <v>362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6.25" customHeight="1">
      <c r="A237" s="426" t="s">
        <v>362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3.5" customHeight="1">
      <c r="A238" s="426" t="s">
        <v>363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t="24.75" customHeigh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31.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100.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>
        <v>100</v>
      </c>
      <c r="K349" s="319">
        <v>100</v>
      </c>
      <c r="L349" s="319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19">
        <v>100</v>
      </c>
      <c r="K352" s="319">
        <v>100</v>
      </c>
      <c r="L352" s="319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326">
        <v>0</v>
      </c>
      <c r="K354" s="326">
        <v>0</v>
      </c>
      <c r="L354" s="326">
        <v>0</v>
      </c>
      <c r="M354" s="326">
        <v>0</v>
      </c>
      <c r="N354" s="326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10</v>
      </c>
      <c r="N356" s="321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10</v>
      </c>
      <c r="N359" s="321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0</v>
      </c>
      <c r="N360" s="326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t="7.5" customHeigh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110.2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5"/>
      <c r="K375" s="45">
        <f>J375</f>
        <v>0</v>
      </c>
      <c r="L375" s="45">
        <f>J375</f>
        <v>0</v>
      </c>
      <c r="M375" s="10"/>
      <c r="N375" s="10"/>
      <c r="O375" s="10"/>
      <c r="P375" s="12">
        <v>10</v>
      </c>
      <c r="Q375" s="40">
        <f>J375*0.1</f>
        <v>0</v>
      </c>
      <c r="R375" s="133"/>
    </row>
    <row r="376" spans="1:18" s="37" customFormat="1" ht="56.25" hidden="1" customHeight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0"/>
      <c r="K376" s="45">
        <f t="shared" ref="K376:K380" si="11">J376</f>
        <v>0</v>
      </c>
      <c r="L376" s="45">
        <f t="shared" ref="L376:L380" si="12">J376</f>
        <v>0</v>
      </c>
      <c r="M376" s="10"/>
      <c r="N376" s="10"/>
      <c r="O376" s="10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2592</v>
      </c>
      <c r="K378" s="45">
        <f t="shared" si="11"/>
        <v>2592</v>
      </c>
      <c r="L378" s="45">
        <f t="shared" si="12"/>
        <v>2592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259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2592</v>
      </c>
      <c r="K382" s="48">
        <f>SUM(K375:K381)</f>
        <v>2592</v>
      </c>
      <c r="L382" s="48">
        <f>SUM(L375:L381)</f>
        <v>2592</v>
      </c>
      <c r="M382" s="1"/>
      <c r="N382" s="1"/>
      <c r="O382" s="1"/>
      <c r="P382" s="12">
        <v>10</v>
      </c>
      <c r="Q382" s="40">
        <f t="shared" si="13"/>
        <v>259</v>
      </c>
    </row>
    <row r="383" spans="1:18" ht="9" customHeight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556"/>
      <c r="C391" s="556"/>
      <c r="D391" s="556"/>
      <c r="E391" s="556"/>
      <c r="F391" s="556"/>
      <c r="G391" s="556"/>
      <c r="H391" s="556"/>
      <c r="I391" s="556"/>
      <c r="J391" s="556"/>
      <c r="K391" s="55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4" customHeight="1">
      <c r="A396" s="426" t="s">
        <v>362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1.5" customHeight="1">
      <c r="A397" s="426" t="s">
        <v>362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60" customHeight="1">
      <c r="A398" s="426" t="s">
        <v>362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.75" customHeight="1">
      <c r="A399" s="426" t="s">
        <v>363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6"/>
      <c r="L406" s="6"/>
      <c r="M406" s="6"/>
      <c r="N406" s="9"/>
      <c r="O406" s="6"/>
      <c r="P406" s="6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9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05" t="s">
        <v>440</v>
      </c>
      <c r="K408" s="405" t="s">
        <v>441</v>
      </c>
      <c r="L408" s="405" t="s">
        <v>442</v>
      </c>
      <c r="M408" s="433" t="s">
        <v>165</v>
      </c>
      <c r="N408" s="433" t="s">
        <v>166</v>
      </c>
      <c r="O408" s="9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114" t="s">
        <v>22</v>
      </c>
      <c r="I409" s="115" t="s">
        <v>254</v>
      </c>
      <c r="J409" s="405"/>
      <c r="K409" s="405"/>
      <c r="L409" s="406"/>
      <c r="M409" s="433"/>
      <c r="N409" s="433"/>
      <c r="O409" s="9"/>
      <c r="P409" s="113"/>
    </row>
    <row r="410" spans="1:31" s="37" customFormat="1">
      <c r="A410" s="114">
        <v>1</v>
      </c>
      <c r="B410" s="114">
        <v>2</v>
      </c>
      <c r="C410" s="114">
        <v>3</v>
      </c>
      <c r="D410" s="114">
        <v>4</v>
      </c>
      <c r="E410" s="114">
        <v>5</v>
      </c>
      <c r="F410" s="114">
        <v>6</v>
      </c>
      <c r="G410" s="114">
        <v>7</v>
      </c>
      <c r="H410" s="114">
        <v>8</v>
      </c>
      <c r="I410" s="114">
        <v>9</v>
      </c>
      <c r="J410" s="116">
        <v>10</v>
      </c>
      <c r="K410" s="114">
        <v>11</v>
      </c>
      <c r="L410" s="114">
        <v>12</v>
      </c>
      <c r="M410" s="114">
        <v>13</v>
      </c>
      <c r="N410" s="114">
        <v>14</v>
      </c>
      <c r="O410" s="9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114" t="s">
        <v>21</v>
      </c>
      <c r="H411" s="114" t="s">
        <v>21</v>
      </c>
      <c r="I411" s="114" t="s">
        <v>21</v>
      </c>
      <c r="J411" s="114" t="s">
        <v>21</v>
      </c>
      <c r="K411" s="114" t="s">
        <v>21</v>
      </c>
      <c r="L411" s="114" t="s">
        <v>21</v>
      </c>
      <c r="M411" s="114" t="s">
        <v>21</v>
      </c>
      <c r="N411" s="114" t="s">
        <v>21</v>
      </c>
      <c r="O411" s="9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114" t="s">
        <v>21</v>
      </c>
      <c r="H412" s="114" t="s">
        <v>21</v>
      </c>
      <c r="I412" s="114" t="s">
        <v>21</v>
      </c>
      <c r="J412" s="114" t="s">
        <v>21</v>
      </c>
      <c r="K412" s="114" t="s">
        <v>21</v>
      </c>
      <c r="L412" s="114" t="s">
        <v>21</v>
      </c>
      <c r="M412" s="114" t="s">
        <v>21</v>
      </c>
      <c r="N412" s="114" t="s">
        <v>21</v>
      </c>
      <c r="O412" s="9"/>
      <c r="P412" s="113"/>
    </row>
    <row r="413" spans="1:31" s="37" customFormat="1">
      <c r="A413" s="117"/>
      <c r="B413" s="117"/>
      <c r="C413" s="117"/>
      <c r="D413" s="117"/>
      <c r="E413" s="117"/>
      <c r="F413" s="117"/>
      <c r="G413" s="117"/>
      <c r="H413" s="117"/>
      <c r="I413" s="117"/>
      <c r="J413" s="120"/>
      <c r="K413" s="117"/>
      <c r="L413" s="117"/>
      <c r="M413" s="117"/>
      <c r="N413" s="117"/>
      <c r="O413" s="9"/>
      <c r="P413" s="113"/>
    </row>
    <row r="414" spans="1:31" s="37" customFormat="1">
      <c r="A414" s="439" t="s">
        <v>261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9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00">
        <v>10</v>
      </c>
      <c r="K418" s="99">
        <v>11</v>
      </c>
      <c r="L418" s="99">
        <v>12</v>
      </c>
      <c r="M418" s="100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68"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E248:E249"/>
    <mergeCell ref="F248:F249"/>
    <mergeCell ref="N416:N417"/>
    <mergeCell ref="G407:I407"/>
    <mergeCell ref="J407:L407"/>
    <mergeCell ref="L408:L409"/>
    <mergeCell ref="M407:N407"/>
    <mergeCell ref="G408:G409"/>
    <mergeCell ref="K408:K409"/>
    <mergeCell ref="H286:I286"/>
    <mergeCell ref="J286:J287"/>
    <mergeCell ref="E225:K225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E274:I274"/>
    <mergeCell ref="A275:A276"/>
    <mergeCell ref="B275:D275"/>
    <mergeCell ref="E275:I275"/>
    <mergeCell ref="B276:D276"/>
    <mergeCell ref="A271:K271"/>
    <mergeCell ref="L253:L254"/>
    <mergeCell ref="A244:A246"/>
    <mergeCell ref="B244:D245"/>
    <mergeCell ref="E244:F245"/>
    <mergeCell ref="G245:G246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G253:G254"/>
    <mergeCell ref="H253:I253"/>
    <mergeCell ref="J253:J254"/>
    <mergeCell ref="M239:M241"/>
    <mergeCell ref="N239:N241"/>
    <mergeCell ref="A240:L240"/>
    <mergeCell ref="N209:N210"/>
    <mergeCell ref="A96:D96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A166:D166"/>
    <mergeCell ref="E166:G166"/>
    <mergeCell ref="H166:L166"/>
    <mergeCell ref="H105:I105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N372:N373"/>
    <mergeCell ref="O372:O373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M408:M409"/>
    <mergeCell ref="N408:N409"/>
    <mergeCell ref="C358:C360"/>
    <mergeCell ref="A394:D394"/>
    <mergeCell ref="E394:G39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23:O423"/>
    <mergeCell ref="A369:J369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E345:F346"/>
    <mergeCell ref="G345:I345"/>
    <mergeCell ref="A333:A334"/>
    <mergeCell ref="F349:F351"/>
    <mergeCell ref="A339:L339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30:I330"/>
    <mergeCell ref="B333:D333"/>
    <mergeCell ref="E333:I333"/>
    <mergeCell ref="B334:D334"/>
    <mergeCell ref="A344:J344"/>
    <mergeCell ref="E325:K325"/>
    <mergeCell ref="E322:K322"/>
    <mergeCell ref="E323:K323"/>
    <mergeCell ref="E324:K324"/>
    <mergeCell ref="A326:F326"/>
    <mergeCell ref="A327:K327"/>
    <mergeCell ref="G173:G174"/>
    <mergeCell ref="E335:I335"/>
    <mergeCell ref="E336:I336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A328:K328"/>
    <mergeCell ref="A269:K269"/>
    <mergeCell ref="A329:K329"/>
    <mergeCell ref="A270:K270"/>
    <mergeCell ref="E161:G161"/>
    <mergeCell ref="H161:L161"/>
    <mergeCell ref="E226:K226"/>
    <mergeCell ref="E227:K227"/>
    <mergeCell ref="A228:F228"/>
    <mergeCell ref="A229:K229"/>
    <mergeCell ref="A163:D163"/>
    <mergeCell ref="A165:D165"/>
    <mergeCell ref="E165:G165"/>
    <mergeCell ref="H165:L165"/>
    <mergeCell ref="A167:L167"/>
    <mergeCell ref="A184:A187"/>
    <mergeCell ref="J173:J174"/>
    <mergeCell ref="A206:O206"/>
    <mergeCell ref="M208:O208"/>
    <mergeCell ref="G209:G210"/>
    <mergeCell ref="H209:I209"/>
    <mergeCell ref="H173:I173"/>
    <mergeCell ref="A223:O223"/>
    <mergeCell ref="A224:K224"/>
    <mergeCell ref="E172:F173"/>
    <mergeCell ref="J208:L208"/>
    <mergeCell ref="A207:J207"/>
    <mergeCell ref="A208:A210"/>
    <mergeCell ref="B208:D209"/>
    <mergeCell ref="E208:F209"/>
    <mergeCell ref="G208:I208"/>
    <mergeCell ref="C180:C183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B180:B183"/>
    <mergeCell ref="H238:L238"/>
    <mergeCell ref="F180:F183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M345:N345"/>
    <mergeCell ref="M346:M347"/>
    <mergeCell ref="C349:C351"/>
    <mergeCell ref="D349:D351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H92:L92"/>
    <mergeCell ref="D184:D187"/>
    <mergeCell ref="A168:L168"/>
    <mergeCell ref="A170:L170"/>
    <mergeCell ref="A171:J171"/>
    <mergeCell ref="A172:A174"/>
    <mergeCell ref="B172:D173"/>
    <mergeCell ref="E184:E187"/>
    <mergeCell ref="F184:F187"/>
    <mergeCell ref="F124:F127"/>
    <mergeCell ref="A180:A183"/>
    <mergeCell ref="B184:B187"/>
    <mergeCell ref="D180:D183"/>
    <mergeCell ref="E180:E183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92:D92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C184:C187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D52:D55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E85:K85"/>
    <mergeCell ref="M69:M70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1" manualBreakCount="1">
    <brk id="37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2:AE550"/>
  <sheetViews>
    <sheetView view="pageBreakPreview" topLeftCell="A216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471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199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69" customHeight="1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72" hidden="1" customHeight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71.25" customHeight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506</v>
      </c>
      <c r="K72" s="10">
        <f>J72</f>
        <v>506</v>
      </c>
      <c r="L72" s="10">
        <f>J72</f>
        <v>506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51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77.2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2</v>
      </c>
      <c r="K75" s="395">
        <f t="shared" si="0"/>
        <v>2</v>
      </c>
      <c r="L75" s="395">
        <f t="shared" si="1"/>
        <v>2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 t="s">
        <v>21</v>
      </c>
      <c r="K78" s="395" t="str">
        <f t="shared" si="0"/>
        <v>-</v>
      </c>
      <c r="L78" s="395" t="str">
        <f t="shared" si="1"/>
        <v>-</v>
      </c>
      <c r="M78" s="10" t="s">
        <v>21</v>
      </c>
      <c r="N78" s="10" t="s">
        <v>21</v>
      </c>
      <c r="O78" s="10" t="s">
        <v>21</v>
      </c>
      <c r="P78" s="12">
        <v>5</v>
      </c>
      <c r="Q78" s="40" t="e">
        <f t="shared" si="2"/>
        <v>#VALUE!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 t="s">
        <v>21</v>
      </c>
      <c r="K79" s="395" t="str">
        <f t="shared" si="0"/>
        <v>-</v>
      </c>
      <c r="L79" s="395" t="str">
        <f t="shared" si="1"/>
        <v>-</v>
      </c>
      <c r="M79" s="10" t="s">
        <v>21</v>
      </c>
      <c r="N79" s="10" t="s">
        <v>21</v>
      </c>
      <c r="O79" s="10" t="s">
        <v>21</v>
      </c>
      <c r="P79" s="12"/>
      <c r="Q79" s="40" t="e">
        <f t="shared" si="2"/>
        <v>#VALUE!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509</v>
      </c>
      <c r="K80" s="10">
        <f>SUM(K72:K79)</f>
        <v>509</v>
      </c>
      <c r="L80" s="10">
        <f>SUM(L72:L79)</f>
        <v>509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51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 ht="21" customHeight="1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6.25" customHeight="1">
      <c r="A94" s="426" t="s">
        <v>364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6.25" customHeight="1">
      <c r="A95" s="426" t="s">
        <v>364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6.25" customHeight="1">
      <c r="A96" s="426" t="s">
        <v>364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7.25" customHeight="1">
      <c r="A97" s="426" t="s">
        <v>365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2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68.25" customHeight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2" customHeight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2" customHeight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583</v>
      </c>
      <c r="K141" s="10">
        <f>J141</f>
        <v>583</v>
      </c>
      <c r="L141" s="10">
        <f>J141</f>
        <v>583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58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31</v>
      </c>
      <c r="K143" s="395">
        <f t="shared" si="3"/>
        <v>31</v>
      </c>
      <c r="L143" s="395">
        <f t="shared" si="4"/>
        <v>31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3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3</v>
      </c>
      <c r="K145" s="395">
        <f t="shared" si="3"/>
        <v>3</v>
      </c>
      <c r="L145" s="395">
        <f t="shared" si="4"/>
        <v>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1</v>
      </c>
      <c r="K146" s="395">
        <f t="shared" si="3"/>
        <v>1</v>
      </c>
      <c r="L146" s="395">
        <f t="shared" si="4"/>
        <v>1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618</v>
      </c>
      <c r="K149" s="10">
        <f>SUM(K141:K148)</f>
        <v>618</v>
      </c>
      <c r="L149" s="10">
        <f>SUM(L141:L148)</f>
        <v>618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62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 ht="21" customHeight="1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6.25" customHeight="1">
      <c r="A163" s="426" t="s">
        <v>364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6.25" customHeight="1">
      <c r="A164" s="426" t="s">
        <v>364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6.25" customHeight="1">
      <c r="A165" s="426" t="s">
        <v>364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2.5" customHeight="1">
      <c r="A166" s="426" t="s">
        <v>365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69" customHeight="1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55</v>
      </c>
      <c r="K212" s="10">
        <f>J212</f>
        <v>55</v>
      </c>
      <c r="L212" s="10">
        <f>J212</f>
        <v>55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0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56</v>
      </c>
      <c r="K220" s="10">
        <f>SUM(K212:K219)</f>
        <v>56</v>
      </c>
      <c r="L220" s="10">
        <f>SUM(L212:L219)</f>
        <v>56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1183</v>
      </c>
      <c r="K221" s="10">
        <f>K80+K149+K220</f>
        <v>1183</v>
      </c>
      <c r="L221" s="10">
        <f>L80+L149+L220</f>
        <v>1183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118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 ht="21" customHeight="1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6.25" customHeight="1">
      <c r="A235" s="426" t="s">
        <v>364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6.25" customHeight="1">
      <c r="A236" s="426" t="s">
        <v>364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6.25" customHeight="1">
      <c r="A237" s="426" t="s">
        <v>364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4" customHeight="1">
      <c r="A238" s="426" t="s">
        <v>365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27.7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27.7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4" hidden="1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84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/>
      <c r="K349" s="319"/>
      <c r="L349" s="320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405">
        <v>100</v>
      </c>
      <c r="K352" s="405">
        <v>100</v>
      </c>
      <c r="L352" s="4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405"/>
      <c r="K353" s="405"/>
      <c r="L353" s="406"/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49"/>
      <c r="K355" s="49"/>
      <c r="L355" s="49"/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49"/>
      <c r="K358" s="49"/>
      <c r="L358" s="49"/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49"/>
      <c r="K361" s="49"/>
      <c r="L361" s="49"/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49"/>
      <c r="K364" s="49"/>
      <c r="L364" s="49"/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108" hidden="1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08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48"/>
      <c r="N382" s="1"/>
      <c r="O382" s="1"/>
      <c r="P382" s="12">
        <v>10</v>
      </c>
      <c r="Q382" s="40">
        <f t="shared" si="13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 hidden="1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 hidden="1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 hidden="1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 ht="24.75" hidden="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 ht="21" hidden="1" customHeight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6.25" hidden="1" customHeight="1">
      <c r="A396" s="426" t="s">
        <v>274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56.25" hidden="1" customHeight="1">
      <c r="A397" s="426" t="s">
        <v>274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6.25" hidden="1" customHeight="1">
      <c r="A398" s="426" t="s">
        <v>275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4" hidden="1" customHeight="1">
      <c r="A399" s="426" t="s">
        <v>285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167"/>
      <c r="Q400" s="113"/>
    </row>
    <row r="401" spans="1:31" s="37" customFormat="1">
      <c r="A401" s="207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7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166"/>
      <c r="P402" s="16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166"/>
      <c r="P403" s="166"/>
    </row>
    <row r="404" spans="1:31" ht="20.25" customHeight="1">
      <c r="A404" s="166" t="s">
        <v>259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479"/>
      <c r="N404" s="420"/>
      <c r="O404" s="166"/>
      <c r="P404" s="16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166"/>
      <c r="N405" s="167"/>
      <c r="O405" s="166"/>
      <c r="P405" s="16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166"/>
      <c r="L406" s="166"/>
      <c r="M406" s="166"/>
      <c r="N406" s="167"/>
      <c r="O406" s="166"/>
      <c r="P406" s="166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167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05" t="s">
        <v>440</v>
      </c>
      <c r="K408" s="405" t="s">
        <v>441</v>
      </c>
      <c r="L408" s="405" t="s">
        <v>442</v>
      </c>
      <c r="M408" s="433" t="s">
        <v>165</v>
      </c>
      <c r="N408" s="433" t="s">
        <v>166</v>
      </c>
      <c r="O408" s="167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172" t="s">
        <v>22</v>
      </c>
      <c r="I409" s="177" t="s">
        <v>254</v>
      </c>
      <c r="J409" s="405"/>
      <c r="K409" s="405"/>
      <c r="L409" s="406"/>
      <c r="M409" s="433"/>
      <c r="N409" s="433"/>
      <c r="O409" s="167"/>
      <c r="P409" s="113"/>
    </row>
    <row r="410" spans="1:31" s="37" customFormat="1">
      <c r="A410" s="172">
        <v>1</v>
      </c>
      <c r="B410" s="172">
        <v>2</v>
      </c>
      <c r="C410" s="172">
        <v>3</v>
      </c>
      <c r="D410" s="172">
        <v>4</v>
      </c>
      <c r="E410" s="172">
        <v>5</v>
      </c>
      <c r="F410" s="172">
        <v>6</v>
      </c>
      <c r="G410" s="172">
        <v>7</v>
      </c>
      <c r="H410" s="172">
        <v>8</v>
      </c>
      <c r="I410" s="172">
        <v>9</v>
      </c>
      <c r="J410" s="179">
        <v>10</v>
      </c>
      <c r="K410" s="172">
        <v>11</v>
      </c>
      <c r="L410" s="172">
        <v>12</v>
      </c>
      <c r="M410" s="172">
        <v>13</v>
      </c>
      <c r="N410" s="172">
        <v>14</v>
      </c>
      <c r="O410" s="167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172" t="s">
        <v>21</v>
      </c>
      <c r="H411" s="172" t="s">
        <v>21</v>
      </c>
      <c r="I411" s="172" t="s">
        <v>21</v>
      </c>
      <c r="J411" s="172" t="s">
        <v>21</v>
      </c>
      <c r="K411" s="172" t="s">
        <v>21</v>
      </c>
      <c r="L411" s="172" t="s">
        <v>21</v>
      </c>
      <c r="M411" s="172" t="s">
        <v>21</v>
      </c>
      <c r="N411" s="172" t="s">
        <v>21</v>
      </c>
      <c r="O411" s="167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172" t="s">
        <v>21</v>
      </c>
      <c r="H412" s="172" t="s">
        <v>21</v>
      </c>
      <c r="I412" s="172" t="s">
        <v>21</v>
      </c>
      <c r="J412" s="172" t="s">
        <v>21</v>
      </c>
      <c r="K412" s="172" t="s">
        <v>21</v>
      </c>
      <c r="L412" s="172" t="s">
        <v>21</v>
      </c>
      <c r="M412" s="172" t="s">
        <v>21</v>
      </c>
      <c r="N412" s="172" t="s">
        <v>21</v>
      </c>
      <c r="O412" s="167"/>
      <c r="P412" s="113"/>
    </row>
    <row r="413" spans="1:31" s="37" customFormat="1">
      <c r="A413" s="182"/>
      <c r="B413" s="182"/>
      <c r="C413" s="182"/>
      <c r="D413" s="182"/>
      <c r="E413" s="182"/>
      <c r="F413" s="182"/>
      <c r="G413" s="182"/>
      <c r="H413" s="182"/>
      <c r="I413" s="182"/>
      <c r="J413" s="182"/>
      <c r="K413" s="182"/>
      <c r="L413" s="182"/>
      <c r="M413" s="182"/>
      <c r="N413" s="182"/>
      <c r="O413" s="167"/>
      <c r="P413" s="113"/>
    </row>
    <row r="414" spans="1:31" s="37" customFormat="1">
      <c r="A414" s="439" t="s">
        <v>261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167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175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176">
        <v>1</v>
      </c>
      <c r="B418" s="176">
        <v>2</v>
      </c>
      <c r="C418" s="176">
        <v>3</v>
      </c>
      <c r="D418" s="180">
        <v>4</v>
      </c>
      <c r="E418" s="176">
        <v>5</v>
      </c>
      <c r="F418" s="176">
        <v>6</v>
      </c>
      <c r="G418" s="181">
        <v>7</v>
      </c>
      <c r="H418" s="176">
        <v>8</v>
      </c>
      <c r="I418" s="176">
        <v>9</v>
      </c>
      <c r="J418" s="181">
        <v>10</v>
      </c>
      <c r="K418" s="176">
        <v>11</v>
      </c>
      <c r="L418" s="176">
        <v>12</v>
      </c>
      <c r="M418" s="181">
        <v>13</v>
      </c>
      <c r="N418" s="176">
        <v>14</v>
      </c>
      <c r="O418" s="176">
        <v>15</v>
      </c>
      <c r="P418" s="176">
        <v>16</v>
      </c>
      <c r="Q418" s="176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176" t="s">
        <v>21</v>
      </c>
      <c r="H419" s="176" t="s">
        <v>21</v>
      </c>
      <c r="I419" s="176" t="s">
        <v>21</v>
      </c>
      <c r="J419" s="172" t="s">
        <v>21</v>
      </c>
      <c r="K419" s="176" t="s">
        <v>21</v>
      </c>
      <c r="L419" s="176" t="s">
        <v>21</v>
      </c>
      <c r="M419" s="176" t="s">
        <v>21</v>
      </c>
      <c r="N419" s="176" t="s">
        <v>21</v>
      </c>
      <c r="O419" s="176" t="s">
        <v>21</v>
      </c>
      <c r="P419" s="176" t="s">
        <v>21</v>
      </c>
      <c r="Q419" s="176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176" t="s">
        <v>21</v>
      </c>
      <c r="H420" s="176" t="s">
        <v>21</v>
      </c>
      <c r="I420" s="176" t="s">
        <v>21</v>
      </c>
      <c r="J420" s="172" t="s">
        <v>21</v>
      </c>
      <c r="K420" s="176" t="s">
        <v>21</v>
      </c>
      <c r="L420" s="176" t="s">
        <v>21</v>
      </c>
      <c r="M420" s="176" t="s">
        <v>21</v>
      </c>
      <c r="N420" s="176" t="s">
        <v>21</v>
      </c>
      <c r="O420" s="176" t="s">
        <v>21</v>
      </c>
      <c r="P420" s="176" t="s">
        <v>21</v>
      </c>
      <c r="Q420" s="176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178"/>
      <c r="B421" s="178"/>
      <c r="C421" s="178"/>
      <c r="D421" s="80"/>
      <c r="E421" s="178"/>
      <c r="F421" s="178"/>
      <c r="G421" s="81"/>
      <c r="H421" s="178"/>
      <c r="I421" s="178"/>
      <c r="J421" s="182"/>
      <c r="K421" s="178"/>
      <c r="L421" s="178"/>
      <c r="M421" s="178"/>
      <c r="N421" s="178"/>
      <c r="O421" s="178"/>
      <c r="P421" s="178"/>
      <c r="Q421" s="1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>
      <c r="A422" s="25"/>
      <c r="B422" s="25"/>
      <c r="C422" s="9"/>
      <c r="D422" s="9"/>
      <c r="E422" s="9"/>
      <c r="F422" s="9"/>
      <c r="G422" s="9"/>
      <c r="H422" s="9"/>
      <c r="I422" s="9"/>
      <c r="J422" s="6"/>
      <c r="K422" s="6"/>
      <c r="L422" s="6"/>
      <c r="M422" s="6"/>
      <c r="N422" s="6"/>
      <c r="O422" s="6"/>
      <c r="P422" s="6"/>
    </row>
    <row r="423" spans="1:31">
      <c r="A423" s="471" t="s">
        <v>69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533"/>
      <c r="K432" s="533"/>
      <c r="L432" s="533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97"/>
      <c r="K440" s="497"/>
      <c r="L440" s="497"/>
      <c r="M440" s="90"/>
      <c r="N440" s="90"/>
      <c r="O440" s="90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76"/>
      <c r="K441" s="476"/>
      <c r="L441" s="476"/>
      <c r="M441" s="476"/>
      <c r="N441" s="418"/>
      <c r="O441" s="418"/>
      <c r="P441" s="6"/>
    </row>
    <row r="442" spans="1:16">
      <c r="A442" s="418" t="s">
        <v>297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>
      <c r="A475" s="3" t="s">
        <v>288</v>
      </c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7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N20:O20"/>
    <mergeCell ref="B48:B51"/>
    <mergeCell ref="C48:C51"/>
    <mergeCell ref="D48:D51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82:O82"/>
    <mergeCell ref="A48:A5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K31:M31"/>
    <mergeCell ref="N31:O31"/>
    <mergeCell ref="N27:O27"/>
    <mergeCell ref="A28:J28"/>
    <mergeCell ref="K28:M28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67:J67"/>
    <mergeCell ref="A68:A70"/>
    <mergeCell ref="N69:N70"/>
    <mergeCell ref="H69:I69"/>
    <mergeCell ref="J69:J7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1" manualBreakCount="1">
    <brk id="37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2:AE452"/>
  <sheetViews>
    <sheetView view="pageBreakPreview" topLeftCell="A424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472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200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334</v>
      </c>
      <c r="K72" s="10">
        <f>J72</f>
        <v>334</v>
      </c>
      <c r="L72" s="10">
        <f>J72</f>
        <v>334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33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0"/>
        <v>1</v>
      </c>
      <c r="L75" s="395">
        <f t="shared" si="1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4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336</v>
      </c>
      <c r="K80" s="10">
        <f>SUM(K72:K79)</f>
        <v>336</v>
      </c>
      <c r="L80" s="10">
        <f>SUM(L72:L79)</f>
        <v>336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34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48" customHeight="1">
      <c r="A94" s="426" t="s">
        <v>366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1" customHeight="1">
      <c r="A95" s="426" t="s">
        <v>366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366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7.75" customHeight="1">
      <c r="A97" s="426" t="s">
        <v>367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6.7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1.25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2.75" customHeight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414</v>
      </c>
      <c r="K141" s="10">
        <f>J141</f>
        <v>414</v>
      </c>
      <c r="L141" s="10">
        <f>J141</f>
        <v>414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41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8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4</v>
      </c>
      <c r="K145" s="395">
        <f t="shared" si="3"/>
        <v>4</v>
      </c>
      <c r="L145" s="395">
        <f t="shared" si="4"/>
        <v>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2</v>
      </c>
      <c r="K146" s="395">
        <f t="shared" si="3"/>
        <v>2</v>
      </c>
      <c r="L146" s="395">
        <f t="shared" si="4"/>
        <v>2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420</v>
      </c>
      <c r="K149" s="10">
        <f>SUM(K141:K148)</f>
        <v>420</v>
      </c>
      <c r="L149" s="10">
        <f>SUM(L141:L148)</f>
        <v>420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42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366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6.25" customHeight="1">
      <c r="A164" s="426" t="s">
        <v>366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366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62.25" customHeight="1">
      <c r="A166" s="426" t="s">
        <v>367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61</v>
      </c>
      <c r="K212" s="10">
        <f>J212</f>
        <v>61</v>
      </c>
      <c r="L212" s="10">
        <f>J212</f>
        <v>61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76.5" hidden="1" customHeight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0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61</v>
      </c>
      <c r="K220" s="10">
        <f>SUM(K212:K219)</f>
        <v>61</v>
      </c>
      <c r="L220" s="10">
        <f>SUM(L212:L219)</f>
        <v>61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817</v>
      </c>
      <c r="K221" s="10">
        <f>K80+K149+K220</f>
        <v>817</v>
      </c>
      <c r="L221" s="10">
        <f>L80+L149+L220</f>
        <v>817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82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366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1" customHeight="1">
      <c r="A236" s="426" t="s">
        <v>366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366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1.5" customHeight="1">
      <c r="A238" s="426" t="s">
        <v>367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19.5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102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71.2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>
        <v>100</v>
      </c>
      <c r="K349" s="319">
        <v>100</v>
      </c>
      <c r="L349" s="319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19">
        <v>100</v>
      </c>
      <c r="K352" s="319">
        <v>100</v>
      </c>
      <c r="L352" s="319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326">
        <v>0</v>
      </c>
      <c r="K354" s="326">
        <v>0</v>
      </c>
      <c r="L354" s="326">
        <v>0</v>
      </c>
      <c r="M354" s="326">
        <v>0</v>
      </c>
      <c r="N354" s="326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10</v>
      </c>
      <c r="N356" s="321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10</v>
      </c>
      <c r="N359" s="321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0</v>
      </c>
      <c r="N360" s="326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8"/>
      <c r="K375" s="128">
        <f>J375</f>
        <v>0</v>
      </c>
      <c r="L375" s="128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128">
        <f t="shared" ref="K376:K380" si="11">J376</f>
        <v>0</v>
      </c>
      <c r="L376" s="128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128">
        <f t="shared" si="11"/>
        <v>0</v>
      </c>
      <c r="L377" s="128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4320</v>
      </c>
      <c r="K378" s="131">
        <f t="shared" si="11"/>
        <v>4320</v>
      </c>
      <c r="L378" s="131">
        <f t="shared" si="12"/>
        <v>4320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432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128">
        <f t="shared" si="11"/>
        <v>0</v>
      </c>
      <c r="L379" s="128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0</v>
      </c>
      <c r="K380" s="128">
        <f t="shared" si="11"/>
        <v>0</v>
      </c>
      <c r="L380" s="128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129"/>
      <c r="L381" s="129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4320</v>
      </c>
      <c r="K382" s="48">
        <f>SUM(K375:K381)</f>
        <v>4320</v>
      </c>
      <c r="L382" s="48">
        <f>SUM(L375:L381)</f>
        <v>4320</v>
      </c>
      <c r="M382" s="1"/>
      <c r="N382" s="1"/>
      <c r="O382" s="1"/>
      <c r="P382" s="12">
        <v>10</v>
      </c>
      <c r="Q382" s="40">
        <f t="shared" si="13"/>
        <v>432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23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23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23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23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23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23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23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23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23" ht="24.75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23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customHeight="1">
      <c r="A396" s="426" t="s">
        <v>366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51" customHeight="1">
      <c r="A397" s="426" t="s">
        <v>366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customHeight="1">
      <c r="A398" s="426" t="s">
        <v>366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2.5" customHeight="1">
      <c r="A399" s="426" t="s">
        <v>367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G293:I293"/>
    <mergeCell ref="J293:L293"/>
    <mergeCell ref="J294:J295"/>
    <mergeCell ref="K294:K295"/>
    <mergeCell ref="L294:L295"/>
    <mergeCell ref="A289:A290"/>
    <mergeCell ref="B289:B290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D289:D290"/>
    <mergeCell ref="E293:F294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2:AE568"/>
  <sheetViews>
    <sheetView view="pageBreakPreview" topLeftCell="A433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473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201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7.5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47.25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7.5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idden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idden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212</v>
      </c>
      <c r="K72" s="10">
        <f>J72</f>
        <v>212</v>
      </c>
      <c r="L72" s="10">
        <f>J72</f>
        <v>212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12</v>
      </c>
      <c r="K74" s="395">
        <f t="shared" si="0"/>
        <v>12</v>
      </c>
      <c r="L74" s="395">
        <f t="shared" si="1"/>
        <v>12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80.2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5</v>
      </c>
      <c r="K75" s="395">
        <f t="shared" si="0"/>
        <v>5</v>
      </c>
      <c r="L75" s="395">
        <f t="shared" si="1"/>
        <v>5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1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2.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230</v>
      </c>
      <c r="K80" s="10">
        <f>SUM(K72:K79)</f>
        <v>230</v>
      </c>
      <c r="L80" s="10">
        <f>SUM(L72:L79)</f>
        <v>230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23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46.5" customHeight="1">
      <c r="A94" s="426" t="s">
        <v>368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368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368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1.75" customHeight="1">
      <c r="A97" s="426" t="s">
        <v>369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6.5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6.5" customHeight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6.5" customHeight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6.5" customHeight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76.5" hidden="1" customHeight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244</v>
      </c>
      <c r="K141" s="10">
        <f>J141</f>
        <v>244</v>
      </c>
      <c r="L141" s="10">
        <f>J141</f>
        <v>244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24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45</v>
      </c>
      <c r="K143" s="395">
        <f t="shared" si="3"/>
        <v>45</v>
      </c>
      <c r="L143" s="395">
        <f t="shared" si="4"/>
        <v>45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5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4</v>
      </c>
      <c r="K145" s="395">
        <f t="shared" si="3"/>
        <v>4</v>
      </c>
      <c r="L145" s="395">
        <f t="shared" si="4"/>
        <v>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2</v>
      </c>
      <c r="K146" s="395">
        <f t="shared" si="3"/>
        <v>2</v>
      </c>
      <c r="L146" s="395">
        <f t="shared" si="4"/>
        <v>2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295</v>
      </c>
      <c r="K149" s="10">
        <f>SUM(K141:K148)</f>
        <v>295</v>
      </c>
      <c r="L149" s="10">
        <f>SUM(L141:L148)</f>
        <v>295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30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368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368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368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2.5" customHeight="1">
      <c r="A166" s="426" t="s">
        <v>369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56.2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67.5" customHeight="1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7.5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6.2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7.5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56.2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67.5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hidden="1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35</v>
      </c>
      <c r="K212" s="10">
        <f>J212</f>
        <v>35</v>
      </c>
      <c r="L212" s="10">
        <f>J212</f>
        <v>35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4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349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36</v>
      </c>
      <c r="K220" s="10">
        <f>SUM(K212:K219)</f>
        <v>36</v>
      </c>
      <c r="L220" s="10">
        <f>SUM(L212:L219)</f>
        <v>36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4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561</v>
      </c>
      <c r="K221" s="10">
        <f>K80+K149+K220</f>
        <v>561</v>
      </c>
      <c r="L221" s="10">
        <f>L80+L149+L220</f>
        <v>561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56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368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368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368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2.5" customHeight="1">
      <c r="A238" s="426" t="s">
        <v>369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93.7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93.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93.7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93.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23" ht="13.5" hidden="1" customHeight="1">
      <c r="A337" s="9"/>
      <c r="B337" s="9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23" ht="20.25" hidden="1" customHeight="1">
      <c r="A338" s="59"/>
      <c r="B338" s="59"/>
      <c r="C338" s="54"/>
      <c r="D338" s="54"/>
      <c r="E338" s="54"/>
      <c r="F338" s="54"/>
      <c r="G338" s="54"/>
      <c r="H338" s="54"/>
      <c r="I338" s="54"/>
      <c r="J338" s="6"/>
      <c r="K338" s="56"/>
      <c r="L338" s="56"/>
      <c r="M338" s="56"/>
      <c r="N338" s="56"/>
      <c r="O338" s="56"/>
      <c r="P338" s="56"/>
      <c r="Q338" s="55"/>
      <c r="R338" s="55"/>
      <c r="S338" s="55"/>
      <c r="T338" s="55"/>
      <c r="U338" s="55"/>
      <c r="V338" s="55"/>
      <c r="W338" s="55"/>
    </row>
    <row r="339" spans="1:23" ht="40.5" customHeight="1">
      <c r="A339" s="573" t="s">
        <v>94</v>
      </c>
      <c r="B339" s="573"/>
      <c r="C339" s="573"/>
      <c r="D339" s="573"/>
      <c r="E339" s="573"/>
      <c r="F339" s="573"/>
      <c r="G339" s="573"/>
      <c r="H339" s="573"/>
      <c r="I339" s="573"/>
      <c r="J339" s="573"/>
      <c r="K339" s="573"/>
      <c r="L339" s="573"/>
      <c r="M339" s="56"/>
      <c r="N339" s="56"/>
      <c r="O339" s="56"/>
      <c r="P339" s="56"/>
      <c r="Q339" s="55"/>
      <c r="R339" s="55"/>
      <c r="S339" s="55"/>
      <c r="T339" s="55"/>
      <c r="U339" s="55"/>
      <c r="V339" s="55"/>
      <c r="W339" s="55"/>
    </row>
    <row r="340" spans="1:23" s="38" customFormat="1">
      <c r="A340" s="570" t="s">
        <v>222</v>
      </c>
      <c r="B340" s="570"/>
      <c r="C340" s="570"/>
      <c r="D340" s="570"/>
      <c r="E340" s="570"/>
      <c r="F340" s="570"/>
      <c r="G340" s="570"/>
      <c r="H340" s="570"/>
      <c r="I340" s="570"/>
      <c r="J340" s="570"/>
      <c r="K340" s="570"/>
      <c r="L340" s="570"/>
      <c r="M340" s="566" t="s">
        <v>179</v>
      </c>
      <c r="N340" s="574" t="s">
        <v>242</v>
      </c>
      <c r="O340" s="63"/>
      <c r="P340" s="63"/>
      <c r="Q340" s="63"/>
      <c r="R340" s="63"/>
      <c r="S340" s="64"/>
      <c r="T340" s="64"/>
      <c r="U340" s="64"/>
      <c r="V340" s="64"/>
      <c r="W340" s="64"/>
    </row>
    <row r="341" spans="1:23" s="38" customFormat="1">
      <c r="A341" s="63" t="s">
        <v>8</v>
      </c>
      <c r="B341" s="63"/>
      <c r="C341" s="63"/>
      <c r="D341" s="63"/>
      <c r="E341" s="63"/>
      <c r="F341" s="63"/>
      <c r="G341" s="63"/>
      <c r="H341" s="63"/>
      <c r="I341" s="63"/>
      <c r="J341" s="101"/>
      <c r="K341" s="63"/>
      <c r="L341" s="63"/>
      <c r="M341" s="567"/>
      <c r="N341" s="574"/>
      <c r="O341" s="63"/>
      <c r="P341" s="63"/>
      <c r="Q341" s="63"/>
      <c r="R341" s="63"/>
      <c r="S341" s="64"/>
      <c r="T341" s="64"/>
      <c r="U341" s="64"/>
      <c r="V341" s="64"/>
      <c r="W341" s="64"/>
    </row>
    <row r="342" spans="1:23" s="38" customFormat="1">
      <c r="A342" s="570" t="s">
        <v>9</v>
      </c>
      <c r="B342" s="570"/>
      <c r="C342" s="570"/>
      <c r="D342" s="570"/>
      <c r="E342" s="570"/>
      <c r="F342" s="570"/>
      <c r="G342" s="570"/>
      <c r="H342" s="570"/>
      <c r="I342" s="570"/>
      <c r="J342" s="570"/>
      <c r="K342" s="570"/>
      <c r="L342" s="570"/>
      <c r="M342" s="567"/>
      <c r="N342" s="574"/>
      <c r="O342" s="63"/>
      <c r="P342" s="63"/>
      <c r="Q342" s="63"/>
      <c r="R342" s="63"/>
      <c r="S342" s="64"/>
      <c r="T342" s="64"/>
      <c r="U342" s="64"/>
      <c r="V342" s="64"/>
      <c r="W342" s="64"/>
    </row>
    <row r="343" spans="1:23" s="38" customFormat="1">
      <c r="A343" s="576" t="s">
        <v>223</v>
      </c>
      <c r="B343" s="576"/>
      <c r="C343" s="576"/>
      <c r="D343" s="576"/>
      <c r="E343" s="576"/>
      <c r="F343" s="576"/>
      <c r="G343" s="576"/>
      <c r="H343" s="576"/>
      <c r="I343" s="576"/>
      <c r="J343" s="576"/>
      <c r="K343" s="63"/>
      <c r="L343" s="63"/>
      <c r="M343" s="63"/>
      <c r="N343" s="65"/>
      <c r="O343" s="63"/>
      <c r="P343" s="63"/>
      <c r="Q343" s="63"/>
      <c r="R343" s="63"/>
      <c r="S343" s="64"/>
      <c r="T343" s="64"/>
      <c r="U343" s="64"/>
      <c r="V343" s="64"/>
      <c r="W343" s="64"/>
    </row>
    <row r="344" spans="1:23" s="38" customFormat="1">
      <c r="A344" s="570" t="s">
        <v>116</v>
      </c>
      <c r="B344" s="570"/>
      <c r="C344" s="570"/>
      <c r="D344" s="570"/>
      <c r="E344" s="570"/>
      <c r="F344" s="570"/>
      <c r="G344" s="570"/>
      <c r="H344" s="570"/>
      <c r="I344" s="570"/>
      <c r="J344" s="570"/>
      <c r="K344" s="63"/>
      <c r="L344" s="63"/>
      <c r="M344" s="63"/>
      <c r="N344" s="63"/>
      <c r="O344" s="63"/>
      <c r="P344" s="63"/>
      <c r="Q344" s="63"/>
      <c r="R344" s="63"/>
      <c r="S344" s="64"/>
      <c r="T344" s="64"/>
      <c r="U344" s="64"/>
      <c r="V344" s="64"/>
      <c r="W344" s="64"/>
    </row>
    <row r="345" spans="1:23" s="38" customFormat="1">
      <c r="A345" s="571" t="s">
        <v>10</v>
      </c>
      <c r="B345" s="571" t="s">
        <v>11</v>
      </c>
      <c r="C345" s="571"/>
      <c r="D345" s="571"/>
      <c r="E345" s="571" t="s">
        <v>12</v>
      </c>
      <c r="F345" s="571"/>
      <c r="G345" s="571" t="s">
        <v>13</v>
      </c>
      <c r="H345" s="571"/>
      <c r="I345" s="571"/>
      <c r="J345" s="571" t="s">
        <v>14</v>
      </c>
      <c r="K345" s="571"/>
      <c r="L345" s="571"/>
      <c r="M345" s="577" t="s">
        <v>164</v>
      </c>
      <c r="N345" s="578"/>
      <c r="O345" s="63"/>
      <c r="P345" s="63"/>
      <c r="Q345" s="63"/>
      <c r="R345" s="63"/>
      <c r="S345" s="64"/>
      <c r="T345" s="64"/>
      <c r="U345" s="64"/>
      <c r="V345" s="64"/>
      <c r="W345" s="64"/>
    </row>
    <row r="346" spans="1:23" s="38" customFormat="1" ht="18.75" customHeight="1">
      <c r="A346" s="572"/>
      <c r="B346" s="571"/>
      <c r="C346" s="571"/>
      <c r="D346" s="571"/>
      <c r="E346" s="571"/>
      <c r="F346" s="571"/>
      <c r="G346" s="571" t="s">
        <v>15</v>
      </c>
      <c r="H346" s="571" t="s">
        <v>16</v>
      </c>
      <c r="I346" s="571"/>
      <c r="J346" s="405" t="s">
        <v>440</v>
      </c>
      <c r="K346" s="405" t="s">
        <v>441</v>
      </c>
      <c r="L346" s="405" t="s">
        <v>442</v>
      </c>
      <c r="M346" s="568" t="s">
        <v>165</v>
      </c>
      <c r="N346" s="579" t="s">
        <v>166</v>
      </c>
      <c r="O346" s="63"/>
      <c r="P346" s="63"/>
      <c r="Q346" s="63"/>
      <c r="R346" s="63"/>
      <c r="S346" s="64"/>
      <c r="T346" s="64"/>
      <c r="U346" s="64"/>
      <c r="V346" s="64"/>
      <c r="W346" s="64"/>
    </row>
    <row r="347" spans="1:23" s="38" customFormat="1" ht="75" customHeight="1">
      <c r="A347" s="575"/>
      <c r="B347" s="248" t="s">
        <v>17</v>
      </c>
      <c r="C347" s="248" t="s">
        <v>18</v>
      </c>
      <c r="D347" s="248" t="s">
        <v>211</v>
      </c>
      <c r="E347" s="248" t="s">
        <v>20</v>
      </c>
      <c r="F347" s="248" t="s">
        <v>21</v>
      </c>
      <c r="G347" s="572"/>
      <c r="H347" s="66" t="s">
        <v>22</v>
      </c>
      <c r="I347" s="66" t="s">
        <v>23</v>
      </c>
      <c r="J347" s="405"/>
      <c r="K347" s="405"/>
      <c r="L347" s="406"/>
      <c r="M347" s="568"/>
      <c r="N347" s="579"/>
      <c r="O347" s="63"/>
      <c r="P347" s="63"/>
      <c r="Q347" s="63"/>
      <c r="R347" s="63"/>
      <c r="S347" s="64"/>
      <c r="T347" s="64"/>
      <c r="U347" s="64"/>
      <c r="V347" s="64"/>
      <c r="W347" s="64"/>
    </row>
    <row r="348" spans="1:23" s="38" customFormat="1">
      <c r="A348" s="61">
        <v>1</v>
      </c>
      <c r="B348" s="61">
        <v>2</v>
      </c>
      <c r="C348" s="61">
        <v>3</v>
      </c>
      <c r="D348" s="61">
        <v>4</v>
      </c>
      <c r="E348" s="61">
        <v>5</v>
      </c>
      <c r="F348" s="61">
        <v>6</v>
      </c>
      <c r="G348" s="247">
        <v>7</v>
      </c>
      <c r="H348" s="221">
        <v>8</v>
      </c>
      <c r="I348" s="251">
        <v>9</v>
      </c>
      <c r="J348" s="233">
        <v>10</v>
      </c>
      <c r="K348" s="240">
        <v>11</v>
      </c>
      <c r="L348" s="240">
        <v>12</v>
      </c>
      <c r="M348" s="253">
        <v>13</v>
      </c>
      <c r="N348" s="232">
        <v>14</v>
      </c>
      <c r="O348" s="63"/>
      <c r="P348" s="63"/>
      <c r="Q348" s="63"/>
      <c r="R348" s="63"/>
      <c r="S348" s="64"/>
      <c r="T348" s="64"/>
      <c r="U348" s="64"/>
      <c r="V348" s="64"/>
      <c r="W348" s="64"/>
    </row>
    <row r="349" spans="1:23" s="38" customFormat="1" ht="37.5" hidden="1" customHeight="1">
      <c r="A349" s="480" t="s">
        <v>433</v>
      </c>
      <c r="B349" s="483" t="s">
        <v>29</v>
      </c>
      <c r="C349" s="483" t="s">
        <v>29</v>
      </c>
      <c r="D349" s="483" t="s">
        <v>212</v>
      </c>
      <c r="E349" s="483" t="s">
        <v>98</v>
      </c>
      <c r="F349" s="501"/>
      <c r="G349" s="220" t="s">
        <v>400</v>
      </c>
      <c r="H349" s="61" t="s">
        <v>113</v>
      </c>
      <c r="I349" s="61">
        <v>744</v>
      </c>
      <c r="J349" s="1">
        <v>100</v>
      </c>
      <c r="K349" s="61">
        <v>100</v>
      </c>
      <c r="L349" s="61">
        <v>100</v>
      </c>
      <c r="M349" s="218">
        <v>10</v>
      </c>
      <c r="N349" s="218">
        <v>10</v>
      </c>
      <c r="O349" s="63"/>
      <c r="P349" s="63"/>
      <c r="Q349" s="63"/>
      <c r="R349" s="63"/>
      <c r="S349" s="64"/>
      <c r="T349" s="64"/>
      <c r="U349" s="64"/>
      <c r="V349" s="64"/>
      <c r="W349" s="64"/>
    </row>
    <row r="350" spans="1:23" s="38" customFormat="1" ht="63" hidden="1" customHeight="1">
      <c r="A350" s="481"/>
      <c r="B350" s="484"/>
      <c r="C350" s="484"/>
      <c r="D350" s="484"/>
      <c r="E350" s="484"/>
      <c r="F350" s="501"/>
      <c r="G350" s="220" t="s">
        <v>403</v>
      </c>
      <c r="H350" s="61" t="s">
        <v>113</v>
      </c>
      <c r="I350" s="61">
        <v>744</v>
      </c>
      <c r="J350" s="1">
        <v>30</v>
      </c>
      <c r="K350" s="61">
        <v>30</v>
      </c>
      <c r="L350" s="61">
        <v>30</v>
      </c>
      <c r="M350" s="218">
        <v>10</v>
      </c>
      <c r="N350" s="218">
        <v>3</v>
      </c>
      <c r="O350" s="63"/>
      <c r="P350" s="63"/>
      <c r="Q350" s="63"/>
      <c r="R350" s="63"/>
      <c r="S350" s="64"/>
      <c r="T350" s="64"/>
      <c r="U350" s="64"/>
      <c r="V350" s="64"/>
      <c r="W350" s="64"/>
    </row>
    <row r="351" spans="1:23" s="38" customFormat="1" ht="112.5" hidden="1" customHeight="1">
      <c r="A351" s="482"/>
      <c r="B351" s="485"/>
      <c r="C351" s="485"/>
      <c r="D351" s="484"/>
      <c r="E351" s="484"/>
      <c r="F351" s="483"/>
      <c r="G351" s="295" t="s">
        <v>398</v>
      </c>
      <c r="H351" s="220" t="s">
        <v>399</v>
      </c>
      <c r="I351" s="241">
        <v>642</v>
      </c>
      <c r="J351" s="216">
        <v>0</v>
      </c>
      <c r="K351" s="219">
        <v>0</v>
      </c>
      <c r="L351" s="219">
        <v>0</v>
      </c>
      <c r="M351" s="219">
        <v>0</v>
      </c>
      <c r="N351" s="219">
        <v>0</v>
      </c>
      <c r="O351" s="63"/>
      <c r="P351" s="63"/>
      <c r="Q351" s="63"/>
      <c r="R351" s="63"/>
      <c r="S351" s="64"/>
      <c r="T351" s="64"/>
      <c r="U351" s="64"/>
      <c r="V351" s="64"/>
      <c r="W351" s="64"/>
    </row>
    <row r="352" spans="1:23" s="38" customFormat="1" ht="37.5" hidden="1" customHeight="1">
      <c r="A352" s="480" t="s">
        <v>434</v>
      </c>
      <c r="B352" s="483" t="s">
        <v>29</v>
      </c>
      <c r="C352" s="498" t="s">
        <v>29</v>
      </c>
      <c r="D352" s="501" t="s">
        <v>216</v>
      </c>
      <c r="E352" s="501" t="s">
        <v>98</v>
      </c>
      <c r="F352" s="501" t="s">
        <v>21</v>
      </c>
      <c r="G352" s="279" t="s">
        <v>400</v>
      </c>
      <c r="H352" s="277" t="s">
        <v>113</v>
      </c>
      <c r="I352" s="277">
        <v>744</v>
      </c>
      <c r="J352" s="305">
        <v>100</v>
      </c>
      <c r="K352" s="318">
        <v>100</v>
      </c>
      <c r="L352" s="318">
        <v>100</v>
      </c>
      <c r="M352" s="317">
        <v>5</v>
      </c>
      <c r="N352" s="317">
        <f>J352*0.05</f>
        <v>5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63" hidden="1" customHeight="1">
      <c r="A353" s="481"/>
      <c r="B353" s="484"/>
      <c r="C353" s="499"/>
      <c r="D353" s="501"/>
      <c r="E353" s="501"/>
      <c r="F353" s="501"/>
      <c r="G353" s="279" t="s">
        <v>403</v>
      </c>
      <c r="H353" s="277" t="s">
        <v>113</v>
      </c>
      <c r="I353" s="277">
        <v>744</v>
      </c>
      <c r="J353" s="305">
        <v>100</v>
      </c>
      <c r="K353" s="304">
        <v>100</v>
      </c>
      <c r="L353" s="304">
        <v>100</v>
      </c>
      <c r="M353" s="317">
        <v>10</v>
      </c>
      <c r="N353" s="317">
        <v>10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112.5" hidden="1" customHeight="1">
      <c r="A354" s="482"/>
      <c r="B354" s="485"/>
      <c r="C354" s="500"/>
      <c r="D354" s="501"/>
      <c r="E354" s="501"/>
      <c r="F354" s="501"/>
      <c r="G354" s="254" t="s">
        <v>398</v>
      </c>
      <c r="H354" s="279" t="s">
        <v>399</v>
      </c>
      <c r="I354" s="241">
        <v>642</v>
      </c>
      <c r="J354" s="274">
        <v>0</v>
      </c>
      <c r="K354" s="280">
        <v>0</v>
      </c>
      <c r="L354" s="280">
        <v>0</v>
      </c>
      <c r="M354" s="280">
        <v>0</v>
      </c>
      <c r="N354" s="280">
        <v>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37.5" customHeight="1">
      <c r="A355" s="480" t="s">
        <v>429</v>
      </c>
      <c r="B355" s="483" t="s">
        <v>29</v>
      </c>
      <c r="C355" s="498" t="s">
        <v>29</v>
      </c>
      <c r="D355" s="501" t="s">
        <v>217</v>
      </c>
      <c r="E355" s="501" t="s">
        <v>98</v>
      </c>
      <c r="F355" s="501" t="s">
        <v>21</v>
      </c>
      <c r="G355" s="279" t="s">
        <v>400</v>
      </c>
      <c r="H355" s="277" t="s">
        <v>113</v>
      </c>
      <c r="I355" s="277">
        <v>744</v>
      </c>
      <c r="J355" s="261">
        <v>100</v>
      </c>
      <c r="K355" s="277">
        <v>100</v>
      </c>
      <c r="L355" s="277">
        <v>100</v>
      </c>
      <c r="M355" s="276">
        <v>10</v>
      </c>
      <c r="N355" s="276">
        <v>10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63" customHeight="1">
      <c r="A356" s="481"/>
      <c r="B356" s="484"/>
      <c r="C356" s="499"/>
      <c r="D356" s="501"/>
      <c r="E356" s="501"/>
      <c r="F356" s="501"/>
      <c r="G356" s="279" t="s">
        <v>403</v>
      </c>
      <c r="H356" s="277" t="s">
        <v>113</v>
      </c>
      <c r="I356" s="277">
        <v>744</v>
      </c>
      <c r="J356" s="261">
        <v>30</v>
      </c>
      <c r="K356" s="277">
        <v>30</v>
      </c>
      <c r="L356" s="277">
        <v>30</v>
      </c>
      <c r="M356" s="276">
        <v>10</v>
      </c>
      <c r="N356" s="276">
        <v>3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112.5" customHeight="1">
      <c r="A357" s="482"/>
      <c r="B357" s="485"/>
      <c r="C357" s="500"/>
      <c r="D357" s="501"/>
      <c r="E357" s="501"/>
      <c r="F357" s="501"/>
      <c r="G357" s="254" t="s">
        <v>398</v>
      </c>
      <c r="H357" s="279" t="s">
        <v>399</v>
      </c>
      <c r="I357" s="241">
        <v>642</v>
      </c>
      <c r="J357" s="274">
        <v>0</v>
      </c>
      <c r="K357" s="280">
        <v>0</v>
      </c>
      <c r="L357" s="280">
        <v>0</v>
      </c>
      <c r="M357" s="280">
        <v>0</v>
      </c>
      <c r="N357" s="280">
        <v>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37.5" customHeight="1">
      <c r="A358" s="480" t="s">
        <v>430</v>
      </c>
      <c r="B358" s="483" t="s">
        <v>29</v>
      </c>
      <c r="C358" s="498" t="s">
        <v>29</v>
      </c>
      <c r="D358" s="501" t="s">
        <v>218</v>
      </c>
      <c r="E358" s="501" t="s">
        <v>98</v>
      </c>
      <c r="F358" s="501" t="s">
        <v>21</v>
      </c>
      <c r="G358" s="279" t="s">
        <v>400</v>
      </c>
      <c r="H358" s="277" t="s">
        <v>113</v>
      </c>
      <c r="I358" s="277">
        <v>744</v>
      </c>
      <c r="J358" s="261">
        <v>100</v>
      </c>
      <c r="K358" s="277">
        <v>100</v>
      </c>
      <c r="L358" s="277">
        <v>100</v>
      </c>
      <c r="M358" s="276">
        <v>10</v>
      </c>
      <c r="N358" s="276">
        <v>10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63" customHeight="1">
      <c r="A359" s="481"/>
      <c r="B359" s="484"/>
      <c r="C359" s="499"/>
      <c r="D359" s="501"/>
      <c r="E359" s="501"/>
      <c r="F359" s="501"/>
      <c r="G359" s="279" t="s">
        <v>403</v>
      </c>
      <c r="H359" s="277" t="s">
        <v>113</v>
      </c>
      <c r="I359" s="277">
        <v>744</v>
      </c>
      <c r="J359" s="261">
        <v>30</v>
      </c>
      <c r="K359" s="277">
        <v>30</v>
      </c>
      <c r="L359" s="277">
        <v>30</v>
      </c>
      <c r="M359" s="276">
        <v>10</v>
      </c>
      <c r="N359" s="276">
        <v>3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112.5" customHeight="1">
      <c r="A360" s="482"/>
      <c r="B360" s="485"/>
      <c r="C360" s="500"/>
      <c r="D360" s="501"/>
      <c r="E360" s="501"/>
      <c r="F360" s="501"/>
      <c r="G360" s="254" t="s">
        <v>398</v>
      </c>
      <c r="H360" s="279" t="s">
        <v>399</v>
      </c>
      <c r="I360" s="241">
        <v>642</v>
      </c>
      <c r="J360" s="274">
        <v>0</v>
      </c>
      <c r="K360" s="280">
        <v>0</v>
      </c>
      <c r="L360" s="280">
        <v>0</v>
      </c>
      <c r="M360" s="280">
        <v>0</v>
      </c>
      <c r="N360" s="280">
        <v>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37.5" hidden="1" customHeight="1">
      <c r="A361" s="480" t="s">
        <v>431</v>
      </c>
      <c r="B361" s="483" t="s">
        <v>29</v>
      </c>
      <c r="C361" s="498" t="s">
        <v>29</v>
      </c>
      <c r="D361" s="501" t="s">
        <v>219</v>
      </c>
      <c r="E361" s="501" t="s">
        <v>98</v>
      </c>
      <c r="F361" s="501" t="s">
        <v>21</v>
      </c>
      <c r="G361" s="279" t="s">
        <v>400</v>
      </c>
      <c r="H361" s="277" t="s">
        <v>113</v>
      </c>
      <c r="I361" s="277">
        <v>744</v>
      </c>
      <c r="J361" s="261">
        <v>100</v>
      </c>
      <c r="K361" s="277">
        <v>100</v>
      </c>
      <c r="L361" s="277">
        <v>100</v>
      </c>
      <c r="M361" s="276">
        <v>10</v>
      </c>
      <c r="N361" s="276">
        <v>10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63" hidden="1" customHeight="1">
      <c r="A362" s="481"/>
      <c r="B362" s="484"/>
      <c r="C362" s="499"/>
      <c r="D362" s="501"/>
      <c r="E362" s="501"/>
      <c r="F362" s="501"/>
      <c r="G362" s="279" t="s">
        <v>403</v>
      </c>
      <c r="H362" s="277" t="s">
        <v>113</v>
      </c>
      <c r="I362" s="277">
        <v>744</v>
      </c>
      <c r="J362" s="261">
        <v>30</v>
      </c>
      <c r="K362" s="277">
        <v>30</v>
      </c>
      <c r="L362" s="277">
        <v>30</v>
      </c>
      <c r="M362" s="276">
        <v>10</v>
      </c>
      <c r="N362" s="276">
        <v>3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 ht="112.5" hidden="1" customHeight="1">
      <c r="A363" s="482"/>
      <c r="B363" s="485"/>
      <c r="C363" s="500"/>
      <c r="D363" s="501"/>
      <c r="E363" s="501"/>
      <c r="F363" s="501"/>
      <c r="G363" s="254" t="s">
        <v>398</v>
      </c>
      <c r="H363" s="279" t="s">
        <v>399</v>
      </c>
      <c r="I363" s="241">
        <v>642</v>
      </c>
      <c r="J363" s="274">
        <v>0</v>
      </c>
      <c r="K363" s="280">
        <v>0</v>
      </c>
      <c r="L363" s="280">
        <v>0</v>
      </c>
      <c r="M363" s="280">
        <v>0</v>
      </c>
      <c r="N363" s="280">
        <v>0</v>
      </c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 ht="37.5" hidden="1" customHeight="1">
      <c r="A364" s="480" t="s">
        <v>432</v>
      </c>
      <c r="B364" s="483" t="s">
        <v>29</v>
      </c>
      <c r="C364" s="498" t="s">
        <v>29</v>
      </c>
      <c r="D364" s="501" t="s">
        <v>405</v>
      </c>
      <c r="E364" s="501" t="s">
        <v>98</v>
      </c>
      <c r="F364" s="501" t="s">
        <v>21</v>
      </c>
      <c r="G364" s="279" t="s">
        <v>400</v>
      </c>
      <c r="H364" s="277" t="s">
        <v>113</v>
      </c>
      <c r="I364" s="277">
        <v>744</v>
      </c>
      <c r="J364" s="261">
        <v>100</v>
      </c>
      <c r="K364" s="277">
        <v>100</v>
      </c>
      <c r="L364" s="277">
        <v>100</v>
      </c>
      <c r="M364" s="276">
        <v>10</v>
      </c>
      <c r="N364" s="276">
        <v>10</v>
      </c>
      <c r="O364" s="278"/>
      <c r="P364" s="278"/>
      <c r="Q364" s="278"/>
      <c r="R364" s="278"/>
      <c r="S364" s="64"/>
      <c r="T364" s="64"/>
      <c r="U364" s="64"/>
      <c r="V364" s="64"/>
      <c r="W364" s="64"/>
    </row>
    <row r="365" spans="1:23" s="38" customFormat="1" ht="63" hidden="1" customHeight="1">
      <c r="A365" s="481"/>
      <c r="B365" s="484"/>
      <c r="C365" s="499"/>
      <c r="D365" s="501"/>
      <c r="E365" s="501"/>
      <c r="F365" s="501"/>
      <c r="G365" s="279" t="s">
        <v>403</v>
      </c>
      <c r="H365" s="277" t="s">
        <v>113</v>
      </c>
      <c r="I365" s="277">
        <v>744</v>
      </c>
      <c r="J365" s="261">
        <v>30</v>
      </c>
      <c r="K365" s="277">
        <v>30</v>
      </c>
      <c r="L365" s="277">
        <v>30</v>
      </c>
      <c r="M365" s="276">
        <v>10</v>
      </c>
      <c r="N365" s="276">
        <v>3</v>
      </c>
      <c r="O365" s="278"/>
      <c r="P365" s="278"/>
      <c r="Q365" s="278"/>
      <c r="R365" s="278"/>
      <c r="S365" s="64"/>
      <c r="T365" s="64"/>
      <c r="U365" s="64"/>
      <c r="V365" s="64"/>
      <c r="W365" s="64"/>
    </row>
    <row r="366" spans="1:23" s="38" customFormat="1" ht="112.5" hidden="1" customHeight="1">
      <c r="A366" s="482"/>
      <c r="B366" s="485"/>
      <c r="C366" s="500"/>
      <c r="D366" s="501"/>
      <c r="E366" s="501"/>
      <c r="F366" s="501"/>
      <c r="G366" s="254" t="s">
        <v>398</v>
      </c>
      <c r="H366" s="279" t="s">
        <v>399</v>
      </c>
      <c r="I366" s="241">
        <v>642</v>
      </c>
      <c r="J366" s="274">
        <v>0</v>
      </c>
      <c r="K366" s="280">
        <v>0</v>
      </c>
      <c r="L366" s="280">
        <v>0</v>
      </c>
      <c r="M366" s="280">
        <v>0</v>
      </c>
      <c r="N366" s="280">
        <v>0</v>
      </c>
      <c r="O366" s="278"/>
      <c r="P366" s="278"/>
      <c r="Q366" s="278"/>
      <c r="R366" s="278"/>
      <c r="S366" s="64"/>
      <c r="T366" s="64"/>
      <c r="U366" s="64"/>
      <c r="V366" s="64"/>
      <c r="W366" s="64"/>
    </row>
    <row r="367" spans="1:23" s="38" customFormat="1" hidden="1">
      <c r="A367" s="76"/>
      <c r="B367" s="75"/>
      <c r="C367" s="75"/>
      <c r="D367" s="75"/>
      <c r="E367" s="75"/>
      <c r="F367" s="75"/>
      <c r="G367" s="286"/>
      <c r="H367" s="294"/>
      <c r="I367" s="281"/>
      <c r="J367" s="49"/>
      <c r="K367" s="65"/>
      <c r="L367" s="65"/>
      <c r="M367" s="65"/>
      <c r="N367" s="65"/>
      <c r="O367" s="278"/>
      <c r="P367" s="278"/>
      <c r="Q367" s="278"/>
      <c r="R367" s="278"/>
      <c r="S367" s="64"/>
      <c r="T367" s="64"/>
      <c r="U367" s="64"/>
      <c r="V367" s="64"/>
      <c r="W367" s="64"/>
    </row>
    <row r="368" spans="1:23" s="38" customFormat="1">
      <c r="A368" s="63"/>
      <c r="B368" s="63"/>
      <c r="C368" s="63"/>
      <c r="D368" s="63"/>
      <c r="E368" s="63"/>
      <c r="F368" s="63"/>
      <c r="G368" s="63"/>
      <c r="H368" s="63"/>
      <c r="I368" s="63"/>
      <c r="J368" s="101"/>
      <c r="K368" s="63"/>
      <c r="L368" s="63"/>
      <c r="M368" s="63"/>
      <c r="N368" s="63"/>
      <c r="O368" s="63"/>
      <c r="P368" s="63"/>
      <c r="Q368" s="63"/>
      <c r="R368" s="63"/>
      <c r="S368" s="64"/>
      <c r="T368" s="64"/>
      <c r="U368" s="64"/>
      <c r="V368" s="64"/>
      <c r="W368" s="64"/>
    </row>
    <row r="369" spans="1:23" s="38" customFormat="1">
      <c r="A369" s="570" t="s">
        <v>116</v>
      </c>
      <c r="B369" s="570"/>
      <c r="C369" s="570"/>
      <c r="D369" s="570"/>
      <c r="E369" s="570"/>
      <c r="F369" s="570"/>
      <c r="G369" s="570"/>
      <c r="H369" s="570"/>
      <c r="I369" s="570"/>
      <c r="J369" s="570"/>
      <c r="K369" s="63"/>
      <c r="L369" s="63"/>
      <c r="M369" s="63"/>
      <c r="N369" s="63"/>
      <c r="O369" s="63"/>
      <c r="P369" s="63"/>
      <c r="Q369" s="63"/>
      <c r="R369" s="63"/>
      <c r="S369" s="64"/>
      <c r="T369" s="64"/>
      <c r="U369" s="64"/>
      <c r="V369" s="64"/>
      <c r="W369" s="64"/>
    </row>
    <row r="370" spans="1:23" s="38" customFormat="1">
      <c r="A370" s="63"/>
      <c r="B370" s="63"/>
      <c r="C370" s="63"/>
      <c r="D370" s="63"/>
      <c r="E370" s="63"/>
      <c r="F370" s="63"/>
      <c r="G370" s="63"/>
      <c r="H370" s="63"/>
      <c r="I370" s="63"/>
      <c r="J370" s="101"/>
      <c r="K370" s="63"/>
      <c r="L370" s="63"/>
      <c r="M370" s="63"/>
      <c r="N370" s="63"/>
      <c r="O370" s="63"/>
      <c r="P370" s="63"/>
      <c r="Q370" s="63"/>
      <c r="R370" s="63"/>
      <c r="S370" s="64"/>
      <c r="T370" s="64"/>
      <c r="U370" s="64"/>
      <c r="V370" s="64"/>
      <c r="W370" s="64"/>
    </row>
    <row r="371" spans="1:23" s="38" customFormat="1">
      <c r="A371" s="571" t="s">
        <v>10</v>
      </c>
      <c r="B371" s="571" t="s">
        <v>11</v>
      </c>
      <c r="C371" s="571"/>
      <c r="D371" s="571"/>
      <c r="E371" s="571" t="s">
        <v>12</v>
      </c>
      <c r="F371" s="571"/>
      <c r="G371" s="571" t="s">
        <v>24</v>
      </c>
      <c r="H371" s="571"/>
      <c r="I371" s="571"/>
      <c r="J371" s="571" t="s">
        <v>25</v>
      </c>
      <c r="K371" s="571"/>
      <c r="L371" s="571"/>
      <c r="M371" s="571" t="s">
        <v>26</v>
      </c>
      <c r="N371" s="571"/>
      <c r="O371" s="571"/>
      <c r="P371" s="577" t="s">
        <v>198</v>
      </c>
      <c r="Q371" s="578"/>
      <c r="R371" s="63"/>
      <c r="S371" s="64"/>
      <c r="T371" s="64"/>
      <c r="U371" s="64"/>
      <c r="V371" s="64"/>
      <c r="W371" s="64"/>
    </row>
    <row r="372" spans="1:23" s="38" customFormat="1" ht="18.75" customHeight="1">
      <c r="A372" s="572"/>
      <c r="B372" s="571"/>
      <c r="C372" s="571"/>
      <c r="D372" s="571"/>
      <c r="E372" s="571"/>
      <c r="F372" s="571"/>
      <c r="G372" s="571" t="s">
        <v>60</v>
      </c>
      <c r="H372" s="571" t="s">
        <v>16</v>
      </c>
      <c r="I372" s="571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580" t="s">
        <v>165</v>
      </c>
      <c r="Q372" s="579" t="s">
        <v>166</v>
      </c>
      <c r="R372" s="63"/>
      <c r="S372" s="64"/>
      <c r="T372" s="64"/>
      <c r="U372" s="64"/>
      <c r="V372" s="64"/>
      <c r="W372" s="64"/>
    </row>
    <row r="373" spans="1:23" s="38" customFormat="1" ht="75" customHeight="1">
      <c r="A373" s="572"/>
      <c r="B373" s="66" t="s">
        <v>17</v>
      </c>
      <c r="C373" s="66" t="s">
        <v>18</v>
      </c>
      <c r="D373" s="66" t="s">
        <v>211</v>
      </c>
      <c r="E373" s="66" t="s">
        <v>20</v>
      </c>
      <c r="F373" s="66" t="s">
        <v>21</v>
      </c>
      <c r="G373" s="572"/>
      <c r="H373" s="66" t="s">
        <v>28</v>
      </c>
      <c r="I373" s="66" t="s">
        <v>23</v>
      </c>
      <c r="J373" s="405"/>
      <c r="K373" s="405"/>
      <c r="L373" s="406"/>
      <c r="M373" s="405"/>
      <c r="N373" s="405"/>
      <c r="O373" s="406"/>
      <c r="P373" s="581"/>
      <c r="Q373" s="579"/>
      <c r="R373" s="63"/>
      <c r="S373" s="64"/>
      <c r="T373" s="64"/>
      <c r="U373" s="64"/>
      <c r="V373" s="64"/>
      <c r="W373" s="64"/>
    </row>
    <row r="374" spans="1:23" s="38" customFormat="1">
      <c r="A374" s="66">
        <v>1</v>
      </c>
      <c r="B374" s="66">
        <v>2</v>
      </c>
      <c r="C374" s="66">
        <v>3</v>
      </c>
      <c r="D374" s="66">
        <v>4</v>
      </c>
      <c r="E374" s="66">
        <v>5</v>
      </c>
      <c r="F374" s="66">
        <v>6</v>
      </c>
      <c r="G374" s="66">
        <v>7</v>
      </c>
      <c r="H374" s="66">
        <v>8</v>
      </c>
      <c r="I374" s="66">
        <v>9</v>
      </c>
      <c r="J374" s="102">
        <v>10</v>
      </c>
      <c r="K374" s="66">
        <v>11</v>
      </c>
      <c r="L374" s="66">
        <v>12</v>
      </c>
      <c r="M374" s="66">
        <v>13</v>
      </c>
      <c r="N374" s="66">
        <v>14</v>
      </c>
      <c r="O374" s="66">
        <v>15</v>
      </c>
      <c r="P374" s="60">
        <v>16</v>
      </c>
      <c r="Q374" s="60">
        <v>17</v>
      </c>
      <c r="R374" s="63"/>
      <c r="S374" s="64"/>
      <c r="T374" s="64"/>
      <c r="U374" s="64"/>
      <c r="V374" s="64"/>
      <c r="W374" s="64"/>
    </row>
    <row r="375" spans="1:23" s="46" customFormat="1" ht="56.25" hidden="1">
      <c r="A375" s="394" t="s">
        <v>427</v>
      </c>
      <c r="B375" s="61" t="s">
        <v>29</v>
      </c>
      <c r="C375" s="61" t="s">
        <v>29</v>
      </c>
      <c r="D375" s="61" t="s">
        <v>212</v>
      </c>
      <c r="E375" s="61" t="s">
        <v>98</v>
      </c>
      <c r="F375" s="61" t="s">
        <v>21</v>
      </c>
      <c r="G375" s="61" t="s">
        <v>213</v>
      </c>
      <c r="H375" s="61" t="s">
        <v>214</v>
      </c>
      <c r="I375" s="62" t="s">
        <v>215</v>
      </c>
      <c r="J375" s="45"/>
      <c r="K375" s="68">
        <f>J375</f>
        <v>0</v>
      </c>
      <c r="L375" s="68">
        <f>J375</f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ref="Q375:Q382" si="11">J375*0.1</f>
        <v>0</v>
      </c>
      <c r="R375" s="63"/>
      <c r="S375" s="64"/>
      <c r="T375" s="64"/>
      <c r="U375" s="64"/>
      <c r="V375" s="64"/>
      <c r="W375" s="64"/>
    </row>
    <row r="376" spans="1:23" s="46" customFormat="1" ht="56.25" hidden="1">
      <c r="A376" s="394" t="s">
        <v>428</v>
      </c>
      <c r="B376" s="61" t="s">
        <v>29</v>
      </c>
      <c r="C376" s="61" t="s">
        <v>29</v>
      </c>
      <c r="D376" s="277" t="s">
        <v>216</v>
      </c>
      <c r="E376" s="61" t="s">
        <v>98</v>
      </c>
      <c r="F376" s="61" t="s">
        <v>21</v>
      </c>
      <c r="G376" s="61" t="s">
        <v>213</v>
      </c>
      <c r="H376" s="61" t="s">
        <v>214</v>
      </c>
      <c r="I376" s="62" t="s">
        <v>215</v>
      </c>
      <c r="J376" s="45"/>
      <c r="K376" s="68">
        <f t="shared" ref="K376:K380" si="12">J376</f>
        <v>0</v>
      </c>
      <c r="L376" s="68">
        <f t="shared" ref="L376:L380" si="13">J376</f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3"/>
      <c r="S376" s="64"/>
      <c r="T376" s="64"/>
      <c r="U376" s="64"/>
      <c r="V376" s="64"/>
      <c r="W376" s="64"/>
    </row>
    <row r="377" spans="1:23" s="46" customFormat="1" ht="56.25">
      <c r="A377" s="394" t="s">
        <v>429</v>
      </c>
      <c r="B377" s="61" t="s">
        <v>29</v>
      </c>
      <c r="C377" s="61" t="s">
        <v>29</v>
      </c>
      <c r="D377" s="277" t="s">
        <v>217</v>
      </c>
      <c r="E377" s="61" t="s">
        <v>98</v>
      </c>
      <c r="F377" s="61" t="s">
        <v>21</v>
      </c>
      <c r="G377" s="61" t="s">
        <v>213</v>
      </c>
      <c r="H377" s="61" t="s">
        <v>214</v>
      </c>
      <c r="I377" s="62" t="s">
        <v>215</v>
      </c>
      <c r="J377" s="45">
        <v>1008</v>
      </c>
      <c r="K377" s="68">
        <f t="shared" si="12"/>
        <v>1008</v>
      </c>
      <c r="L377" s="68">
        <f t="shared" si="13"/>
        <v>1008</v>
      </c>
      <c r="M377" s="61" t="s">
        <v>21</v>
      </c>
      <c r="N377" s="61" t="s">
        <v>21</v>
      </c>
      <c r="O377" s="61" t="s">
        <v>21</v>
      </c>
      <c r="P377" s="57">
        <v>10</v>
      </c>
      <c r="Q377" s="58">
        <f t="shared" si="11"/>
        <v>101</v>
      </c>
      <c r="R377" s="63"/>
      <c r="S377" s="64"/>
      <c r="T377" s="64"/>
      <c r="U377" s="64"/>
      <c r="V377" s="64"/>
      <c r="W377" s="64"/>
    </row>
    <row r="378" spans="1:23" s="46" customFormat="1" ht="56.25">
      <c r="A378" s="394" t="s">
        <v>430</v>
      </c>
      <c r="B378" s="61" t="s">
        <v>29</v>
      </c>
      <c r="C378" s="61" t="s">
        <v>29</v>
      </c>
      <c r="D378" s="61" t="s">
        <v>218</v>
      </c>
      <c r="E378" s="61" t="s">
        <v>98</v>
      </c>
      <c r="F378" s="61" t="s">
        <v>21</v>
      </c>
      <c r="G378" s="61" t="s">
        <v>213</v>
      </c>
      <c r="H378" s="61" t="s">
        <v>214</v>
      </c>
      <c r="I378" s="62" t="s">
        <v>215</v>
      </c>
      <c r="J378" s="45">
        <v>1728</v>
      </c>
      <c r="K378" s="68">
        <f t="shared" si="12"/>
        <v>1728</v>
      </c>
      <c r="L378" s="68">
        <f t="shared" si="13"/>
        <v>1728</v>
      </c>
      <c r="M378" s="61" t="s">
        <v>21</v>
      </c>
      <c r="N378" s="61" t="s">
        <v>21</v>
      </c>
      <c r="O378" s="61" t="s">
        <v>21</v>
      </c>
      <c r="P378" s="57">
        <v>10</v>
      </c>
      <c r="Q378" s="58">
        <f t="shared" si="11"/>
        <v>173</v>
      </c>
      <c r="R378" s="63"/>
      <c r="S378" s="64"/>
      <c r="T378" s="64"/>
      <c r="U378" s="64"/>
      <c r="V378" s="64"/>
      <c r="W378" s="64"/>
    </row>
    <row r="379" spans="1:23" s="46" customFormat="1" ht="56.25" hidden="1">
      <c r="A379" s="394" t="s">
        <v>431</v>
      </c>
      <c r="B379" s="61" t="s">
        <v>29</v>
      </c>
      <c r="C379" s="61" t="s">
        <v>29</v>
      </c>
      <c r="D379" s="277" t="s">
        <v>219</v>
      </c>
      <c r="E379" s="61" t="s">
        <v>98</v>
      </c>
      <c r="F379" s="61" t="s">
        <v>21</v>
      </c>
      <c r="G379" s="61" t="s">
        <v>213</v>
      </c>
      <c r="H379" s="61" t="s">
        <v>214</v>
      </c>
      <c r="I379" s="62" t="s">
        <v>215</v>
      </c>
      <c r="J379" s="45"/>
      <c r="K379" s="68">
        <f t="shared" si="12"/>
        <v>0</v>
      </c>
      <c r="L379" s="68">
        <f t="shared" si="13"/>
        <v>0</v>
      </c>
      <c r="M379" s="61" t="s">
        <v>21</v>
      </c>
      <c r="N379" s="61" t="s">
        <v>21</v>
      </c>
      <c r="O379" s="61" t="s">
        <v>21</v>
      </c>
      <c r="P379" s="57">
        <v>10</v>
      </c>
      <c r="Q379" s="58">
        <f t="shared" si="11"/>
        <v>0</v>
      </c>
      <c r="R379" s="63"/>
      <c r="S379" s="64"/>
      <c r="T379" s="64"/>
      <c r="U379" s="64"/>
      <c r="V379" s="64"/>
      <c r="W379" s="64"/>
    </row>
    <row r="380" spans="1:23" s="46" customFormat="1" ht="56.25" hidden="1">
      <c r="A380" s="394" t="s">
        <v>432</v>
      </c>
      <c r="B380" s="61" t="s">
        <v>29</v>
      </c>
      <c r="C380" s="61" t="s">
        <v>29</v>
      </c>
      <c r="D380" s="61" t="s">
        <v>220</v>
      </c>
      <c r="E380" s="61" t="s">
        <v>98</v>
      </c>
      <c r="F380" s="61" t="s">
        <v>21</v>
      </c>
      <c r="G380" s="61" t="s">
        <v>213</v>
      </c>
      <c r="H380" s="61" t="s">
        <v>214</v>
      </c>
      <c r="I380" s="62" t="s">
        <v>215</v>
      </c>
      <c r="J380" s="45"/>
      <c r="K380" s="68">
        <f t="shared" si="12"/>
        <v>0</v>
      </c>
      <c r="L380" s="68">
        <f t="shared" si="13"/>
        <v>0</v>
      </c>
      <c r="M380" s="61" t="s">
        <v>21</v>
      </c>
      <c r="N380" s="61" t="s">
        <v>21</v>
      </c>
      <c r="O380" s="61" t="s">
        <v>21</v>
      </c>
      <c r="P380" s="57">
        <v>10</v>
      </c>
      <c r="Q380" s="58">
        <f t="shared" si="11"/>
        <v>0</v>
      </c>
      <c r="R380" s="63"/>
      <c r="S380" s="64"/>
      <c r="T380" s="64"/>
      <c r="U380" s="64"/>
      <c r="V380" s="64"/>
      <c r="W380" s="64"/>
    </row>
    <row r="381" spans="1:23" s="46" customFormat="1" hidden="1">
      <c r="A381" s="69"/>
      <c r="B381" s="61"/>
      <c r="C381" s="61"/>
      <c r="D381" s="61"/>
      <c r="E381" s="61"/>
      <c r="F381" s="67"/>
      <c r="G381" s="61"/>
      <c r="H381" s="61"/>
      <c r="I381" s="62"/>
      <c r="J381" s="45"/>
      <c r="K381" s="68"/>
      <c r="L381" s="68"/>
      <c r="M381" s="61"/>
      <c r="N381" s="61"/>
      <c r="O381" s="61"/>
      <c r="P381" s="57">
        <v>10</v>
      </c>
      <c r="Q381" s="58">
        <f t="shared" si="11"/>
        <v>0</v>
      </c>
      <c r="R381" s="63"/>
      <c r="S381" s="64"/>
      <c r="T381" s="64"/>
      <c r="U381" s="64"/>
      <c r="V381" s="64"/>
      <c r="W381" s="64"/>
    </row>
    <row r="382" spans="1:23" s="46" customFormat="1">
      <c r="A382" s="69" t="s">
        <v>34</v>
      </c>
      <c r="B382" s="67"/>
      <c r="C382" s="61"/>
      <c r="D382" s="61"/>
      <c r="E382" s="67"/>
      <c r="F382" s="67"/>
      <c r="G382" s="61"/>
      <c r="H382" s="61"/>
      <c r="I382" s="62"/>
      <c r="J382" s="48">
        <f>SUM(J375:J381)</f>
        <v>2736</v>
      </c>
      <c r="K382" s="70">
        <f>SUM(K375:K381)</f>
        <v>2736</v>
      </c>
      <c r="L382" s="70">
        <f>SUM(L375:L381)</f>
        <v>2736</v>
      </c>
      <c r="M382" s="61"/>
      <c r="N382" s="61"/>
      <c r="O382" s="61"/>
      <c r="P382" s="57">
        <v>10</v>
      </c>
      <c r="Q382" s="58">
        <f t="shared" si="11"/>
        <v>274</v>
      </c>
      <c r="R382" s="64"/>
      <c r="S382" s="64"/>
      <c r="T382" s="64"/>
      <c r="U382" s="64"/>
      <c r="V382" s="64"/>
      <c r="W382" s="64"/>
    </row>
    <row r="383" spans="1:23" s="46" customFormat="1">
      <c r="A383" s="74"/>
      <c r="B383" s="65"/>
      <c r="C383" s="75"/>
      <c r="D383" s="75"/>
      <c r="E383" s="65"/>
      <c r="F383" s="65"/>
      <c r="G383" s="75"/>
      <c r="H383" s="75"/>
      <c r="I383" s="76"/>
      <c r="J383" s="118"/>
      <c r="K383" s="77"/>
      <c r="L383" s="77"/>
      <c r="M383" s="75"/>
      <c r="N383" s="75"/>
      <c r="O383" s="75"/>
      <c r="P383" s="54"/>
      <c r="Q383" s="71"/>
      <c r="R383" s="64"/>
      <c r="S383" s="64"/>
      <c r="T383" s="64"/>
      <c r="U383" s="64"/>
      <c r="V383" s="64"/>
      <c r="W383" s="64"/>
    </row>
    <row r="384" spans="1:23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6"/>
    </row>
    <row r="385" spans="1:23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6"/>
      <c r="M385" s="196"/>
      <c r="N385" s="196"/>
      <c r="O385" s="196"/>
      <c r="P385" s="196"/>
    </row>
    <row r="386" spans="1:23">
      <c r="A386" s="195" t="s">
        <v>37</v>
      </c>
      <c r="B386" s="195" t="s">
        <v>38</v>
      </c>
      <c r="C386" s="195" t="s">
        <v>39</v>
      </c>
      <c r="D386" s="195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6"/>
      <c r="M386" s="196"/>
      <c r="N386" s="196"/>
      <c r="O386" s="196"/>
      <c r="P386" s="196"/>
    </row>
    <row r="387" spans="1:23">
      <c r="A387" s="195">
        <v>1</v>
      </c>
      <c r="B387" s="195">
        <v>2</v>
      </c>
      <c r="C387" s="195">
        <v>3</v>
      </c>
      <c r="D387" s="195">
        <v>4</v>
      </c>
      <c r="E387" s="405">
        <v>5</v>
      </c>
      <c r="F387" s="419"/>
      <c r="G387" s="419"/>
      <c r="H387" s="419"/>
      <c r="I387" s="419"/>
      <c r="J387" s="419"/>
      <c r="K387" s="419"/>
      <c r="L387" s="196"/>
      <c r="M387" s="196"/>
      <c r="N387" s="196"/>
      <c r="O387" s="196"/>
      <c r="P387" s="196"/>
    </row>
    <row r="388" spans="1:23">
      <c r="A388" s="195" t="s">
        <v>21</v>
      </c>
      <c r="B388" s="195" t="s">
        <v>21</v>
      </c>
      <c r="C388" s="195" t="s">
        <v>21</v>
      </c>
      <c r="D388" s="195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6"/>
      <c r="M388" s="196"/>
      <c r="N388" s="196"/>
      <c r="O388" s="196"/>
      <c r="P388" s="196"/>
    </row>
    <row r="389" spans="1:23">
      <c r="A389" s="418" t="s">
        <v>41</v>
      </c>
      <c r="B389" s="418"/>
      <c r="C389" s="418"/>
      <c r="D389" s="418"/>
      <c r="E389" s="418"/>
      <c r="F389" s="418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</row>
    <row r="390" spans="1:23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8"/>
      <c r="M390" s="198"/>
      <c r="N390" s="198"/>
      <c r="O390" s="198"/>
      <c r="P390" s="196"/>
    </row>
    <row r="391" spans="1:23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98"/>
      <c r="M391" s="198"/>
      <c r="N391" s="198"/>
      <c r="O391" s="198"/>
      <c r="P391" s="196"/>
    </row>
    <row r="392" spans="1:23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8"/>
      <c r="M392" s="198"/>
      <c r="N392" s="198"/>
      <c r="O392" s="198"/>
      <c r="P392" s="196"/>
    </row>
    <row r="393" spans="1:23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6"/>
      <c r="K393" s="196"/>
      <c r="L393" s="196"/>
      <c r="M393" s="196"/>
      <c r="N393" s="196"/>
      <c r="O393" s="196"/>
      <c r="P393" s="196"/>
    </row>
    <row r="394" spans="1:23" ht="24.75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6"/>
      <c r="N394" s="196"/>
      <c r="O394" s="196"/>
      <c r="P394" s="196"/>
    </row>
    <row r="395" spans="1:23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customHeight="1">
      <c r="A396" s="426" t="s">
        <v>423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3.75" customHeight="1">
      <c r="A397" s="426" t="s">
        <v>423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customHeight="1">
      <c r="A398" s="426" t="s">
        <v>423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2.5" customHeight="1">
      <c r="A399" s="426" t="s">
        <v>423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>
      <c r="J559" s="405" t="s">
        <v>304</v>
      </c>
      <c r="K559" s="405" t="s">
        <v>305</v>
      </c>
      <c r="L559" s="405" t="s">
        <v>306</v>
      </c>
    </row>
    <row r="560" spans="10:12">
      <c r="J560" s="405"/>
      <c r="K560" s="405"/>
      <c r="L560" s="406"/>
    </row>
    <row r="567" spans="10:15">
      <c r="J567" s="405" t="s">
        <v>304</v>
      </c>
      <c r="K567" s="405" t="s">
        <v>305</v>
      </c>
      <c r="L567" s="405" t="s">
        <v>306</v>
      </c>
      <c r="M567" s="405" t="s">
        <v>304</v>
      </c>
      <c r="N567" s="405" t="s">
        <v>305</v>
      </c>
      <c r="O567" s="405" t="s">
        <v>306</v>
      </c>
    </row>
    <row r="568" spans="10:15">
      <c r="J568" s="405"/>
      <c r="K568" s="405"/>
      <c r="L568" s="406"/>
      <c r="M568" s="405"/>
      <c r="N568" s="405"/>
      <c r="O568" s="406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G69:G70"/>
    <mergeCell ref="H69:I69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A40:L40"/>
    <mergeCell ref="K32:M32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D116:D119"/>
    <mergeCell ref="E116:E119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2:AE452"/>
  <sheetViews>
    <sheetView view="pageBreakPreview" topLeftCell="A436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474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202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112.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112.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605</v>
      </c>
      <c r="K72" s="10">
        <f>J72</f>
        <v>605</v>
      </c>
      <c r="L72" s="10">
        <f>J72</f>
        <v>605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61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112.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4</v>
      </c>
      <c r="K75" s="395">
        <f t="shared" si="0"/>
        <v>4</v>
      </c>
      <c r="L75" s="395">
        <f t="shared" si="1"/>
        <v>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112.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609</v>
      </c>
      <c r="K80" s="10">
        <f>SUM(K72:K79)</f>
        <v>609</v>
      </c>
      <c r="L80" s="10">
        <f>SUM(L72:L79)</f>
        <v>609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61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370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1.5" customHeight="1">
      <c r="A95" s="426" t="s">
        <v>370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4" customHeight="1">
      <c r="A96" s="426" t="s">
        <v>370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7.25" customHeight="1">
      <c r="A97" s="426" t="s">
        <v>371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103.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112.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111.7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112.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625</v>
      </c>
      <c r="K141" s="10">
        <f>J141</f>
        <v>625</v>
      </c>
      <c r="L141" s="10">
        <f>J141</f>
        <v>625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63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112.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112.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5</v>
      </c>
      <c r="K145" s="395">
        <f t="shared" si="3"/>
        <v>5</v>
      </c>
      <c r="L145" s="395">
        <f t="shared" si="4"/>
        <v>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0</v>
      </c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630</v>
      </c>
      <c r="K149" s="10">
        <f>SUM(K141:K148)</f>
        <v>630</v>
      </c>
      <c r="L149" s="10">
        <f>SUM(L141:L148)</f>
        <v>630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63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9.25" customHeight="1">
      <c r="A163" s="426" t="s">
        <v>370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7.75" customHeight="1">
      <c r="A164" s="426" t="s">
        <v>370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66.75" customHeight="1">
      <c r="A165" s="426" t="s">
        <v>370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4" customHeight="1">
      <c r="A166" s="426" t="s">
        <v>371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112.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112.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74</v>
      </c>
      <c r="K212" s="10">
        <f>J212</f>
        <v>74</v>
      </c>
      <c r="L212" s="10">
        <f>J212</f>
        <v>74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7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112.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112.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383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112.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75</v>
      </c>
      <c r="K220" s="10">
        <f>SUM(K212:K219)</f>
        <v>75</v>
      </c>
      <c r="L220" s="10">
        <f>SUM(L212:L219)</f>
        <v>75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8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1314</v>
      </c>
      <c r="K221" s="10">
        <f>K80+K149+K220</f>
        <v>1314</v>
      </c>
      <c r="L221" s="10">
        <f>L80+L149+L220</f>
        <v>1314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131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60.75" customHeight="1">
      <c r="A235" s="426" t="s">
        <v>370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1.5" customHeight="1">
      <c r="A236" s="426" t="s">
        <v>370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3.25" customHeight="1">
      <c r="A237" s="426" t="s">
        <v>370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6.5" customHeight="1">
      <c r="A238" s="426" t="s">
        <v>371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131.2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131.2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93.7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93.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93.7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93.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93.7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93.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93.7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93.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112.5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/>
      <c r="K349" s="319"/>
      <c r="L349" s="320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405">
        <v>100</v>
      </c>
      <c r="K352" s="405">
        <v>100</v>
      </c>
      <c r="L352" s="4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405"/>
      <c r="K353" s="405"/>
      <c r="L353" s="406"/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80">
        <v>100</v>
      </c>
      <c r="K355" s="380">
        <v>100</v>
      </c>
      <c r="L355" s="380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89">
        <v>100</v>
      </c>
      <c r="K358" s="389">
        <v>100</v>
      </c>
      <c r="L358" s="389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49"/>
      <c r="K361" s="49"/>
      <c r="L361" s="49"/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49"/>
      <c r="K364" s="49"/>
      <c r="L364" s="49"/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112.5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2016</v>
      </c>
      <c r="K377" s="403">
        <f t="shared" si="11"/>
        <v>2016</v>
      </c>
      <c r="L377" s="403">
        <f t="shared" si="12"/>
        <v>2016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202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1728</v>
      </c>
      <c r="K378" s="403">
        <f t="shared" si="11"/>
        <v>1728</v>
      </c>
      <c r="L378" s="403">
        <f t="shared" si="12"/>
        <v>1728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173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J378+J377</f>
        <v>3744</v>
      </c>
      <c r="K382" s="48">
        <f>K378+K377</f>
        <v>3744</v>
      </c>
      <c r="L382" s="48">
        <f>L378+L377</f>
        <v>3744</v>
      </c>
      <c r="M382" s="1"/>
      <c r="N382" s="1"/>
      <c r="O382" s="1"/>
      <c r="P382" s="12">
        <v>10</v>
      </c>
      <c r="Q382" s="40">
        <f t="shared" si="13"/>
        <v>374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23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23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23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23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23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23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23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23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23" ht="24.75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23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5.5" customHeight="1">
      <c r="A396" s="426" t="s">
        <v>276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0" customHeight="1">
      <c r="A397" s="426" t="s">
        <v>276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" customHeight="1">
      <c r="A398" s="426" t="s">
        <v>276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8.5" customHeight="1">
      <c r="A399" s="426" t="s">
        <v>276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8.7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8.75" customHeight="1">
      <c r="A436" s="10" t="s">
        <v>80</v>
      </c>
      <c r="B436" s="423" t="s">
        <v>81</v>
      </c>
      <c r="C436" s="424"/>
      <c r="D436" s="425"/>
      <c r="E436" s="528" t="s">
        <v>82</v>
      </c>
      <c r="F436" s="529"/>
      <c r="G436" s="529"/>
      <c r="H436" s="529"/>
      <c r="I436" s="529"/>
      <c r="J436" s="529"/>
      <c r="K436" s="529"/>
      <c r="L436" s="530"/>
      <c r="M436" s="6"/>
      <c r="N436" s="6"/>
      <c r="O436" s="6"/>
      <c r="P436" s="6"/>
    </row>
    <row r="437" spans="1:16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0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.75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42" customHeight="1">
      <c r="A440" s="10" t="s">
        <v>87</v>
      </c>
      <c r="B440" s="423" t="s">
        <v>197</v>
      </c>
      <c r="C440" s="424"/>
      <c r="D440" s="425"/>
      <c r="E440" s="440" t="s">
        <v>84</v>
      </c>
      <c r="F440" s="441"/>
      <c r="G440" s="441"/>
      <c r="H440" s="441"/>
      <c r="I440" s="441"/>
      <c r="J440" s="441"/>
      <c r="K440" s="441"/>
      <c r="L440" s="442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2:AE452"/>
  <sheetViews>
    <sheetView view="pageBreakPreview" topLeftCell="A427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543" t="s">
        <v>125</v>
      </c>
      <c r="O19" s="543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460"/>
      <c r="M21" s="460"/>
      <c r="N21" s="464"/>
      <c r="O21" s="464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203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63"/>
      <c r="L33" s="463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63"/>
      <c r="L34" s="463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309</v>
      </c>
      <c r="K72" s="10">
        <f>J72</f>
        <v>309</v>
      </c>
      <c r="L72" s="10">
        <f>J72</f>
        <v>309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131.2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6</v>
      </c>
      <c r="K74" s="395">
        <f t="shared" si="0"/>
        <v>6</v>
      </c>
      <c r="L74" s="395">
        <f t="shared" si="1"/>
        <v>6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87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2</v>
      </c>
      <c r="K75" s="395">
        <f t="shared" si="0"/>
        <v>2</v>
      </c>
      <c r="L75" s="395">
        <f t="shared" si="1"/>
        <v>2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131.2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96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7</v>
      </c>
      <c r="K77" s="395">
        <f t="shared" si="0"/>
        <v>7</v>
      </c>
      <c r="L77" s="395">
        <f t="shared" si="1"/>
        <v>7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1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324</v>
      </c>
      <c r="K80" s="10">
        <f>SUM(K72:K79)</f>
        <v>324</v>
      </c>
      <c r="L80" s="10">
        <f>SUM(L72:L79)</f>
        <v>324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32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372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372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372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8.75" customHeight="1">
      <c r="A97" s="426" t="s">
        <v>373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1.25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1.25" customHeight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1.25" customHeight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393</v>
      </c>
      <c r="K141" s="10">
        <f>J141</f>
        <v>393</v>
      </c>
      <c r="L141" s="10">
        <f>J141</f>
        <v>393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39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131.2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131.2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8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4</v>
      </c>
      <c r="K145" s="395">
        <f t="shared" si="3"/>
        <v>4</v>
      </c>
      <c r="L145" s="395">
        <f t="shared" si="4"/>
        <v>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98.2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8</v>
      </c>
      <c r="K146" s="395">
        <f t="shared" si="3"/>
        <v>8</v>
      </c>
      <c r="L146" s="395">
        <f t="shared" si="4"/>
        <v>8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405</v>
      </c>
      <c r="K149" s="10">
        <f>SUM(K141:K148)</f>
        <v>405</v>
      </c>
      <c r="L149" s="10">
        <f>SUM(L141:L148)</f>
        <v>405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41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372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372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372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373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103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50</v>
      </c>
      <c r="K212" s="10">
        <f>J212</f>
        <v>50</v>
      </c>
      <c r="L212" s="10">
        <f>J212</f>
        <v>50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131.2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131.2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131.2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50</v>
      </c>
      <c r="K220" s="10">
        <f>SUM(K212:K219)</f>
        <v>50</v>
      </c>
      <c r="L220" s="10">
        <f>SUM(L212:L219)</f>
        <v>50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779</v>
      </c>
      <c r="K221" s="10">
        <f>K80+K149+K220</f>
        <v>779</v>
      </c>
      <c r="L221" s="10">
        <f>L80+L149+L220</f>
        <v>779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78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372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372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372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9.5" customHeight="1">
      <c r="A238" s="426" t="s">
        <v>373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idden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idden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 customHeight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0">
        <v>95</v>
      </c>
      <c r="L248" s="10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0">
        <v>100</v>
      </c>
      <c r="L249" s="10">
        <v>100</v>
      </c>
      <c r="M249" s="12">
        <v>10</v>
      </c>
      <c r="N249" s="40">
        <v>10</v>
      </c>
      <c r="O249" s="6"/>
      <c r="P249" s="6"/>
    </row>
    <row r="250" spans="1:17" ht="18.75" hidden="1" customHeight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93.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93.7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131.2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93.7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131.2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109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0">
        <v>95</v>
      </c>
      <c r="L289" s="10">
        <v>95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0">
        <v>100</v>
      </c>
      <c r="L290" s="10">
        <v>100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>
        <f>J310</f>
        <v>0</v>
      </c>
      <c r="L310" s="10">
        <f>J310</f>
        <v>0</v>
      </c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>
        <f>J311</f>
        <v>0</v>
      </c>
      <c r="L311" s="10">
        <f>J311</f>
        <v>0</v>
      </c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109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5.25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5.25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102.75" hidden="1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75.75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01.2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75.75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01.2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75.75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01.2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75.75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01.2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75.75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01.2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75.75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01.2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t="19.5" hidden="1" customHeigh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hidden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SUM(J377:J378)</f>
        <v>0</v>
      </c>
      <c r="K382" s="48">
        <f>SUM(K377:K378)</f>
        <v>0</v>
      </c>
      <c r="L382" s="48">
        <f>SUM(L377:L378)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23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23" hidden="1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23" hidden="1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23" hidden="1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23" hidden="1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23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23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23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23" ht="24.75" hidden="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23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hidden="1" customHeight="1">
      <c r="A396" s="426" t="s">
        <v>372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3.75" hidden="1" customHeight="1">
      <c r="A397" s="426" t="s">
        <v>372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hidden="1" customHeight="1">
      <c r="A398" s="426" t="s">
        <v>372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8.5" hidden="1" customHeight="1">
      <c r="A399" s="426" t="s">
        <v>373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A414:J414"/>
    <mergeCell ref="G415:I415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A335:A336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N408:N409"/>
    <mergeCell ref="A230:K230"/>
    <mergeCell ref="A231:K231"/>
    <mergeCell ref="A232:I232"/>
    <mergeCell ref="A234:D234"/>
    <mergeCell ref="A407:A409"/>
    <mergeCell ref="B407:D407"/>
    <mergeCell ref="E407:F407"/>
    <mergeCell ref="G407:I407"/>
    <mergeCell ref="J407:L407"/>
    <mergeCell ref="L408:L409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P371:Q371"/>
    <mergeCell ref="G372:G373"/>
    <mergeCell ref="H372:I372"/>
    <mergeCell ref="J372:J373"/>
    <mergeCell ref="K372:K373"/>
    <mergeCell ref="L372:L373"/>
    <mergeCell ref="M372:M373"/>
    <mergeCell ref="A340:L340"/>
    <mergeCell ref="O372:O373"/>
    <mergeCell ref="P372:P373"/>
    <mergeCell ref="Q372:Q373"/>
    <mergeCell ref="A345:A347"/>
    <mergeCell ref="B345:D346"/>
    <mergeCell ref="E345:F346"/>
    <mergeCell ref="G345:I345"/>
    <mergeCell ref="J345:L345"/>
    <mergeCell ref="M345:N345"/>
    <mergeCell ref="M371:O371"/>
    <mergeCell ref="A371:A373"/>
    <mergeCell ref="N372:N373"/>
    <mergeCell ref="A343:J343"/>
    <mergeCell ref="N340:N342"/>
    <mergeCell ref="M340:M342"/>
    <mergeCell ref="B371:D372"/>
    <mergeCell ref="M209:M210"/>
    <mergeCell ref="N209:N210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344:J344"/>
    <mergeCell ref="B438:D438"/>
    <mergeCell ref="A446:O446"/>
    <mergeCell ref="G172:I172"/>
    <mergeCell ref="J172:L172"/>
    <mergeCell ref="G173:G174"/>
    <mergeCell ref="H173:I173"/>
    <mergeCell ref="J173:J174"/>
    <mergeCell ref="K173:K174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A426:L426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P253:P254"/>
    <mergeCell ref="Q253:Q254"/>
    <mergeCell ref="P293:Q293"/>
    <mergeCell ref="B335:D335"/>
    <mergeCell ref="E335:I335"/>
    <mergeCell ref="B336:D336"/>
    <mergeCell ref="E336:I336"/>
    <mergeCell ref="H399:L399"/>
    <mergeCell ref="A369:J369"/>
    <mergeCell ref="H397:L397"/>
    <mergeCell ref="A398:D398"/>
    <mergeCell ref="E398:G398"/>
    <mergeCell ref="H398:L398"/>
    <mergeCell ref="G346:G347"/>
    <mergeCell ref="H346:I346"/>
    <mergeCell ref="E395:G395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28:K328"/>
    <mergeCell ref="J294:J295"/>
    <mergeCell ref="K294:K295"/>
    <mergeCell ref="L294:L295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M280:M282"/>
    <mergeCell ref="N280:N282"/>
    <mergeCell ref="A281:L281"/>
    <mergeCell ref="A282:L282"/>
    <mergeCell ref="A283:L283"/>
    <mergeCell ref="A284:J284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M253:M254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M239:M241"/>
    <mergeCell ref="G245:G246"/>
    <mergeCell ref="H245:I245"/>
    <mergeCell ref="J245:J246"/>
    <mergeCell ref="K245:K246"/>
    <mergeCell ref="L245:L246"/>
    <mergeCell ref="J252:L252"/>
    <mergeCell ref="A270:K270"/>
    <mergeCell ref="A271:K271"/>
    <mergeCell ref="A272:I272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H163:L163"/>
    <mergeCell ref="A164:D164"/>
    <mergeCell ref="E164:G164"/>
    <mergeCell ref="H164:L164"/>
    <mergeCell ref="A165:D165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E227:K227"/>
    <mergeCell ref="A228:F228"/>
    <mergeCell ref="L209:L210"/>
    <mergeCell ref="E234:G234"/>
    <mergeCell ref="H234:L234"/>
    <mergeCell ref="A235:D235"/>
    <mergeCell ref="E235:G235"/>
    <mergeCell ref="A229:K229"/>
    <mergeCell ref="A150:O150"/>
    <mergeCell ref="A151:O151"/>
    <mergeCell ref="A152:K152"/>
    <mergeCell ref="A137:A139"/>
    <mergeCell ref="B137:D138"/>
    <mergeCell ref="J208:L208"/>
    <mergeCell ref="M208:O208"/>
    <mergeCell ref="G209:G210"/>
    <mergeCell ref="O209:O210"/>
    <mergeCell ref="A162:D162"/>
    <mergeCell ref="E155:K155"/>
    <mergeCell ref="A156:F156"/>
    <mergeCell ref="A157:K157"/>
    <mergeCell ref="A176:A179"/>
    <mergeCell ref="B176:B179"/>
    <mergeCell ref="C176:C179"/>
    <mergeCell ref="D176:D179"/>
    <mergeCell ref="E176:E179"/>
    <mergeCell ref="F176:F179"/>
    <mergeCell ref="H165:L165"/>
    <mergeCell ref="H166:L166"/>
    <mergeCell ref="A158:K158"/>
    <mergeCell ref="A163:D163"/>
    <mergeCell ref="E163:G163"/>
    <mergeCell ref="H396:L396"/>
    <mergeCell ref="A397:D397"/>
    <mergeCell ref="E397:G397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108:A111"/>
    <mergeCell ref="E162:G162"/>
    <mergeCell ref="H162:L162"/>
    <mergeCell ref="A159:K159"/>
    <mergeCell ref="A160:I160"/>
    <mergeCell ref="A161:D161"/>
    <mergeCell ref="E165:G165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M138:M139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M137:O137"/>
    <mergeCell ref="G138:G139"/>
    <mergeCell ref="B124:B127"/>
    <mergeCell ref="C124:C127"/>
    <mergeCell ref="D124:D127"/>
    <mergeCell ref="E124:E127"/>
    <mergeCell ref="A99:L99"/>
    <mergeCell ref="O138:O139"/>
    <mergeCell ref="N138:N139"/>
    <mergeCell ref="A81:O81"/>
    <mergeCell ref="A82:O82"/>
    <mergeCell ref="A83:K83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L20:M20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F120:F123"/>
    <mergeCell ref="A60:A63"/>
    <mergeCell ref="B60:B63"/>
    <mergeCell ref="C60:C63"/>
    <mergeCell ref="D60:D63"/>
    <mergeCell ref="E60:E63"/>
    <mergeCell ref="F60:F63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31:J31"/>
    <mergeCell ref="K31:M31"/>
    <mergeCell ref="A14:J14"/>
    <mergeCell ref="K14:M14"/>
    <mergeCell ref="N14:O14"/>
    <mergeCell ref="K15:M15"/>
    <mergeCell ref="N26:O26"/>
    <mergeCell ref="A27:J27"/>
    <mergeCell ref="K27:M27"/>
    <mergeCell ref="N27:O27"/>
    <mergeCell ref="N28:O28"/>
    <mergeCell ref="K29:M29"/>
    <mergeCell ref="N29:O29"/>
    <mergeCell ref="A112:A115"/>
    <mergeCell ref="B112:B115"/>
    <mergeCell ref="C112:C115"/>
    <mergeCell ref="D112:D115"/>
    <mergeCell ref="E112:E115"/>
    <mergeCell ref="F112:F115"/>
    <mergeCell ref="A30:J30"/>
    <mergeCell ref="K30:M30"/>
    <mergeCell ref="N30:O30"/>
    <mergeCell ref="A87:F87"/>
    <mergeCell ref="A88:K88"/>
    <mergeCell ref="A89:K89"/>
    <mergeCell ref="A90:K90"/>
    <mergeCell ref="A91:I91"/>
    <mergeCell ref="A93:D93"/>
    <mergeCell ref="E93:G93"/>
    <mergeCell ref="H93:L93"/>
    <mergeCell ref="F124:F127"/>
    <mergeCell ref="A180:A183"/>
    <mergeCell ref="B180:B183"/>
    <mergeCell ref="C180:C183"/>
    <mergeCell ref="D180:D183"/>
    <mergeCell ref="E180:E183"/>
    <mergeCell ref="F180:F183"/>
    <mergeCell ref="A124:A127"/>
    <mergeCell ref="A35:J35"/>
    <mergeCell ref="A36:J36"/>
    <mergeCell ref="A37:J37"/>
    <mergeCell ref="A38:O38"/>
    <mergeCell ref="A39:L39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A28:J28"/>
    <mergeCell ref="K28:M28"/>
    <mergeCell ref="M44:N44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N34:O34"/>
    <mergeCell ref="K45:K46"/>
    <mergeCell ref="L45:L46"/>
    <mergeCell ref="J44:L44"/>
    <mergeCell ref="J45:J46"/>
    <mergeCell ref="K32:M32"/>
    <mergeCell ref="K33:M3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C000"/>
    <pageSetUpPr fitToPage="1"/>
  </sheetPr>
  <dimension ref="A2:AE452"/>
  <sheetViews>
    <sheetView view="pageBreakPreview" topLeftCell="A430" zoomScale="80" zoomScaleSheetLayoutView="80" workbookViewId="0">
      <selection activeCell="J311" sqref="J311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86" t="s">
        <v>178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36"/>
      <c r="Q2" s="36"/>
      <c r="R2" s="36"/>
      <c r="S2" s="37"/>
    </row>
    <row r="3" spans="1:19" s="38" customFormat="1" ht="153.75" customHeight="1">
      <c r="A3" s="586" t="s">
        <v>443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36"/>
      <c r="Q3" s="36"/>
      <c r="R3" s="36"/>
      <c r="S3" s="37"/>
    </row>
    <row r="8" spans="1:19">
      <c r="L8" s="3" t="s">
        <v>476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584" t="s">
        <v>426</v>
      </c>
      <c r="O20" s="585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460" t="s">
        <v>163</v>
      </c>
      <c r="M21" s="460"/>
      <c r="N21" s="458" t="s">
        <v>446</v>
      </c>
      <c r="O21" s="459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460" t="s">
        <v>163</v>
      </c>
      <c r="M22" s="460"/>
      <c r="N22" s="461" t="s">
        <v>445</v>
      </c>
      <c r="O22" s="462"/>
      <c r="P22" s="31"/>
    </row>
    <row r="23" spans="1:19" ht="16.5" customHeight="1">
      <c r="A23" s="3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9" s="38" customFormat="1" ht="36" customHeight="1">
      <c r="A24" s="515"/>
      <c r="B24" s="515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15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204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444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63"/>
      <c r="L33" s="463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63"/>
      <c r="L34" s="463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187"/>
      <c r="B37" s="187"/>
      <c r="C37" s="187"/>
      <c r="D37" s="187"/>
      <c r="E37" s="187"/>
      <c r="F37" s="187"/>
      <c r="G37" s="187"/>
      <c r="H37" s="187"/>
      <c r="I37" s="187"/>
      <c r="J37" s="187"/>
      <c r="K37" s="186"/>
      <c r="L37" s="186"/>
      <c r="M37" s="186"/>
      <c r="N37" s="186"/>
      <c r="O37" s="186"/>
      <c r="P37" s="186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112.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112.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612</v>
      </c>
      <c r="K72" s="10">
        <f>J72</f>
        <v>612</v>
      </c>
      <c r="L72" s="10">
        <f>J72</f>
        <v>612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61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2</v>
      </c>
      <c r="K75" s="395">
        <f t="shared" si="0"/>
        <v>2</v>
      </c>
      <c r="L75" s="395">
        <f t="shared" si="1"/>
        <v>2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6</v>
      </c>
      <c r="K77" s="395">
        <f t="shared" si="0"/>
        <v>6</v>
      </c>
      <c r="L77" s="395">
        <f t="shared" si="1"/>
        <v>6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1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620</v>
      </c>
      <c r="K80" s="10">
        <f>SUM(K72:K79)</f>
        <v>620</v>
      </c>
      <c r="L80" s="10">
        <f>SUM(L72:L79)</f>
        <v>620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62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374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7.5" customHeight="1">
      <c r="A95" s="426" t="s">
        <v>374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374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62.25" customHeight="1">
      <c r="A97" s="426" t="s">
        <v>375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5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112.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2.75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0.5" customHeight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2.75" customHeight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112.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650</v>
      </c>
      <c r="K141" s="10">
        <f>J141</f>
        <v>650</v>
      </c>
      <c r="L141" s="10">
        <f>J141</f>
        <v>650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65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6" hidden="1" customHeight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9</v>
      </c>
      <c r="K146" s="395">
        <f t="shared" si="3"/>
        <v>9</v>
      </c>
      <c r="L146" s="395">
        <f t="shared" si="4"/>
        <v>9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661</v>
      </c>
      <c r="K149" s="10">
        <f>SUM(K141:K148)</f>
        <v>661</v>
      </c>
      <c r="L149" s="10">
        <f>SUM(L141:L148)</f>
        <v>661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66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374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6.25" customHeight="1">
      <c r="A164" s="426" t="s">
        <v>374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374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62.25" customHeight="1">
      <c r="A166" s="426" t="s">
        <v>375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112.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112.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115</v>
      </c>
      <c r="K212" s="10">
        <f>J212</f>
        <v>115</v>
      </c>
      <c r="L212" s="10">
        <f>J212</f>
        <v>115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12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>
        <v>1</v>
      </c>
      <c r="K217" s="395">
        <f t="shared" si="6"/>
        <v>1</v>
      </c>
      <c r="L217" s="395">
        <f t="shared" si="7"/>
        <v>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116</v>
      </c>
      <c r="K220" s="10">
        <f>SUM(K212:K219)</f>
        <v>116</v>
      </c>
      <c r="L220" s="10">
        <f>SUM(L212:L219)</f>
        <v>116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12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1397</v>
      </c>
      <c r="K221" s="10">
        <f>K80+K149+K220</f>
        <v>1397</v>
      </c>
      <c r="L221" s="10">
        <f>L80+L149+L220</f>
        <v>1397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140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374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0" customHeight="1">
      <c r="A236" s="426" t="s">
        <v>374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374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2.5" customHeight="1">
      <c r="A238" s="426" t="s">
        <v>375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300</v>
      </c>
      <c r="O239" s="6"/>
      <c r="P239" s="6"/>
    </row>
    <row r="240" spans="1:16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440</v>
      </c>
      <c r="K245" s="405" t="s">
        <v>441</v>
      </c>
      <c r="L245" s="405" t="s">
        <v>442</v>
      </c>
      <c r="M245" s="420" t="s">
        <v>165</v>
      </c>
      <c r="N245" s="405" t="s">
        <v>166</v>
      </c>
      <c r="O245" s="6"/>
      <c r="P245" s="6"/>
    </row>
    <row r="246" spans="1:17" ht="112.5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297" t="s">
        <v>156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37.5">
      <c r="A248" s="582" t="s">
        <v>229</v>
      </c>
      <c r="B248" s="546" t="s">
        <v>307</v>
      </c>
      <c r="C248" s="487" t="s">
        <v>29</v>
      </c>
      <c r="D248" s="410" t="s">
        <v>126</v>
      </c>
      <c r="E248" s="410" t="s">
        <v>98</v>
      </c>
      <c r="F248" s="410" t="s">
        <v>66</v>
      </c>
      <c r="G248" s="368" t="s">
        <v>400</v>
      </c>
      <c r="H248" s="367" t="s">
        <v>113</v>
      </c>
      <c r="I248" s="367">
        <v>744</v>
      </c>
      <c r="J248" s="367">
        <v>100</v>
      </c>
      <c r="K248" s="370">
        <v>100</v>
      </c>
      <c r="L248" s="370">
        <v>100</v>
      </c>
      <c r="M248" s="370">
        <v>10</v>
      </c>
      <c r="N248" s="40">
        <v>10</v>
      </c>
      <c r="O248" s="369"/>
      <c r="P248" s="369"/>
    </row>
    <row r="249" spans="1:17" ht="112.5">
      <c r="A249" s="583"/>
      <c r="B249" s="547"/>
      <c r="C249" s="522"/>
      <c r="D249" s="412"/>
      <c r="E249" s="412"/>
      <c r="F249" s="412"/>
      <c r="G249" s="368" t="s">
        <v>398</v>
      </c>
      <c r="H249" s="367" t="s">
        <v>399</v>
      </c>
      <c r="I249" s="367">
        <v>642</v>
      </c>
      <c r="J249" s="367">
        <v>0</v>
      </c>
      <c r="K249" s="370">
        <v>0</v>
      </c>
      <c r="L249" s="370">
        <v>0</v>
      </c>
      <c r="M249" s="370">
        <v>0</v>
      </c>
      <c r="N249" s="370">
        <v>0</v>
      </c>
      <c r="O249" s="369"/>
      <c r="P249" s="369"/>
    </row>
    <row r="250" spans="1:17" ht="60.75" customHeight="1">
      <c r="A250" s="544" t="s">
        <v>230</v>
      </c>
      <c r="B250" s="546" t="s">
        <v>307</v>
      </c>
      <c r="C250" s="487" t="s">
        <v>29</v>
      </c>
      <c r="D250" s="410" t="s">
        <v>127</v>
      </c>
      <c r="E250" s="413" t="s">
        <v>98</v>
      </c>
      <c r="F250" s="410" t="s">
        <v>66</v>
      </c>
      <c r="G250" s="210" t="s">
        <v>400</v>
      </c>
      <c r="H250" s="209" t="s">
        <v>113</v>
      </c>
      <c r="I250" s="209">
        <v>744</v>
      </c>
      <c r="J250" s="209">
        <v>100</v>
      </c>
      <c r="K250" s="214">
        <v>100</v>
      </c>
      <c r="L250" s="214">
        <v>100</v>
      </c>
      <c r="M250" s="214">
        <v>10</v>
      </c>
      <c r="N250" s="40">
        <v>10</v>
      </c>
      <c r="O250" s="6"/>
      <c r="P250" s="6"/>
    </row>
    <row r="251" spans="1:17" ht="112.5">
      <c r="A251" s="545"/>
      <c r="B251" s="547"/>
      <c r="C251" s="522"/>
      <c r="D251" s="412"/>
      <c r="E251" s="415"/>
      <c r="F251" s="412"/>
      <c r="G251" s="210" t="s">
        <v>398</v>
      </c>
      <c r="H251" s="209" t="s">
        <v>399</v>
      </c>
      <c r="I251" s="209">
        <v>642</v>
      </c>
      <c r="J251" s="209">
        <v>0</v>
      </c>
      <c r="K251" s="214">
        <v>0</v>
      </c>
      <c r="L251" s="214">
        <v>0</v>
      </c>
      <c r="M251" s="214">
        <v>0</v>
      </c>
      <c r="N251" s="214">
        <v>0</v>
      </c>
      <c r="O251" s="6"/>
      <c r="P251" s="6"/>
    </row>
    <row r="252" spans="1:17" ht="18.75" customHeight="1">
      <c r="A252" s="429"/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429"/>
      <c r="M252" s="429"/>
      <c r="N252" s="429"/>
      <c r="O252" s="429"/>
      <c r="P252" s="6"/>
    </row>
    <row r="253" spans="1:17">
      <c r="A253" s="418" t="s">
        <v>181</v>
      </c>
      <c r="B253" s="418"/>
      <c r="C253" s="418"/>
      <c r="D253" s="418"/>
      <c r="E253" s="418"/>
      <c r="F253" s="418"/>
      <c r="G253" s="418"/>
      <c r="H253" s="418"/>
      <c r="I253" s="418"/>
      <c r="J253" s="418"/>
      <c r="K253" s="6"/>
      <c r="L253" s="6"/>
      <c r="M253" s="6"/>
      <c r="N253" s="6"/>
      <c r="O253" s="6"/>
      <c r="P253" s="6"/>
    </row>
    <row r="254" spans="1:17" ht="42" customHeight="1">
      <c r="A254" s="405" t="s">
        <v>10</v>
      </c>
      <c r="B254" s="405" t="s">
        <v>11</v>
      </c>
      <c r="C254" s="405"/>
      <c r="D254" s="405"/>
      <c r="E254" s="405" t="s">
        <v>12</v>
      </c>
      <c r="F254" s="405"/>
      <c r="G254" s="405" t="s">
        <v>24</v>
      </c>
      <c r="H254" s="405"/>
      <c r="I254" s="405"/>
      <c r="J254" s="405" t="s">
        <v>25</v>
      </c>
      <c r="K254" s="405"/>
      <c r="L254" s="405"/>
      <c r="M254" s="405" t="s">
        <v>26</v>
      </c>
      <c r="N254" s="405"/>
      <c r="O254" s="405"/>
      <c r="P254" s="423" t="s">
        <v>164</v>
      </c>
      <c r="Q254" s="425"/>
    </row>
    <row r="255" spans="1:17" ht="55.5" customHeight="1">
      <c r="A255" s="406"/>
      <c r="B255" s="405"/>
      <c r="C255" s="405"/>
      <c r="D255" s="405"/>
      <c r="E255" s="405"/>
      <c r="F255" s="405"/>
      <c r="G255" s="405" t="s">
        <v>27</v>
      </c>
      <c r="H255" s="405" t="s">
        <v>16</v>
      </c>
      <c r="I255" s="405"/>
      <c r="J255" s="405" t="s">
        <v>440</v>
      </c>
      <c r="K255" s="405" t="s">
        <v>441</v>
      </c>
      <c r="L255" s="405" t="s">
        <v>442</v>
      </c>
      <c r="M255" s="405" t="s">
        <v>440</v>
      </c>
      <c r="N255" s="405" t="s">
        <v>441</v>
      </c>
      <c r="O255" s="405" t="s">
        <v>442</v>
      </c>
      <c r="P255" s="405" t="s">
        <v>165</v>
      </c>
      <c r="Q255" s="405" t="s">
        <v>166</v>
      </c>
    </row>
    <row r="256" spans="1:17" ht="112.5">
      <c r="A256" s="406"/>
      <c r="B256" s="10" t="s">
        <v>17</v>
      </c>
      <c r="C256" s="10" t="s">
        <v>18</v>
      </c>
      <c r="D256" s="10" t="s">
        <v>19</v>
      </c>
      <c r="E256" s="10" t="s">
        <v>20</v>
      </c>
      <c r="F256" s="10" t="s">
        <v>156</v>
      </c>
      <c r="G256" s="406"/>
      <c r="H256" s="10" t="s">
        <v>28</v>
      </c>
      <c r="I256" s="10" t="s">
        <v>23</v>
      </c>
      <c r="J256" s="405"/>
      <c r="K256" s="405"/>
      <c r="L256" s="406"/>
      <c r="M256" s="405"/>
      <c r="N256" s="405"/>
      <c r="O256" s="406"/>
      <c r="P256" s="405"/>
      <c r="Q256" s="405"/>
    </row>
    <row r="257" spans="1:17">
      <c r="A257" s="10">
        <v>1</v>
      </c>
      <c r="B257" s="10">
        <v>2</v>
      </c>
      <c r="C257" s="10">
        <v>3</v>
      </c>
      <c r="D257" s="10">
        <v>4</v>
      </c>
      <c r="E257" s="10">
        <v>5</v>
      </c>
      <c r="F257" s="10">
        <v>6</v>
      </c>
      <c r="G257" s="10">
        <v>7</v>
      </c>
      <c r="H257" s="10">
        <v>8</v>
      </c>
      <c r="I257" s="10">
        <v>9</v>
      </c>
      <c r="J257" s="10">
        <v>10</v>
      </c>
      <c r="K257" s="10">
        <v>11</v>
      </c>
      <c r="L257" s="10">
        <v>12</v>
      </c>
      <c r="M257" s="10">
        <v>13</v>
      </c>
      <c r="N257" s="10">
        <v>14</v>
      </c>
      <c r="O257" s="10">
        <v>15</v>
      </c>
      <c r="P257" s="33">
        <v>16</v>
      </c>
      <c r="Q257" s="33">
        <v>17</v>
      </c>
    </row>
    <row r="258" spans="1:17" ht="96.75" customHeight="1">
      <c r="A258" s="104" t="s">
        <v>229</v>
      </c>
      <c r="B258" s="43" t="s">
        <v>307</v>
      </c>
      <c r="C258" s="1" t="s">
        <v>29</v>
      </c>
      <c r="D258" s="1" t="s">
        <v>126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>
        <v>19</v>
      </c>
      <c r="K258" s="10">
        <v>19</v>
      </c>
      <c r="L258" s="10">
        <v>19</v>
      </c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2</v>
      </c>
    </row>
    <row r="259" spans="1:17" ht="75" hidden="1">
      <c r="A259" s="26" t="s">
        <v>308</v>
      </c>
      <c r="B259" s="10" t="s">
        <v>97</v>
      </c>
      <c r="C259" s="10" t="s">
        <v>309</v>
      </c>
      <c r="D259" s="1" t="s">
        <v>126</v>
      </c>
      <c r="E259" s="12" t="s">
        <v>98</v>
      </c>
      <c r="F259" s="10" t="s">
        <v>66</v>
      </c>
      <c r="G259" s="10" t="s">
        <v>31</v>
      </c>
      <c r="H259" s="10" t="s">
        <v>32</v>
      </c>
      <c r="I259" s="2" t="s">
        <v>120</v>
      </c>
      <c r="J259" s="10"/>
      <c r="K259" s="387">
        <v>0</v>
      </c>
      <c r="L259" s="387">
        <v>0</v>
      </c>
      <c r="M259" s="10" t="s">
        <v>21</v>
      </c>
      <c r="N259" s="10" t="s">
        <v>21</v>
      </c>
      <c r="O259" s="10" t="s">
        <v>21</v>
      </c>
      <c r="P259" s="12"/>
      <c r="Q259" s="40">
        <f t="shared" ref="Q259:Q262" si="9">J259*0.05</f>
        <v>0</v>
      </c>
    </row>
    <row r="260" spans="1:17" ht="94.5" customHeight="1">
      <c r="A260" s="26" t="s">
        <v>230</v>
      </c>
      <c r="B260" s="43" t="s">
        <v>307</v>
      </c>
      <c r="C260" s="1" t="s">
        <v>29</v>
      </c>
      <c r="D260" s="10" t="s">
        <v>127</v>
      </c>
      <c r="E260" s="12" t="s">
        <v>98</v>
      </c>
      <c r="F260" s="10" t="s">
        <v>66</v>
      </c>
      <c r="G260" s="10" t="s">
        <v>31</v>
      </c>
      <c r="H260" s="10" t="s">
        <v>32</v>
      </c>
      <c r="I260" s="2" t="s">
        <v>120</v>
      </c>
      <c r="J260" s="10">
        <v>32</v>
      </c>
      <c r="K260" s="387">
        <v>32</v>
      </c>
      <c r="L260" s="387">
        <v>32</v>
      </c>
      <c r="M260" s="10" t="s">
        <v>21</v>
      </c>
      <c r="N260" s="10" t="s">
        <v>21</v>
      </c>
      <c r="O260" s="10" t="s">
        <v>21</v>
      </c>
      <c r="P260" s="12">
        <v>10</v>
      </c>
      <c r="Q260" s="40">
        <f>J260*0.1</f>
        <v>3</v>
      </c>
    </row>
    <row r="261" spans="1:17" ht="75" hidden="1">
      <c r="A261" s="26" t="s">
        <v>310</v>
      </c>
      <c r="B261" s="200" t="s">
        <v>97</v>
      </c>
      <c r="C261" s="1" t="s">
        <v>309</v>
      </c>
      <c r="D261" s="200" t="s">
        <v>127</v>
      </c>
      <c r="E261" s="201" t="s">
        <v>98</v>
      </c>
      <c r="F261" s="200" t="s">
        <v>66</v>
      </c>
      <c r="G261" s="200" t="s">
        <v>31</v>
      </c>
      <c r="H261" s="10" t="s">
        <v>32</v>
      </c>
      <c r="I261" s="2" t="s">
        <v>120</v>
      </c>
      <c r="J261" s="10"/>
      <c r="K261" s="10"/>
      <c r="L261" s="10"/>
      <c r="M261" s="10" t="s">
        <v>21</v>
      </c>
      <c r="N261" s="10" t="s">
        <v>21</v>
      </c>
      <c r="O261" s="10" t="s">
        <v>21</v>
      </c>
      <c r="P261" s="12"/>
      <c r="Q261" s="40">
        <f t="shared" si="9"/>
        <v>0</v>
      </c>
    </row>
    <row r="262" spans="1:17" hidden="1">
      <c r="A262" s="14"/>
      <c r="B262" s="12"/>
      <c r="C262" s="10"/>
      <c r="D262" s="10"/>
      <c r="E262" s="12"/>
      <c r="F262" s="12"/>
      <c r="G262" s="10"/>
      <c r="H262" s="10"/>
      <c r="I262" s="15"/>
      <c r="J262" s="10"/>
      <c r="K262" s="10"/>
      <c r="L262" s="10"/>
      <c r="M262" s="10"/>
      <c r="N262" s="10"/>
      <c r="O262" s="10"/>
      <c r="P262" s="6"/>
      <c r="Q262" s="40">
        <f t="shared" si="9"/>
        <v>0</v>
      </c>
    </row>
    <row r="263" spans="1:17" ht="23.25" customHeight="1">
      <c r="A263" s="14" t="s">
        <v>34</v>
      </c>
      <c r="B263" s="12"/>
      <c r="C263" s="10"/>
      <c r="D263" s="10"/>
      <c r="E263" s="12"/>
      <c r="F263" s="12"/>
      <c r="G263" s="10"/>
      <c r="H263" s="10"/>
      <c r="I263" s="15"/>
      <c r="J263" s="10">
        <f>SUM(J258:J262)</f>
        <v>51</v>
      </c>
      <c r="K263" s="10">
        <f>SUM(K258:K262)</f>
        <v>51</v>
      </c>
      <c r="L263" s="10">
        <f>SUM(L258:L262)</f>
        <v>51</v>
      </c>
      <c r="M263" s="10"/>
      <c r="N263" s="10"/>
      <c r="O263" s="10"/>
      <c r="P263" s="12">
        <v>10</v>
      </c>
      <c r="Q263" s="40">
        <f>J263*0.1</f>
        <v>5</v>
      </c>
    </row>
    <row r="264" spans="1:17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6"/>
    </row>
    <row r="265" spans="1:17">
      <c r="A265" s="418" t="s">
        <v>35</v>
      </c>
      <c r="B265" s="418"/>
      <c r="C265" s="418"/>
      <c r="D265" s="418"/>
      <c r="E265" s="418"/>
      <c r="F265" s="418"/>
      <c r="G265" s="418"/>
      <c r="H265" s="418"/>
      <c r="I265" s="418"/>
      <c r="J265" s="418"/>
      <c r="K265" s="418"/>
      <c r="L265" s="418"/>
      <c r="M265" s="418"/>
      <c r="N265" s="418"/>
      <c r="O265" s="418"/>
      <c r="P265" s="6"/>
    </row>
    <row r="266" spans="1:17">
      <c r="A266" s="405" t="s">
        <v>36</v>
      </c>
      <c r="B266" s="405"/>
      <c r="C266" s="405"/>
      <c r="D266" s="405"/>
      <c r="E266" s="405"/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>
      <c r="A267" s="10" t="s">
        <v>37</v>
      </c>
      <c r="B267" s="10" t="s">
        <v>38</v>
      </c>
      <c r="C267" s="10" t="s">
        <v>39</v>
      </c>
      <c r="D267" s="10" t="s">
        <v>40</v>
      </c>
      <c r="E267" s="405" t="s">
        <v>22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>
      <c r="A268" s="10">
        <v>1</v>
      </c>
      <c r="B268" s="10">
        <v>2</v>
      </c>
      <c r="C268" s="10">
        <v>3</v>
      </c>
      <c r="D268" s="10">
        <v>4</v>
      </c>
      <c r="E268" s="405">
        <v>5</v>
      </c>
      <c r="F268" s="419"/>
      <c r="G268" s="419"/>
      <c r="H268" s="419"/>
      <c r="I268" s="419"/>
      <c r="J268" s="419"/>
      <c r="K268" s="419"/>
      <c r="L268" s="6"/>
      <c r="M268" s="6"/>
      <c r="N268" s="6"/>
      <c r="O268" s="6"/>
      <c r="P268" s="6"/>
    </row>
    <row r="269" spans="1:17">
      <c r="A269" s="10" t="s">
        <v>21</v>
      </c>
      <c r="B269" s="10" t="s">
        <v>21</v>
      </c>
      <c r="C269" s="10" t="s">
        <v>21</v>
      </c>
      <c r="D269" s="10" t="s">
        <v>21</v>
      </c>
      <c r="E269" s="405" t="s">
        <v>21</v>
      </c>
      <c r="F269" s="420"/>
      <c r="G269" s="420"/>
      <c r="H269" s="420"/>
      <c r="I269" s="420"/>
      <c r="J269" s="420"/>
      <c r="K269" s="420"/>
      <c r="L269" s="6"/>
      <c r="M269" s="6"/>
      <c r="N269" s="6"/>
      <c r="O269" s="6"/>
      <c r="P269" s="6"/>
    </row>
    <row r="270" spans="1:17">
      <c r="A270" s="418" t="s">
        <v>41</v>
      </c>
      <c r="B270" s="418"/>
      <c r="C270" s="418"/>
      <c r="D270" s="418"/>
      <c r="E270" s="418"/>
      <c r="F270" s="418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7">
      <c r="A271" s="422" t="s">
        <v>42</v>
      </c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16"/>
      <c r="M271" s="16"/>
      <c r="N271" s="16"/>
      <c r="O271" s="16"/>
      <c r="P271" s="6"/>
    </row>
    <row r="272" spans="1:17" ht="192" customHeight="1">
      <c r="A272" s="422" t="s">
        <v>394</v>
      </c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16"/>
      <c r="M272" s="16"/>
      <c r="N272" s="16"/>
      <c r="O272" s="16"/>
      <c r="P272" s="6"/>
    </row>
    <row r="273" spans="1:16" ht="16.5" customHeight="1">
      <c r="A273" s="417" t="s">
        <v>44</v>
      </c>
      <c r="B273" s="417"/>
      <c r="C273" s="417"/>
      <c r="D273" s="417"/>
      <c r="E273" s="417"/>
      <c r="F273" s="417"/>
      <c r="G273" s="417"/>
      <c r="H273" s="417"/>
      <c r="I273" s="417"/>
      <c r="J273" s="417"/>
      <c r="K273" s="417"/>
      <c r="L273" s="16"/>
      <c r="M273" s="16"/>
      <c r="N273" s="16"/>
      <c r="O273" s="16"/>
      <c r="P273" s="6"/>
    </row>
    <row r="274" spans="1:16">
      <c r="A274" s="418" t="s">
        <v>45</v>
      </c>
      <c r="B274" s="418"/>
      <c r="C274" s="418"/>
      <c r="D274" s="418"/>
      <c r="E274" s="418"/>
      <c r="F274" s="418"/>
      <c r="G274" s="418"/>
      <c r="H274" s="418"/>
      <c r="I274" s="418"/>
      <c r="J274" s="6"/>
      <c r="K274" s="6"/>
      <c r="L274" s="6"/>
      <c r="M274" s="6"/>
      <c r="N274" s="6"/>
      <c r="O274" s="6"/>
      <c r="P274" s="6"/>
    </row>
    <row r="275" spans="1:16" ht="24.75" customHeight="1">
      <c r="A275" s="420" t="s">
        <v>46</v>
      </c>
      <c r="B275" s="420"/>
      <c r="C275" s="420"/>
      <c r="D275" s="420"/>
      <c r="E275" s="420" t="s">
        <v>47</v>
      </c>
      <c r="F275" s="420"/>
      <c r="G275" s="420"/>
      <c r="H275" s="420" t="s">
        <v>48</v>
      </c>
      <c r="I275" s="420"/>
      <c r="J275" s="420"/>
      <c r="K275" s="420"/>
      <c r="L275" s="420"/>
      <c r="M275" s="6"/>
      <c r="N275" s="6"/>
      <c r="O275" s="6"/>
      <c r="P275" s="6"/>
    </row>
    <row r="276" spans="1:16">
      <c r="A276" s="405">
        <v>1</v>
      </c>
      <c r="B276" s="405"/>
      <c r="C276" s="405"/>
      <c r="D276" s="405"/>
      <c r="E276" s="423">
        <v>2</v>
      </c>
      <c r="F276" s="424"/>
      <c r="G276" s="425"/>
      <c r="H276" s="420">
        <v>3</v>
      </c>
      <c r="I276" s="420"/>
      <c r="J276" s="420"/>
      <c r="K276" s="420"/>
      <c r="L276" s="420"/>
    </row>
    <row r="277" spans="1:16" ht="57.75" customHeight="1">
      <c r="A277" s="426" t="s">
        <v>374</v>
      </c>
      <c r="B277" s="427"/>
      <c r="C277" s="427"/>
      <c r="D277" s="428"/>
      <c r="E277" s="423" t="s">
        <v>50</v>
      </c>
      <c r="F277" s="424"/>
      <c r="G277" s="425"/>
      <c r="H277" s="423" t="s">
        <v>51</v>
      </c>
      <c r="I277" s="424"/>
      <c r="J277" s="424"/>
      <c r="K277" s="424"/>
      <c r="L277" s="425"/>
    </row>
    <row r="278" spans="1:16" ht="51.75" customHeight="1">
      <c r="A278" s="426" t="s">
        <v>374</v>
      </c>
      <c r="B278" s="427"/>
      <c r="C278" s="427"/>
      <c r="D278" s="428"/>
      <c r="E278" s="423" t="s">
        <v>52</v>
      </c>
      <c r="F278" s="424"/>
      <c r="G278" s="425"/>
      <c r="H278" s="423" t="s">
        <v>53</v>
      </c>
      <c r="I278" s="424"/>
      <c r="J278" s="424"/>
      <c r="K278" s="424"/>
      <c r="L278" s="425"/>
    </row>
    <row r="279" spans="1:16" ht="65.25" customHeight="1">
      <c r="A279" s="426" t="s">
        <v>374</v>
      </c>
      <c r="B279" s="427"/>
      <c r="C279" s="427"/>
      <c r="D279" s="428"/>
      <c r="E279" s="423" t="s">
        <v>56</v>
      </c>
      <c r="F279" s="424"/>
      <c r="G279" s="425"/>
      <c r="H279" s="423" t="s">
        <v>51</v>
      </c>
      <c r="I279" s="424"/>
      <c r="J279" s="424"/>
      <c r="K279" s="424"/>
      <c r="L279" s="425"/>
    </row>
    <row r="280" spans="1:16" ht="57.75" customHeight="1">
      <c r="A280" s="426" t="s">
        <v>375</v>
      </c>
      <c r="B280" s="427"/>
      <c r="C280" s="427"/>
      <c r="D280" s="428"/>
      <c r="E280" s="423" t="s">
        <v>54</v>
      </c>
      <c r="F280" s="424"/>
      <c r="G280" s="425"/>
      <c r="H280" s="440" t="s">
        <v>167</v>
      </c>
      <c r="I280" s="441"/>
      <c r="J280" s="441"/>
      <c r="K280" s="441"/>
      <c r="L280" s="442"/>
    </row>
    <row r="281" spans="1:16" ht="40.5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64.5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440</v>
      </c>
      <c r="K287" s="405" t="s">
        <v>441</v>
      </c>
      <c r="L287" s="405" t="s">
        <v>442</v>
      </c>
      <c r="M287" s="420" t="s">
        <v>165</v>
      </c>
      <c r="N287" s="405" t="s">
        <v>166</v>
      </c>
      <c r="O287" s="6"/>
      <c r="P287" s="6"/>
    </row>
    <row r="288" spans="1:16" ht="56.25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t="71.25" customHeight="1">
      <c r="A290" s="41" t="s">
        <v>189</v>
      </c>
      <c r="B290" s="393" t="s">
        <v>64</v>
      </c>
      <c r="C290" s="393" t="s">
        <v>126</v>
      </c>
      <c r="D290" s="391" t="s">
        <v>21</v>
      </c>
      <c r="E290" s="390" t="s">
        <v>66</v>
      </c>
      <c r="F290" s="391"/>
      <c r="G290" s="249" t="s">
        <v>398</v>
      </c>
      <c r="H290" s="390" t="s">
        <v>404</v>
      </c>
      <c r="I290" s="390">
        <v>642</v>
      </c>
      <c r="J290" s="390">
        <v>0</v>
      </c>
      <c r="K290" s="390">
        <v>0</v>
      </c>
      <c r="L290" s="390">
        <v>0</v>
      </c>
      <c r="M290" s="391">
        <v>10</v>
      </c>
      <c r="N290" s="40">
        <v>10</v>
      </c>
      <c r="O290" s="392"/>
      <c r="P290" s="392"/>
    </row>
    <row r="291" spans="1:17" ht="93.75">
      <c r="A291" s="41" t="s">
        <v>190</v>
      </c>
      <c r="B291" s="371" t="s">
        <v>129</v>
      </c>
      <c r="C291" s="371" t="s">
        <v>126</v>
      </c>
      <c r="D291" s="370" t="s">
        <v>21</v>
      </c>
      <c r="E291" s="367" t="s">
        <v>66</v>
      </c>
      <c r="F291" s="367"/>
      <c r="G291" s="249" t="s">
        <v>398</v>
      </c>
      <c r="H291" s="367" t="s">
        <v>404</v>
      </c>
      <c r="I291" s="367">
        <v>642</v>
      </c>
      <c r="J291" s="367">
        <v>0</v>
      </c>
      <c r="K291" s="367">
        <v>0</v>
      </c>
      <c r="L291" s="367">
        <v>0</v>
      </c>
      <c r="M291" s="370">
        <v>10</v>
      </c>
      <c r="N291" s="40">
        <v>10</v>
      </c>
      <c r="O291" s="369"/>
      <c r="P291" s="369"/>
    </row>
    <row r="292" spans="1:17" ht="93.75">
      <c r="A292" s="41" t="s">
        <v>191</v>
      </c>
      <c r="B292" s="341" t="s">
        <v>61</v>
      </c>
      <c r="C292" s="341" t="s">
        <v>126</v>
      </c>
      <c r="D292" s="340" t="s">
        <v>21</v>
      </c>
      <c r="E292" s="338" t="s">
        <v>66</v>
      </c>
      <c r="F292" s="338"/>
      <c r="G292" s="249" t="s">
        <v>398</v>
      </c>
      <c r="H292" s="338" t="s">
        <v>404</v>
      </c>
      <c r="I292" s="338">
        <v>642</v>
      </c>
      <c r="J292" s="338">
        <v>0</v>
      </c>
      <c r="K292" s="338">
        <v>0</v>
      </c>
      <c r="L292" s="338">
        <v>0</v>
      </c>
      <c r="M292" s="340">
        <v>10</v>
      </c>
      <c r="N292" s="40">
        <v>10</v>
      </c>
      <c r="O292" s="339"/>
      <c r="P292" s="339"/>
    </row>
    <row r="293" spans="1:17" ht="93.75">
      <c r="A293" s="41" t="s">
        <v>194</v>
      </c>
      <c r="B293" s="296" t="s">
        <v>64</v>
      </c>
      <c r="C293" s="296" t="s">
        <v>127</v>
      </c>
      <c r="D293" s="299" t="s">
        <v>21</v>
      </c>
      <c r="E293" s="297" t="s">
        <v>66</v>
      </c>
      <c r="F293" s="210" t="s">
        <v>21</v>
      </c>
      <c r="G293" s="249" t="s">
        <v>398</v>
      </c>
      <c r="H293" s="209" t="s">
        <v>404</v>
      </c>
      <c r="I293" s="209">
        <v>642</v>
      </c>
      <c r="J293" s="209">
        <v>0</v>
      </c>
      <c r="K293" s="209">
        <v>0</v>
      </c>
      <c r="L293" s="209">
        <v>0</v>
      </c>
      <c r="M293" s="214">
        <v>10</v>
      </c>
      <c r="N293" s="40">
        <v>10</v>
      </c>
      <c r="O293" s="6"/>
      <c r="P293" s="6"/>
    </row>
    <row r="294" spans="1:17" ht="93.75">
      <c r="A294" s="41" t="s">
        <v>195</v>
      </c>
      <c r="B294" s="296" t="s">
        <v>129</v>
      </c>
      <c r="C294" s="296" t="s">
        <v>127</v>
      </c>
      <c r="D294" s="299" t="s">
        <v>21</v>
      </c>
      <c r="E294" s="297" t="s">
        <v>66</v>
      </c>
      <c r="F294" s="300"/>
      <c r="G294" s="249" t="s">
        <v>398</v>
      </c>
      <c r="H294" s="297" t="s">
        <v>404</v>
      </c>
      <c r="I294" s="297">
        <v>642</v>
      </c>
      <c r="J294" s="297">
        <v>0</v>
      </c>
      <c r="K294" s="297">
        <v>0</v>
      </c>
      <c r="L294" s="297">
        <v>0</v>
      </c>
      <c r="M294" s="299">
        <v>10</v>
      </c>
      <c r="N294" s="40">
        <v>10</v>
      </c>
      <c r="O294" s="298"/>
      <c r="P294" s="298"/>
    </row>
    <row r="295" spans="1:17" ht="93.75">
      <c r="A295" s="41" t="s">
        <v>196</v>
      </c>
      <c r="B295" s="296" t="s">
        <v>61</v>
      </c>
      <c r="C295" s="296" t="s">
        <v>127</v>
      </c>
      <c r="D295" s="299" t="s">
        <v>21</v>
      </c>
      <c r="E295" s="297" t="s">
        <v>66</v>
      </c>
      <c r="F295" s="300"/>
      <c r="G295" s="249" t="s">
        <v>398</v>
      </c>
      <c r="H295" s="297" t="s">
        <v>404</v>
      </c>
      <c r="I295" s="297">
        <v>642</v>
      </c>
      <c r="J295" s="297">
        <v>0</v>
      </c>
      <c r="K295" s="297">
        <v>0</v>
      </c>
      <c r="L295" s="297">
        <v>0</v>
      </c>
      <c r="M295" s="299">
        <v>10</v>
      </c>
      <c r="N295" s="40">
        <v>10</v>
      </c>
      <c r="O295" s="298"/>
      <c r="P295" s="298"/>
    </row>
    <row r="296" spans="1:17">
      <c r="A296" s="418" t="s">
        <v>181</v>
      </c>
      <c r="B296" s="418"/>
      <c r="C296" s="418"/>
      <c r="D296" s="418"/>
      <c r="E296" s="418"/>
      <c r="F296" s="418"/>
      <c r="G296" s="418"/>
      <c r="H296" s="418"/>
      <c r="I296" s="418"/>
      <c r="J296" s="418"/>
      <c r="K296" s="6"/>
      <c r="L296" s="6"/>
      <c r="M296" s="6"/>
      <c r="N296" s="6"/>
      <c r="O296" s="6"/>
      <c r="P296" s="6"/>
    </row>
    <row r="297" spans="1:17" ht="45" customHeight="1">
      <c r="A297" s="405" t="s">
        <v>10</v>
      </c>
      <c r="B297" s="405" t="s">
        <v>11</v>
      </c>
      <c r="C297" s="405"/>
      <c r="D297" s="405"/>
      <c r="E297" s="405" t="s">
        <v>12</v>
      </c>
      <c r="F297" s="405"/>
      <c r="G297" s="405" t="s">
        <v>24</v>
      </c>
      <c r="H297" s="405"/>
      <c r="I297" s="405"/>
      <c r="J297" s="405" t="s">
        <v>25</v>
      </c>
      <c r="K297" s="405"/>
      <c r="L297" s="405"/>
      <c r="M297" s="405" t="s">
        <v>26</v>
      </c>
      <c r="N297" s="405"/>
      <c r="O297" s="405"/>
      <c r="P297" s="423" t="s">
        <v>164</v>
      </c>
      <c r="Q297" s="425"/>
    </row>
    <row r="298" spans="1:17" ht="63" customHeight="1">
      <c r="A298" s="406"/>
      <c r="B298" s="405"/>
      <c r="C298" s="405"/>
      <c r="D298" s="405"/>
      <c r="E298" s="405"/>
      <c r="F298" s="405"/>
      <c r="G298" s="405" t="s">
        <v>60</v>
      </c>
      <c r="H298" s="405" t="s">
        <v>16</v>
      </c>
      <c r="I298" s="405"/>
      <c r="J298" s="405" t="s">
        <v>440</v>
      </c>
      <c r="K298" s="405" t="s">
        <v>441</v>
      </c>
      <c r="L298" s="405" t="s">
        <v>442</v>
      </c>
      <c r="M298" s="405" t="s">
        <v>440</v>
      </c>
      <c r="N298" s="405" t="s">
        <v>441</v>
      </c>
      <c r="O298" s="405" t="s">
        <v>442</v>
      </c>
      <c r="P298" s="405" t="s">
        <v>165</v>
      </c>
      <c r="Q298" s="405" t="s">
        <v>166</v>
      </c>
    </row>
    <row r="299" spans="1:17" ht="52.5" customHeight="1">
      <c r="A299" s="406"/>
      <c r="B299" s="10" t="s">
        <v>18</v>
      </c>
      <c r="C299" s="10" t="s">
        <v>19</v>
      </c>
      <c r="D299" s="10" t="s">
        <v>21</v>
      </c>
      <c r="E299" s="10" t="s">
        <v>59</v>
      </c>
      <c r="F299" s="10" t="s">
        <v>21</v>
      </c>
      <c r="G299" s="406"/>
      <c r="H299" s="10" t="s">
        <v>28</v>
      </c>
      <c r="I299" s="10" t="s">
        <v>23</v>
      </c>
      <c r="J299" s="405"/>
      <c r="K299" s="405"/>
      <c r="L299" s="406"/>
      <c r="M299" s="405"/>
      <c r="N299" s="405"/>
      <c r="O299" s="406"/>
      <c r="P299" s="405"/>
      <c r="Q299" s="405"/>
    </row>
    <row r="300" spans="1:17">
      <c r="A300" s="10">
        <v>1</v>
      </c>
      <c r="B300" s="10">
        <v>2</v>
      </c>
      <c r="C300" s="10">
        <v>3</v>
      </c>
      <c r="D300" s="10">
        <v>4</v>
      </c>
      <c r="E300" s="10">
        <v>5</v>
      </c>
      <c r="F300" s="10">
        <v>6</v>
      </c>
      <c r="G300" s="10">
        <v>7</v>
      </c>
      <c r="H300" s="10">
        <v>8</v>
      </c>
      <c r="I300" s="10">
        <v>9</v>
      </c>
      <c r="J300" s="10">
        <v>10</v>
      </c>
      <c r="K300" s="10">
        <v>11</v>
      </c>
      <c r="L300" s="10">
        <v>12</v>
      </c>
      <c r="M300" s="10">
        <v>13</v>
      </c>
      <c r="N300" s="10">
        <v>14</v>
      </c>
      <c r="O300" s="10">
        <v>15</v>
      </c>
      <c r="P300" s="33">
        <v>16</v>
      </c>
      <c r="Q300" s="33">
        <v>17</v>
      </c>
    </row>
    <row r="301" spans="1:17" ht="56.25" hidden="1">
      <c r="A301" s="41" t="s">
        <v>187</v>
      </c>
      <c r="B301" s="1" t="s">
        <v>128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>J301*0.1</f>
        <v>0</v>
      </c>
    </row>
    <row r="302" spans="1:17" ht="75" hidden="1">
      <c r="A302" s="41" t="s">
        <v>188</v>
      </c>
      <c r="B302" s="1" t="s">
        <v>65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/>
      <c r="Q302" s="40">
        <f t="shared" ref="Q302:Q318" si="10">J302*0.1</f>
        <v>0</v>
      </c>
    </row>
    <row r="303" spans="1:17" ht="37.5">
      <c r="A303" s="41" t="s">
        <v>189</v>
      </c>
      <c r="B303" s="1" t="s">
        <v>64</v>
      </c>
      <c r="C303" s="1" t="s">
        <v>126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>
        <v>1</v>
      </c>
      <c r="K303" s="10">
        <f>J303</f>
        <v>1</v>
      </c>
      <c r="L303" s="10">
        <f>J303</f>
        <v>1</v>
      </c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93.75">
      <c r="A304" s="41" t="s">
        <v>190</v>
      </c>
      <c r="B304" s="1" t="s">
        <v>129</v>
      </c>
      <c r="C304" s="1" t="s">
        <v>126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>
        <v>6</v>
      </c>
      <c r="K304" s="403">
        <f t="shared" ref="K304:K313" si="11">J304</f>
        <v>6</v>
      </c>
      <c r="L304" s="403">
        <f t="shared" ref="L304:L319" si="12">J304</f>
        <v>6</v>
      </c>
      <c r="M304" s="20" t="s">
        <v>448</v>
      </c>
      <c r="N304" s="20" t="s">
        <v>448</v>
      </c>
      <c r="O304" s="20" t="s">
        <v>448</v>
      </c>
      <c r="P304" s="12">
        <v>10</v>
      </c>
      <c r="Q304" s="40">
        <f t="shared" si="10"/>
        <v>1</v>
      </c>
    </row>
    <row r="305" spans="1:17" ht="75">
      <c r="A305" s="41" t="s">
        <v>191</v>
      </c>
      <c r="B305" s="1" t="s">
        <v>61</v>
      </c>
      <c r="C305" s="1" t="s">
        <v>126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>
        <v>12</v>
      </c>
      <c r="K305" s="403">
        <f t="shared" si="11"/>
        <v>12</v>
      </c>
      <c r="L305" s="403">
        <f t="shared" si="12"/>
        <v>12</v>
      </c>
      <c r="M305" s="20" t="s">
        <v>447</v>
      </c>
      <c r="N305" s="20" t="s">
        <v>447</v>
      </c>
      <c r="O305" s="20" t="s">
        <v>447</v>
      </c>
      <c r="P305" s="12">
        <v>10</v>
      </c>
      <c r="Q305" s="40">
        <f t="shared" si="10"/>
        <v>1</v>
      </c>
    </row>
    <row r="306" spans="1:17" ht="75" hidden="1">
      <c r="A306" s="41"/>
      <c r="B306" s="1" t="s">
        <v>64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403">
        <f t="shared" si="11"/>
        <v>0</v>
      </c>
      <c r="L306" s="403">
        <f t="shared" si="12"/>
        <v>0</v>
      </c>
      <c r="M306" s="18" t="s">
        <v>21</v>
      </c>
      <c r="N306" s="18" t="s">
        <v>21</v>
      </c>
      <c r="O306" s="18" t="s">
        <v>21</v>
      </c>
      <c r="P306" s="12">
        <v>5</v>
      </c>
      <c r="Q306" s="40">
        <f t="shared" si="10"/>
        <v>0</v>
      </c>
    </row>
    <row r="307" spans="1:17" ht="93.75" hidden="1">
      <c r="A307" s="41"/>
      <c r="B307" s="1" t="s">
        <v>129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403">
        <f t="shared" si="11"/>
        <v>0</v>
      </c>
      <c r="L307" s="403">
        <f t="shared" si="12"/>
        <v>0</v>
      </c>
      <c r="M307" s="20" t="s">
        <v>132</v>
      </c>
      <c r="N307" s="20" t="s">
        <v>132</v>
      </c>
      <c r="O307" s="20" t="s">
        <v>132</v>
      </c>
      <c r="P307" s="12">
        <v>6</v>
      </c>
      <c r="Q307" s="40">
        <f t="shared" si="10"/>
        <v>0</v>
      </c>
    </row>
    <row r="308" spans="1:17" ht="75" hidden="1">
      <c r="A308" s="41"/>
      <c r="B308" s="1" t="s">
        <v>61</v>
      </c>
      <c r="C308" s="1" t="s">
        <v>126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403">
        <f t="shared" si="11"/>
        <v>0</v>
      </c>
      <c r="L308" s="403">
        <f t="shared" si="12"/>
        <v>0</v>
      </c>
      <c r="M308" s="20" t="s">
        <v>133</v>
      </c>
      <c r="N308" s="20" t="s">
        <v>133</v>
      </c>
      <c r="O308" s="20" t="s">
        <v>133</v>
      </c>
      <c r="P308" s="12">
        <v>7</v>
      </c>
      <c r="Q308" s="40">
        <f t="shared" si="10"/>
        <v>0</v>
      </c>
    </row>
    <row r="309" spans="1:17" ht="56.25" hidden="1">
      <c r="A309" s="41" t="s">
        <v>192</v>
      </c>
      <c r="B309" s="1" t="s">
        <v>128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403">
        <f t="shared" si="11"/>
        <v>0</v>
      </c>
      <c r="L309" s="403">
        <f t="shared" si="12"/>
        <v>0</v>
      </c>
      <c r="M309" s="20" t="s">
        <v>21</v>
      </c>
      <c r="N309" s="20" t="s">
        <v>21</v>
      </c>
      <c r="O309" s="20" t="s">
        <v>21</v>
      </c>
      <c r="P309" s="12">
        <v>8</v>
      </c>
      <c r="Q309" s="40">
        <f t="shared" si="10"/>
        <v>0</v>
      </c>
    </row>
    <row r="310" spans="1:17" ht="75" hidden="1">
      <c r="A310" s="41" t="s">
        <v>193</v>
      </c>
      <c r="B310" s="1" t="s">
        <v>65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403">
        <f t="shared" si="11"/>
        <v>0</v>
      </c>
      <c r="L310" s="403">
        <f t="shared" si="12"/>
        <v>0</v>
      </c>
      <c r="M310" s="20" t="s">
        <v>21</v>
      </c>
      <c r="N310" s="20" t="s">
        <v>21</v>
      </c>
      <c r="O310" s="20" t="s">
        <v>21</v>
      </c>
      <c r="P310" s="12">
        <v>9</v>
      </c>
      <c r="Q310" s="40">
        <f t="shared" si="10"/>
        <v>0</v>
      </c>
    </row>
    <row r="311" spans="1:17" ht="37.5">
      <c r="A311" s="41" t="s">
        <v>194</v>
      </c>
      <c r="B311" s="1" t="s">
        <v>64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>
        <v>1</v>
      </c>
      <c r="K311" s="403">
        <f t="shared" si="11"/>
        <v>1</v>
      </c>
      <c r="L311" s="403">
        <f t="shared" si="12"/>
        <v>1</v>
      </c>
      <c r="M311" s="20" t="s">
        <v>21</v>
      </c>
      <c r="N311" s="20" t="s">
        <v>21</v>
      </c>
      <c r="O311" s="20" t="s">
        <v>21</v>
      </c>
      <c r="P311" s="12">
        <v>10</v>
      </c>
      <c r="Q311" s="40">
        <f t="shared" si="10"/>
        <v>0</v>
      </c>
    </row>
    <row r="312" spans="1:17" ht="93.75">
      <c r="A312" s="41" t="s">
        <v>195</v>
      </c>
      <c r="B312" s="1" t="s">
        <v>129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>
        <v>9</v>
      </c>
      <c r="K312" s="403">
        <f t="shared" si="11"/>
        <v>9</v>
      </c>
      <c r="L312" s="403">
        <f t="shared" si="12"/>
        <v>9</v>
      </c>
      <c r="M312" s="20" t="s">
        <v>449</v>
      </c>
      <c r="N312" s="20" t="s">
        <v>449</v>
      </c>
      <c r="O312" s="20" t="s">
        <v>449</v>
      </c>
      <c r="P312" s="12">
        <v>10</v>
      </c>
      <c r="Q312" s="40">
        <f t="shared" si="10"/>
        <v>1</v>
      </c>
    </row>
    <row r="313" spans="1:17" ht="75">
      <c r="A313" s="41" t="s">
        <v>196</v>
      </c>
      <c r="B313" s="1" t="s">
        <v>61</v>
      </c>
      <c r="C313" s="1" t="s">
        <v>127</v>
      </c>
      <c r="D313" s="12" t="s">
        <v>21</v>
      </c>
      <c r="E313" s="10" t="s">
        <v>66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>
        <v>22</v>
      </c>
      <c r="K313" s="403">
        <f t="shared" si="11"/>
        <v>22</v>
      </c>
      <c r="L313" s="403">
        <f t="shared" si="12"/>
        <v>22</v>
      </c>
      <c r="M313" s="20" t="s">
        <v>450</v>
      </c>
      <c r="N313" s="20" t="s">
        <v>450</v>
      </c>
      <c r="O313" s="20" t="s">
        <v>450</v>
      </c>
      <c r="P313" s="12">
        <v>10</v>
      </c>
      <c r="Q313" s="40">
        <f t="shared" si="10"/>
        <v>2</v>
      </c>
    </row>
    <row r="314" spans="1:17" ht="75" hidden="1">
      <c r="A314" s="41"/>
      <c r="B314" s="1" t="s">
        <v>128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403">
        <f t="shared" si="12"/>
        <v>0</v>
      </c>
      <c r="M314" s="20" t="s">
        <v>21</v>
      </c>
      <c r="N314" s="20" t="s">
        <v>21</v>
      </c>
      <c r="O314" s="20" t="s">
        <v>21</v>
      </c>
      <c r="P314" s="12">
        <v>13</v>
      </c>
      <c r="Q314" s="40">
        <f t="shared" si="10"/>
        <v>0</v>
      </c>
    </row>
    <row r="315" spans="1:17" ht="75" hidden="1">
      <c r="A315" s="41"/>
      <c r="B315" s="1" t="s">
        <v>65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403">
        <f t="shared" si="12"/>
        <v>0</v>
      </c>
      <c r="M315" s="20" t="s">
        <v>21</v>
      </c>
      <c r="N315" s="20" t="s">
        <v>21</v>
      </c>
      <c r="O315" s="20" t="s">
        <v>21</v>
      </c>
      <c r="P315" s="12">
        <v>14</v>
      </c>
      <c r="Q315" s="40">
        <f t="shared" si="10"/>
        <v>0</v>
      </c>
    </row>
    <row r="316" spans="1:17" ht="75" hidden="1">
      <c r="A316" s="41"/>
      <c r="B316" s="1" t="s">
        <v>64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403">
        <f t="shared" si="12"/>
        <v>0</v>
      </c>
      <c r="M316" s="20" t="s">
        <v>21</v>
      </c>
      <c r="N316" s="20" t="s">
        <v>21</v>
      </c>
      <c r="O316" s="20" t="s">
        <v>21</v>
      </c>
      <c r="P316" s="12">
        <v>15</v>
      </c>
      <c r="Q316" s="40">
        <f t="shared" si="10"/>
        <v>0</v>
      </c>
    </row>
    <row r="317" spans="1:17" ht="93.75" hidden="1">
      <c r="A317" s="41"/>
      <c r="B317" s="1" t="s">
        <v>129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403">
        <f t="shared" si="12"/>
        <v>0</v>
      </c>
      <c r="M317" s="20" t="s">
        <v>132</v>
      </c>
      <c r="N317" s="20" t="s">
        <v>132</v>
      </c>
      <c r="O317" s="20" t="s">
        <v>132</v>
      </c>
      <c r="P317" s="12">
        <v>16</v>
      </c>
      <c r="Q317" s="40">
        <f t="shared" si="10"/>
        <v>0</v>
      </c>
    </row>
    <row r="318" spans="1:17" ht="75" hidden="1">
      <c r="A318" s="41"/>
      <c r="B318" s="1" t="s">
        <v>61</v>
      </c>
      <c r="C318" s="1" t="s">
        <v>127</v>
      </c>
      <c r="D318" s="12" t="s">
        <v>21</v>
      </c>
      <c r="E318" s="10" t="s">
        <v>62</v>
      </c>
      <c r="F318" s="12" t="s">
        <v>21</v>
      </c>
      <c r="G318" s="10" t="s">
        <v>63</v>
      </c>
      <c r="H318" s="10" t="s">
        <v>32</v>
      </c>
      <c r="I318" s="2" t="s">
        <v>120</v>
      </c>
      <c r="J318" s="10"/>
      <c r="K318" s="10"/>
      <c r="L318" s="403">
        <f t="shared" si="12"/>
        <v>0</v>
      </c>
      <c r="M318" s="20" t="s">
        <v>133</v>
      </c>
      <c r="N318" s="20" t="s">
        <v>133</v>
      </c>
      <c r="O318" s="20" t="s">
        <v>133</v>
      </c>
      <c r="P318" s="12">
        <v>17</v>
      </c>
      <c r="Q318" s="40">
        <f t="shared" si="10"/>
        <v>0</v>
      </c>
    </row>
    <row r="319" spans="1:17" hidden="1">
      <c r="A319" s="14"/>
      <c r="B319" s="10"/>
      <c r="C319" s="10"/>
      <c r="D319" s="12"/>
      <c r="E319" s="10"/>
      <c r="F319" s="12"/>
      <c r="G319" s="10"/>
      <c r="H319" s="10"/>
      <c r="I319" s="15"/>
      <c r="J319" s="10"/>
      <c r="K319" s="10"/>
      <c r="L319" s="403">
        <f t="shared" si="12"/>
        <v>0</v>
      </c>
      <c r="M319" s="10"/>
      <c r="N319" s="10"/>
      <c r="O319" s="10"/>
      <c r="P319" s="12">
        <v>18</v>
      </c>
      <c r="Q319" s="40">
        <f>J319*0.05</f>
        <v>0</v>
      </c>
    </row>
    <row r="320" spans="1:17" ht="21.75" customHeight="1">
      <c r="A320" s="14" t="s">
        <v>34</v>
      </c>
      <c r="B320" s="10"/>
      <c r="C320" s="10"/>
      <c r="D320" s="12"/>
      <c r="E320" s="10"/>
      <c r="F320" s="12"/>
      <c r="G320" s="10"/>
      <c r="H320" s="10"/>
      <c r="I320" s="15"/>
      <c r="J320" s="10">
        <f>SUM(J301:J319)</f>
        <v>51</v>
      </c>
      <c r="K320" s="10">
        <f>SUM(K301:K319)</f>
        <v>51</v>
      </c>
      <c r="L320" s="10">
        <f>SUM(L301:L319)</f>
        <v>51</v>
      </c>
      <c r="M320" s="10"/>
      <c r="N320" s="10"/>
      <c r="O320" s="10"/>
      <c r="P320" s="12">
        <v>5</v>
      </c>
      <c r="Q320" s="10">
        <f>SUM(Q301:Q319)</f>
        <v>5</v>
      </c>
    </row>
    <row r="321" spans="1:16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6"/>
    </row>
    <row r="322" spans="1:16">
      <c r="A322" s="6" t="s">
        <v>35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>
      <c r="A323" s="405" t="s">
        <v>36</v>
      </c>
      <c r="B323" s="405"/>
      <c r="C323" s="405"/>
      <c r="D323" s="405"/>
      <c r="E323" s="405"/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>
      <c r="A324" s="10" t="s">
        <v>37</v>
      </c>
      <c r="B324" s="10" t="s">
        <v>38</v>
      </c>
      <c r="C324" s="10" t="s">
        <v>39</v>
      </c>
      <c r="D324" s="10" t="s">
        <v>40</v>
      </c>
      <c r="E324" s="405" t="s">
        <v>22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>
      <c r="A325" s="10">
        <v>1</v>
      </c>
      <c r="B325" s="10">
        <v>2</v>
      </c>
      <c r="C325" s="10">
        <v>3</v>
      </c>
      <c r="D325" s="10">
        <v>4</v>
      </c>
      <c r="E325" s="405">
        <v>5</v>
      </c>
      <c r="F325" s="419"/>
      <c r="G325" s="419"/>
      <c r="H325" s="419"/>
      <c r="I325" s="419"/>
      <c r="J325" s="419"/>
      <c r="K325" s="419"/>
      <c r="L325" s="6"/>
      <c r="M325" s="6"/>
      <c r="N325" s="6"/>
      <c r="O325" s="6"/>
      <c r="P325" s="6"/>
    </row>
    <row r="326" spans="1:16" ht="75.75" customHeight="1">
      <c r="A326" s="10" t="s">
        <v>67</v>
      </c>
      <c r="B326" s="10" t="s">
        <v>68</v>
      </c>
      <c r="C326" s="19">
        <v>42443</v>
      </c>
      <c r="D326" s="10">
        <v>529</v>
      </c>
      <c r="E326" s="423" t="s">
        <v>417</v>
      </c>
      <c r="F326" s="441"/>
      <c r="G326" s="441"/>
      <c r="H326" s="441"/>
      <c r="I326" s="441"/>
      <c r="J326" s="441"/>
      <c r="K326" s="442"/>
      <c r="L326" s="6"/>
      <c r="M326" s="6"/>
      <c r="N326" s="6"/>
      <c r="O326" s="6"/>
    </row>
    <row r="327" spans="1:16" ht="75.75" customHeight="1">
      <c r="A327" s="390" t="s">
        <v>67</v>
      </c>
      <c r="B327" s="390" t="s">
        <v>68</v>
      </c>
      <c r="C327" s="19">
        <v>44951</v>
      </c>
      <c r="D327" s="390">
        <v>97</v>
      </c>
      <c r="E327" s="492" t="s">
        <v>135</v>
      </c>
      <c r="F327" s="493"/>
      <c r="G327" s="493"/>
      <c r="H327" s="493"/>
      <c r="I327" s="493"/>
      <c r="J327" s="493"/>
      <c r="K327" s="494"/>
      <c r="L327" s="6"/>
      <c r="M327" s="6"/>
      <c r="N327" s="6"/>
      <c r="O327" s="6"/>
    </row>
    <row r="328" spans="1:16">
      <c r="A328" s="418" t="s">
        <v>41</v>
      </c>
      <c r="B328" s="418"/>
      <c r="C328" s="418"/>
      <c r="D328" s="418"/>
      <c r="E328" s="418"/>
      <c r="F328" s="418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>
      <c r="A329" s="422" t="s">
        <v>42</v>
      </c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16"/>
      <c r="M329" s="16"/>
      <c r="N329" s="16"/>
      <c r="O329" s="16"/>
      <c r="P329" s="6"/>
    </row>
    <row r="330" spans="1:16" ht="212.25" customHeight="1">
      <c r="A330" s="422" t="s">
        <v>395</v>
      </c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16"/>
      <c r="M330" s="16"/>
      <c r="N330" s="16"/>
      <c r="O330" s="16"/>
      <c r="P330" s="6"/>
    </row>
    <row r="331" spans="1:16" ht="17.25" customHeight="1">
      <c r="A331" s="417" t="s">
        <v>44</v>
      </c>
      <c r="B331" s="417"/>
      <c r="C331" s="417"/>
      <c r="D331" s="417"/>
      <c r="E331" s="417"/>
      <c r="F331" s="417"/>
      <c r="G331" s="417"/>
      <c r="H331" s="417"/>
      <c r="I331" s="417"/>
      <c r="J331" s="417"/>
      <c r="K331" s="417"/>
      <c r="L331" s="16"/>
      <c r="M331" s="16"/>
      <c r="N331" s="16"/>
      <c r="O331" s="16"/>
      <c r="P331" s="6"/>
    </row>
    <row r="332" spans="1:16">
      <c r="A332" s="418" t="s">
        <v>45</v>
      </c>
      <c r="B332" s="418"/>
      <c r="C332" s="418"/>
      <c r="D332" s="418"/>
      <c r="E332" s="418"/>
      <c r="F332" s="418"/>
      <c r="G332" s="418"/>
      <c r="H332" s="418"/>
      <c r="I332" s="418"/>
      <c r="J332" s="6"/>
      <c r="K332" s="6"/>
      <c r="L332" s="6"/>
      <c r="M332" s="6"/>
      <c r="N332" s="6"/>
      <c r="O332" s="6"/>
      <c r="P332" s="6"/>
    </row>
    <row r="333" spans="1:16" ht="24.75" customHeight="1">
      <c r="A333" s="420" t="s">
        <v>46</v>
      </c>
      <c r="B333" s="420"/>
      <c r="C333" s="420"/>
      <c r="D333" s="420"/>
      <c r="E333" s="420" t="s">
        <v>47</v>
      </c>
      <c r="F333" s="420"/>
      <c r="G333" s="420"/>
      <c r="H333" s="420" t="s">
        <v>48</v>
      </c>
      <c r="I333" s="420"/>
      <c r="J333" s="420"/>
      <c r="K333" s="420"/>
      <c r="L333" s="420"/>
      <c r="M333" s="6"/>
      <c r="N333" s="6"/>
      <c r="O333" s="6"/>
      <c r="P333" s="6"/>
    </row>
    <row r="334" spans="1:16">
      <c r="A334" s="405">
        <v>1</v>
      </c>
      <c r="B334" s="405"/>
      <c r="C334" s="405"/>
      <c r="D334" s="405"/>
      <c r="E334" s="423">
        <v>2</v>
      </c>
      <c r="F334" s="424"/>
      <c r="G334" s="425"/>
      <c r="H334" s="420">
        <v>3</v>
      </c>
      <c r="I334" s="420"/>
      <c r="J334" s="420"/>
      <c r="K334" s="420"/>
      <c r="L334" s="420"/>
    </row>
    <row r="335" spans="1:16" ht="57.75" customHeight="1">
      <c r="A335" s="426" t="s">
        <v>374</v>
      </c>
      <c r="B335" s="427"/>
      <c r="C335" s="427"/>
      <c r="D335" s="428"/>
      <c r="E335" s="423" t="s">
        <v>50</v>
      </c>
      <c r="F335" s="424"/>
      <c r="G335" s="425"/>
      <c r="H335" s="423" t="s">
        <v>51</v>
      </c>
      <c r="I335" s="424"/>
      <c r="J335" s="424"/>
      <c r="K335" s="424"/>
      <c r="L335" s="425"/>
    </row>
    <row r="336" spans="1:16" ht="59.25" customHeight="1">
      <c r="A336" s="426" t="s">
        <v>374</v>
      </c>
      <c r="B336" s="427"/>
      <c r="C336" s="427"/>
      <c r="D336" s="428"/>
      <c r="E336" s="423" t="s">
        <v>52</v>
      </c>
      <c r="F336" s="424"/>
      <c r="G336" s="425"/>
      <c r="H336" s="423" t="s">
        <v>53</v>
      </c>
      <c r="I336" s="424"/>
      <c r="J336" s="424"/>
      <c r="K336" s="424"/>
      <c r="L336" s="425"/>
    </row>
    <row r="337" spans="1:18" ht="57.75" customHeight="1">
      <c r="A337" s="426" t="s">
        <v>374</v>
      </c>
      <c r="B337" s="427"/>
      <c r="C337" s="427"/>
      <c r="D337" s="428"/>
      <c r="E337" s="423" t="s">
        <v>56</v>
      </c>
      <c r="F337" s="424"/>
      <c r="G337" s="425"/>
      <c r="H337" s="423" t="s">
        <v>51</v>
      </c>
      <c r="I337" s="424"/>
      <c r="J337" s="424"/>
      <c r="K337" s="424"/>
      <c r="L337" s="425"/>
    </row>
    <row r="338" spans="1:18" ht="58.5" customHeight="1">
      <c r="A338" s="426" t="s">
        <v>375</v>
      </c>
      <c r="B338" s="427"/>
      <c r="C338" s="427"/>
      <c r="D338" s="428"/>
      <c r="E338" s="423" t="s">
        <v>54</v>
      </c>
      <c r="F338" s="424"/>
      <c r="G338" s="425"/>
      <c r="H338" s="440" t="s">
        <v>167</v>
      </c>
      <c r="I338" s="441"/>
      <c r="J338" s="441"/>
      <c r="K338" s="441"/>
      <c r="L338" s="442"/>
    </row>
    <row r="339" spans="1:18" ht="40.5" hidden="1" customHeight="1">
      <c r="A339" s="471" t="s">
        <v>221</v>
      </c>
      <c r="B339" s="471"/>
      <c r="C339" s="471"/>
      <c r="D339" s="471"/>
      <c r="E339" s="471"/>
      <c r="F339" s="471"/>
      <c r="G339" s="471"/>
      <c r="H339" s="471"/>
      <c r="I339" s="471"/>
      <c r="J339" s="471"/>
      <c r="K339" s="471"/>
      <c r="L339" s="471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34.5" hidden="1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112.5" hidden="1">
      <c r="A347" s="477"/>
      <c r="B347" s="231" t="s">
        <v>17</v>
      </c>
      <c r="C347" s="231" t="s">
        <v>18</v>
      </c>
      <c r="D347" s="231" t="s">
        <v>233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t="75" hidden="1" customHeight="1">
      <c r="A348" s="107" t="s">
        <v>236</v>
      </c>
      <c r="B348" s="261" t="s">
        <v>29</v>
      </c>
      <c r="C348" s="261" t="s">
        <v>29</v>
      </c>
      <c r="D348" s="261" t="s">
        <v>212</v>
      </c>
      <c r="E348" s="261" t="s">
        <v>98</v>
      </c>
      <c r="F348" s="486" t="s">
        <v>21</v>
      </c>
      <c r="G348" s="211" t="s">
        <v>234</v>
      </c>
      <c r="H348" s="1" t="s">
        <v>113</v>
      </c>
      <c r="I348" s="1">
        <v>744</v>
      </c>
      <c r="J348" s="405">
        <v>100</v>
      </c>
      <c r="K348" s="405">
        <v>100</v>
      </c>
      <c r="L348" s="405">
        <v>100</v>
      </c>
      <c r="M348" s="214">
        <v>5</v>
      </c>
      <c r="N348" s="214">
        <f>J348*0.05</f>
        <v>5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405"/>
      <c r="K349" s="405"/>
      <c r="L349" s="406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305">
        <v>10</v>
      </c>
      <c r="K351" s="305">
        <v>11</v>
      </c>
      <c r="L351" s="305">
        <v>12</v>
      </c>
      <c r="M351" s="252">
        <v>0</v>
      </c>
      <c r="N351" s="303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1">
        <v>100</v>
      </c>
      <c r="K352" s="301">
        <v>100</v>
      </c>
      <c r="L352" s="301">
        <v>100</v>
      </c>
      <c r="M352" s="308">
        <v>10</v>
      </c>
      <c r="N352" s="308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261">
        <v>30</v>
      </c>
      <c r="K353" s="261">
        <v>30</v>
      </c>
      <c r="L353" s="261">
        <v>30</v>
      </c>
      <c r="M353" s="270">
        <v>0</v>
      </c>
      <c r="N353" s="270">
        <v>0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10</v>
      </c>
      <c r="N354" s="274">
        <v>10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0</v>
      </c>
      <c r="N356" s="321">
        <v>0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10</v>
      </c>
      <c r="N357" s="326">
        <v>10</v>
      </c>
      <c r="O357" s="272"/>
      <c r="P357" s="272"/>
      <c r="Q357" s="272"/>
      <c r="R357" s="272"/>
    </row>
    <row r="358" spans="1:18" s="37" customFormat="1" ht="37.5" hidden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0</v>
      </c>
      <c r="N359" s="321">
        <v>0</v>
      </c>
      <c r="O359" s="272"/>
      <c r="P359" s="272"/>
      <c r="Q359" s="272"/>
      <c r="R359" s="272"/>
    </row>
    <row r="360" spans="1:18" s="37" customFormat="1" ht="112.5" hidden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10</v>
      </c>
      <c r="N360" s="326">
        <v>10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112.5" hidden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 customHeight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9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0"/>
      <c r="K376" s="396">
        <f t="shared" ref="K376:K380" si="13">J376</f>
        <v>0</v>
      </c>
      <c r="L376" s="396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5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3"/>
        <v>0</v>
      </c>
      <c r="L377" s="396">
        <f t="shared" si="14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5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3"/>
        <v>0</v>
      </c>
      <c r="L378" s="396">
        <f t="shared" si="14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5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3"/>
        <v>0</v>
      </c>
      <c r="L379" s="396">
        <f t="shared" si="14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5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3"/>
        <v>0</v>
      </c>
      <c r="L380" s="396">
        <f t="shared" si="14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5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5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SUM(J375:J380)</f>
        <v>0</v>
      </c>
      <c r="K382" s="48">
        <f t="shared" ref="K382:L382" si="16">SUM(K375:K380)</f>
        <v>0</v>
      </c>
      <c r="L382" s="48">
        <f t="shared" si="16"/>
        <v>0</v>
      </c>
      <c r="M382" s="1"/>
      <c r="N382" s="1"/>
      <c r="O382" s="1"/>
      <c r="P382" s="12">
        <v>10</v>
      </c>
      <c r="Q382" s="40">
        <f t="shared" si="15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23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23" hidden="1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23" hidden="1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23" hidden="1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23" hidden="1">
      <c r="A389" s="25"/>
      <c r="B389" s="25"/>
      <c r="C389" s="25"/>
      <c r="D389" s="25"/>
      <c r="E389" s="25"/>
      <c r="F389" s="9"/>
      <c r="G389" s="9"/>
      <c r="H389" s="9"/>
      <c r="I389" s="9"/>
      <c r="J389" s="9"/>
      <c r="K389" s="9"/>
      <c r="L389" s="6"/>
      <c r="M389" s="6"/>
      <c r="N389" s="6"/>
      <c r="O389" s="6"/>
      <c r="P389" s="6"/>
    </row>
    <row r="390" spans="1:23" hidden="1">
      <c r="A390" s="418" t="s">
        <v>41</v>
      </c>
      <c r="B390" s="418"/>
      <c r="C390" s="418"/>
      <c r="D390" s="418"/>
      <c r="E390" s="418"/>
      <c r="F390" s="418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23" ht="153.75" hidden="1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6"/>
      <c r="M391" s="16"/>
      <c r="N391" s="16"/>
      <c r="O391" s="16"/>
      <c r="P391" s="6"/>
    </row>
    <row r="392" spans="1:23" ht="17.2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23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23" ht="24.75" hidden="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23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hidden="1" customHeight="1">
      <c r="A396" s="426" t="s">
        <v>374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59.25" hidden="1" customHeight="1">
      <c r="A397" s="426" t="s">
        <v>374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hidden="1" customHeight="1">
      <c r="A398" s="426" t="s">
        <v>374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7.75" hidden="1" customHeight="1">
      <c r="A399" s="426" t="s">
        <v>375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505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505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 ht="16.5" customHeight="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 ht="16.5" customHeight="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 ht="16.5" customHeight="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 ht="16.5" customHeight="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 ht="16.5" customHeight="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 ht="16.5" customHeight="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 ht="16.5" customHeight="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6.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5.2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3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6.5" customHeight="1">
      <c r="A436" s="10" t="s">
        <v>80</v>
      </c>
      <c r="B436" s="423" t="s">
        <v>81</v>
      </c>
      <c r="C436" s="424"/>
      <c r="D436" s="425"/>
      <c r="E436" s="423" t="s">
        <v>82</v>
      </c>
      <c r="F436" s="424"/>
      <c r="G436" s="424"/>
      <c r="H436" s="424"/>
      <c r="I436" s="424"/>
      <c r="J436" s="424"/>
      <c r="K436" s="424"/>
      <c r="L436" s="425"/>
      <c r="M436" s="6"/>
      <c r="N436" s="6"/>
      <c r="O436" s="6"/>
      <c r="P436" s="6"/>
    </row>
    <row r="437" spans="1:16" ht="16.5" customHeight="1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0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39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36.75" customHeight="1">
      <c r="A440" s="10" t="s">
        <v>87</v>
      </c>
      <c r="B440" s="423" t="s">
        <v>197</v>
      </c>
      <c r="C440" s="424"/>
      <c r="D440" s="425"/>
      <c r="E440" s="440" t="s">
        <v>84</v>
      </c>
      <c r="F440" s="441"/>
      <c r="G440" s="441"/>
      <c r="H440" s="441"/>
      <c r="I440" s="441"/>
      <c r="J440" s="441"/>
      <c r="K440" s="441"/>
      <c r="L440" s="442"/>
      <c r="M440" s="6"/>
      <c r="N440" s="6"/>
      <c r="O440" s="6"/>
      <c r="P440" s="6"/>
    </row>
    <row r="441" spans="1:16" ht="16.5" customHeight="1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 ht="26.25" customHeight="1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 ht="22.5" customHeight="1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 ht="27.75" customHeight="1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16.5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57.7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 ht="16.5" customHeight="1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 ht="16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6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  <c r="P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7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  <mergeCell ref="A414:J414"/>
    <mergeCell ref="H209:I209"/>
    <mergeCell ref="H235:L235"/>
    <mergeCell ref="A236:D236"/>
    <mergeCell ref="L22:M22"/>
    <mergeCell ref="N22:O22"/>
    <mergeCell ref="J348:J349"/>
    <mergeCell ref="K348:K349"/>
    <mergeCell ref="L348:L349"/>
    <mergeCell ref="M345:N345"/>
    <mergeCell ref="E236:G236"/>
    <mergeCell ref="N408:N409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03:L403"/>
    <mergeCell ref="A405:L405"/>
    <mergeCell ref="A419:A420"/>
    <mergeCell ref="B419:B420"/>
    <mergeCell ref="C419:C420"/>
    <mergeCell ref="D419:D420"/>
    <mergeCell ref="E419:E420"/>
    <mergeCell ref="F419:F420"/>
    <mergeCell ref="M416:M417"/>
    <mergeCell ref="N416:N417"/>
    <mergeCell ref="O416:O417"/>
    <mergeCell ref="A415:A417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P416:P417"/>
    <mergeCell ref="Q416:Q417"/>
    <mergeCell ref="M415:O415"/>
    <mergeCell ref="B415:D415"/>
    <mergeCell ref="E415:F415"/>
    <mergeCell ref="G415:I415"/>
    <mergeCell ref="J415:L415"/>
    <mergeCell ref="K416:K417"/>
    <mergeCell ref="L416:L417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E398:G398"/>
    <mergeCell ref="H398:L398"/>
    <mergeCell ref="A399:D399"/>
    <mergeCell ref="E399:G399"/>
    <mergeCell ref="H399:L399"/>
    <mergeCell ref="A333:D333"/>
    <mergeCell ref="E333:G333"/>
    <mergeCell ref="H333:L333"/>
    <mergeCell ref="A334:D334"/>
    <mergeCell ref="E334:G334"/>
    <mergeCell ref="H334:L334"/>
    <mergeCell ref="A335:D335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4:D394"/>
    <mergeCell ref="E394:G394"/>
    <mergeCell ref="A339:L339"/>
    <mergeCell ref="A342:L342"/>
    <mergeCell ref="A345:A347"/>
    <mergeCell ref="B345:D346"/>
    <mergeCell ref="H346:I346"/>
    <mergeCell ref="J346:J347"/>
    <mergeCell ref="K346:K347"/>
    <mergeCell ref="G346:G347"/>
    <mergeCell ref="E335:G335"/>
    <mergeCell ref="H335:L335"/>
    <mergeCell ref="A336:D336"/>
    <mergeCell ref="E336:G336"/>
    <mergeCell ref="H336:L336"/>
    <mergeCell ref="A337:D337"/>
    <mergeCell ref="E337:G337"/>
    <mergeCell ref="E338:G338"/>
    <mergeCell ref="H338:L338"/>
    <mergeCell ref="H337:L337"/>
    <mergeCell ref="L346:L347"/>
    <mergeCell ref="H236:L236"/>
    <mergeCell ref="H233:L233"/>
    <mergeCell ref="A206:O206"/>
    <mergeCell ref="J244:L244"/>
    <mergeCell ref="G245:G246"/>
    <mergeCell ref="H245:I245"/>
    <mergeCell ref="A340:L340"/>
    <mergeCell ref="A234:D234"/>
    <mergeCell ref="F250:F251"/>
    <mergeCell ref="A252:O252"/>
    <mergeCell ref="A250:A251"/>
    <mergeCell ref="G244:I244"/>
    <mergeCell ref="A239:L239"/>
    <mergeCell ref="E238:G238"/>
    <mergeCell ref="E235:G235"/>
    <mergeCell ref="A233:D233"/>
    <mergeCell ref="E233:G233"/>
    <mergeCell ref="E234:G234"/>
    <mergeCell ref="H234:L234"/>
    <mergeCell ref="H238:L238"/>
    <mergeCell ref="A332:I332"/>
    <mergeCell ref="A331:K331"/>
    <mergeCell ref="A321:O321"/>
    <mergeCell ref="A323:K323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P372:P373"/>
    <mergeCell ref="Q372:Q373"/>
    <mergeCell ref="P209:P210"/>
    <mergeCell ref="Q209:Q210"/>
    <mergeCell ref="M254:O254"/>
    <mergeCell ref="A264:O264"/>
    <mergeCell ref="A338:D338"/>
    <mergeCell ref="M286:N286"/>
    <mergeCell ref="M287:M288"/>
    <mergeCell ref="A343:J343"/>
    <mergeCell ref="M340:M342"/>
    <mergeCell ref="N340:N342"/>
    <mergeCell ref="E237:G237"/>
    <mergeCell ref="H237:L237"/>
    <mergeCell ref="A237:D237"/>
    <mergeCell ref="N239:N241"/>
    <mergeCell ref="N287:N288"/>
    <mergeCell ref="M281:M283"/>
    <mergeCell ref="N281:N283"/>
    <mergeCell ref="P371:Q371"/>
    <mergeCell ref="G372:G373"/>
    <mergeCell ref="H372:I372"/>
    <mergeCell ref="J372:J373"/>
    <mergeCell ref="K372:K373"/>
    <mergeCell ref="P137:Q137"/>
    <mergeCell ref="P138:P139"/>
    <mergeCell ref="Q138:Q139"/>
    <mergeCell ref="P208:Q208"/>
    <mergeCell ref="M244:N244"/>
    <mergeCell ref="M245:M246"/>
    <mergeCell ref="N245:N246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A240:L240"/>
    <mergeCell ref="M239:M241"/>
    <mergeCell ref="A242:L242"/>
    <mergeCell ref="A243:J243"/>
    <mergeCell ref="P298:P299"/>
    <mergeCell ref="Q298:Q299"/>
    <mergeCell ref="A238:D238"/>
    <mergeCell ref="J172:L172"/>
    <mergeCell ref="G173:G174"/>
    <mergeCell ref="H173:I173"/>
    <mergeCell ref="J173:J174"/>
    <mergeCell ref="K173:K174"/>
    <mergeCell ref="L173:L174"/>
    <mergeCell ref="A229:K229"/>
    <mergeCell ref="N255:N256"/>
    <mergeCell ref="M255:M256"/>
    <mergeCell ref="P254:Q254"/>
    <mergeCell ref="P255:P256"/>
    <mergeCell ref="Q255:Q256"/>
    <mergeCell ref="P297:Q297"/>
    <mergeCell ref="O255:O256"/>
    <mergeCell ref="L209:L210"/>
    <mergeCell ref="A231:K231"/>
    <mergeCell ref="M298:M299"/>
    <mergeCell ref="N298:N299"/>
    <mergeCell ref="O298:O299"/>
    <mergeCell ref="B297:D298"/>
    <mergeCell ref="M297:O297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E345:F346"/>
    <mergeCell ref="G345:I345"/>
    <mergeCell ref="J345:L345"/>
    <mergeCell ref="N346:N347"/>
    <mergeCell ref="A433:O433"/>
    <mergeCell ref="A430:L430"/>
    <mergeCell ref="A431:L431"/>
    <mergeCell ref="A432:O432"/>
    <mergeCell ref="L372:L373"/>
    <mergeCell ref="H394:L394"/>
    <mergeCell ref="A369:J369"/>
    <mergeCell ref="A398:D398"/>
    <mergeCell ref="E324:K324"/>
    <mergeCell ref="E325:K325"/>
    <mergeCell ref="E326:K326"/>
    <mergeCell ref="E327:K327"/>
    <mergeCell ref="A328:F328"/>
    <mergeCell ref="A329:K329"/>
    <mergeCell ref="A330:K330"/>
    <mergeCell ref="E278:G278"/>
    <mergeCell ref="H278:L278"/>
    <mergeCell ref="E297:F298"/>
    <mergeCell ref="G297:I297"/>
    <mergeCell ref="J297:L297"/>
    <mergeCell ref="A282:L282"/>
    <mergeCell ref="A283:L283"/>
    <mergeCell ref="A284:L284"/>
    <mergeCell ref="A285:J285"/>
    <mergeCell ref="G298:G299"/>
    <mergeCell ref="A297:A299"/>
    <mergeCell ref="A296:J296"/>
    <mergeCell ref="H298:I298"/>
    <mergeCell ref="J298:J299"/>
    <mergeCell ref="K298:K299"/>
    <mergeCell ref="L298:L299"/>
    <mergeCell ref="A286:A288"/>
    <mergeCell ref="B286:D287"/>
    <mergeCell ref="E286:F287"/>
    <mergeCell ref="J286:L286"/>
    <mergeCell ref="G287:G288"/>
    <mergeCell ref="H287:I287"/>
    <mergeCell ref="J287:J288"/>
    <mergeCell ref="K287:K288"/>
    <mergeCell ref="L287:L288"/>
    <mergeCell ref="G286:I286"/>
    <mergeCell ref="H276:L276"/>
    <mergeCell ref="A277:D277"/>
    <mergeCell ref="E277:G277"/>
    <mergeCell ref="H277:L277"/>
    <mergeCell ref="H280:L280"/>
    <mergeCell ref="A279:D279"/>
    <mergeCell ref="E279:G279"/>
    <mergeCell ref="H279:L279"/>
    <mergeCell ref="B250:B251"/>
    <mergeCell ref="C250:C251"/>
    <mergeCell ref="D250:D251"/>
    <mergeCell ref="E250:E251"/>
    <mergeCell ref="B254:D255"/>
    <mergeCell ref="G255:G256"/>
    <mergeCell ref="A274:I274"/>
    <mergeCell ref="A270:F270"/>
    <mergeCell ref="A265:O265"/>
    <mergeCell ref="A271:K271"/>
    <mergeCell ref="A276:D276"/>
    <mergeCell ref="E276:G276"/>
    <mergeCell ref="A280:D280"/>
    <mergeCell ref="E275:G275"/>
    <mergeCell ref="H275:L275"/>
    <mergeCell ref="A278:D278"/>
    <mergeCell ref="A244:A246"/>
    <mergeCell ref="B244:D245"/>
    <mergeCell ref="E244:F245"/>
    <mergeCell ref="E254:F255"/>
    <mergeCell ref="G254:I254"/>
    <mergeCell ref="J254:L254"/>
    <mergeCell ref="F248:F249"/>
    <mergeCell ref="E248:E249"/>
    <mergeCell ref="J245:J246"/>
    <mergeCell ref="A254:A256"/>
    <mergeCell ref="L255:L256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M346:M347"/>
    <mergeCell ref="A42:L42"/>
    <mergeCell ref="A43:J43"/>
    <mergeCell ref="A32:J32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N32:O32"/>
    <mergeCell ref="K33:M33"/>
    <mergeCell ref="N33:O33"/>
    <mergeCell ref="K34:M34"/>
    <mergeCell ref="N34:O34"/>
    <mergeCell ref="B44:D45"/>
    <mergeCell ref="E44:F45"/>
    <mergeCell ref="M371:O371"/>
    <mergeCell ref="A385:K385"/>
    <mergeCell ref="E386:K386"/>
    <mergeCell ref="E387:K387"/>
    <mergeCell ref="N372:N373"/>
    <mergeCell ref="A384:O384"/>
    <mergeCell ref="M372:M373"/>
    <mergeCell ref="O372:O373"/>
    <mergeCell ref="N30:O30"/>
    <mergeCell ref="K30:M30"/>
    <mergeCell ref="F48:F51"/>
    <mergeCell ref="J45:J46"/>
    <mergeCell ref="J69:J70"/>
    <mergeCell ref="K69:K70"/>
    <mergeCell ref="A35:J35"/>
    <mergeCell ref="A36:J36"/>
    <mergeCell ref="K32:M32"/>
    <mergeCell ref="L69:L70"/>
    <mergeCell ref="M69:M70"/>
    <mergeCell ref="A48:A51"/>
    <mergeCell ref="B48:B51"/>
    <mergeCell ref="C48:C51"/>
    <mergeCell ref="D48:D51"/>
    <mergeCell ref="E48:E51"/>
    <mergeCell ref="E388:K388"/>
    <mergeCell ref="A393:I393"/>
    <mergeCell ref="A390:F390"/>
    <mergeCell ref="A391:K391"/>
    <mergeCell ref="A392:K392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61:F363"/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  <mergeCell ref="F348:F351"/>
    <mergeCell ref="E280:G280"/>
    <mergeCell ref="A232:I232"/>
    <mergeCell ref="A228:F228"/>
    <mergeCell ref="E227:K227"/>
    <mergeCell ref="E226:K226"/>
    <mergeCell ref="E267:K267"/>
    <mergeCell ref="E268:K268"/>
    <mergeCell ref="H255:I255"/>
    <mergeCell ref="J255:J256"/>
    <mergeCell ref="K255:K256"/>
    <mergeCell ref="A281:L281"/>
    <mergeCell ref="E269:K269"/>
    <mergeCell ref="A275:D275"/>
    <mergeCell ref="A248:A249"/>
    <mergeCell ref="B248:B249"/>
    <mergeCell ref="C248:C249"/>
    <mergeCell ref="D248:D249"/>
    <mergeCell ref="A266:K266"/>
    <mergeCell ref="A253:J253"/>
    <mergeCell ref="A272:K272"/>
    <mergeCell ref="A273:K273"/>
    <mergeCell ref="K245:K246"/>
    <mergeCell ref="L245:L246"/>
    <mergeCell ref="A364:A366"/>
    <mergeCell ref="B364:B366"/>
    <mergeCell ref="C364:C366"/>
    <mergeCell ref="D364:D366"/>
    <mergeCell ref="E364:E366"/>
    <mergeCell ref="F364:F366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7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2:AE452"/>
  <sheetViews>
    <sheetView view="pageBreakPreview" topLeftCell="A436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477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205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63"/>
      <c r="L33" s="463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63"/>
      <c r="L34" s="463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 customHeight="1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customHeight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 customHeight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 customHeight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4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519</v>
      </c>
      <c r="K72" s="10">
        <f>J72</f>
        <v>519</v>
      </c>
      <c r="L72" s="10">
        <f>J72</f>
        <v>519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52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7</v>
      </c>
      <c r="K74" s="395">
        <f t="shared" si="0"/>
        <v>7</v>
      </c>
      <c r="L74" s="395">
        <f t="shared" si="1"/>
        <v>7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</v>
      </c>
      <c r="R74" s="3" t="s">
        <v>313</v>
      </c>
    </row>
    <row r="75" spans="1:18" ht="78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6</v>
      </c>
      <c r="K75" s="395">
        <f t="shared" si="0"/>
        <v>6</v>
      </c>
      <c r="L75" s="395">
        <f t="shared" si="1"/>
        <v>6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1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6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533</v>
      </c>
      <c r="K80" s="10">
        <f>SUM(K72:K79)</f>
        <v>533</v>
      </c>
      <c r="L80" s="10">
        <f>SUM(L72:L79)</f>
        <v>533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53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49.5" customHeight="1">
      <c r="A94" s="426" t="s">
        <v>376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0.25" customHeight="1">
      <c r="A95" s="426" t="s">
        <v>376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48" customHeight="1">
      <c r="A96" s="426" t="s">
        <v>376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6.5" customHeight="1">
      <c r="A97" s="426" t="s">
        <v>377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641</v>
      </c>
      <c r="K141" s="10">
        <f>J141</f>
        <v>641</v>
      </c>
      <c r="L141" s="10">
        <f>J141</f>
        <v>641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64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19</v>
      </c>
      <c r="K143" s="395">
        <f t="shared" si="3"/>
        <v>19</v>
      </c>
      <c r="L143" s="395">
        <f t="shared" si="4"/>
        <v>19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2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6</v>
      </c>
      <c r="K145" s="395">
        <f t="shared" si="3"/>
        <v>6</v>
      </c>
      <c r="L145" s="395">
        <f t="shared" si="4"/>
        <v>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3</v>
      </c>
      <c r="K146" s="395">
        <f t="shared" si="3"/>
        <v>3</v>
      </c>
      <c r="L146" s="395">
        <f t="shared" si="4"/>
        <v>3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669</v>
      </c>
      <c r="K149" s="10">
        <f>SUM(K141:K148)</f>
        <v>669</v>
      </c>
      <c r="L149" s="10">
        <f>SUM(L141:L148)</f>
        <v>669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67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49.5" customHeight="1">
      <c r="A163" s="426" t="s">
        <v>376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1.75" customHeight="1">
      <c r="A164" s="426" t="s">
        <v>376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47.25" customHeight="1">
      <c r="A165" s="426" t="s">
        <v>376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4.25" customHeight="1">
      <c r="A166" s="426" t="s">
        <v>377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50</v>
      </c>
      <c r="K212" s="10">
        <f>J212</f>
        <v>50</v>
      </c>
      <c r="L212" s="10">
        <f>J212</f>
        <v>50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114" hidden="1" customHeight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0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50</v>
      </c>
      <c r="K220" s="10">
        <f>SUM(K212:K219)</f>
        <v>50</v>
      </c>
      <c r="L220" s="10">
        <f>SUM(L212:L219)</f>
        <v>50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1252</v>
      </c>
      <c r="K221" s="10">
        <f>K80+K149+K220</f>
        <v>1252</v>
      </c>
      <c r="L221" s="10">
        <f>L80+L149+L220</f>
        <v>1252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125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376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376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376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4" customHeight="1">
      <c r="A238" s="426" t="s">
        <v>377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t="18.75" hidden="1" customHeight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110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100.5" hidden="1" customHeight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110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20.25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t="28.5" customHeigh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32.2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t="25.5" customHeigh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4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>
        <v>100</v>
      </c>
      <c r="K349" s="319">
        <v>100</v>
      </c>
      <c r="L349" s="319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19">
        <v>100</v>
      </c>
      <c r="K352" s="319">
        <v>100</v>
      </c>
      <c r="L352" s="319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326">
        <v>0</v>
      </c>
      <c r="K354" s="326">
        <v>0</v>
      </c>
      <c r="L354" s="326">
        <v>0</v>
      </c>
      <c r="M354" s="326">
        <v>0</v>
      </c>
      <c r="N354" s="326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319">
        <v>100</v>
      </c>
      <c r="K355" s="319">
        <v>100</v>
      </c>
      <c r="L355" s="319">
        <v>100</v>
      </c>
      <c r="M355" s="321">
        <v>10</v>
      </c>
      <c r="N355" s="321">
        <v>10</v>
      </c>
      <c r="O355" s="272"/>
      <c r="P355" s="272"/>
      <c r="Q355" s="272"/>
      <c r="R355" s="272"/>
    </row>
    <row r="356" spans="1:18" s="37" customFormat="1" ht="6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325">
        <v>30</v>
      </c>
      <c r="K356" s="325">
        <v>30</v>
      </c>
      <c r="L356" s="325">
        <v>30</v>
      </c>
      <c r="M356" s="321">
        <v>10</v>
      </c>
      <c r="N356" s="321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319">
        <v>100</v>
      </c>
      <c r="K358" s="319">
        <v>100</v>
      </c>
      <c r="L358" s="319">
        <v>100</v>
      </c>
      <c r="M358" s="321">
        <v>10</v>
      </c>
      <c r="N358" s="321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325">
        <v>30</v>
      </c>
      <c r="K359" s="325">
        <v>30</v>
      </c>
      <c r="L359" s="325">
        <v>30</v>
      </c>
      <c r="M359" s="321">
        <v>10</v>
      </c>
      <c r="N359" s="321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326">
        <v>0</v>
      </c>
      <c r="K360" s="326">
        <v>0</v>
      </c>
      <c r="L360" s="326">
        <v>0</v>
      </c>
      <c r="M360" s="326">
        <v>0</v>
      </c>
      <c r="N360" s="326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319">
        <v>100</v>
      </c>
      <c r="K361" s="319">
        <v>100</v>
      </c>
      <c r="L361" s="319">
        <v>100</v>
      </c>
      <c r="M361" s="321">
        <v>10</v>
      </c>
      <c r="N361" s="321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325">
        <v>30</v>
      </c>
      <c r="K362" s="325">
        <v>30</v>
      </c>
      <c r="L362" s="325">
        <v>30</v>
      </c>
      <c r="M362" s="321">
        <v>10</v>
      </c>
      <c r="N362" s="321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326">
        <v>0</v>
      </c>
      <c r="K363" s="326">
        <v>0</v>
      </c>
      <c r="L363" s="326">
        <v>0</v>
      </c>
      <c r="M363" s="326">
        <v>0</v>
      </c>
      <c r="N363" s="326">
        <v>0</v>
      </c>
      <c r="O363" s="272"/>
      <c r="P363" s="272"/>
      <c r="Q363" s="272"/>
      <c r="R363" s="272"/>
    </row>
    <row r="364" spans="1:18" s="37" customFormat="1" ht="37.5" hidden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319">
        <v>100</v>
      </c>
      <c r="K364" s="319">
        <v>100</v>
      </c>
      <c r="L364" s="319">
        <v>100</v>
      </c>
      <c r="M364" s="321">
        <v>10</v>
      </c>
      <c r="N364" s="321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325">
        <v>30</v>
      </c>
      <c r="K365" s="325">
        <v>30</v>
      </c>
      <c r="L365" s="325">
        <v>30</v>
      </c>
      <c r="M365" s="321">
        <v>10</v>
      </c>
      <c r="N365" s="321">
        <v>3</v>
      </c>
      <c r="O365" s="272"/>
      <c r="P365" s="272"/>
      <c r="Q365" s="272"/>
      <c r="R365" s="272"/>
    </row>
    <row r="366" spans="1:18" s="37" customFormat="1" ht="112.5" hidden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326">
        <v>0</v>
      </c>
      <c r="K366" s="326">
        <v>0</v>
      </c>
      <c r="L366" s="326">
        <v>0</v>
      </c>
      <c r="M366" s="326">
        <v>0</v>
      </c>
      <c r="N366" s="326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idden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3"/>
      <c r="N375" s="13"/>
      <c r="O375" s="13"/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3"/>
      <c r="N376" s="13"/>
      <c r="O376" s="13"/>
      <c r="P376" s="12">
        <v>10</v>
      </c>
      <c r="Q376" s="40">
        <f t="shared" ref="Q376:Q382" si="13">J376*0.1</f>
        <v>0</v>
      </c>
      <c r="R376" s="9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03">
        <f t="shared" si="11"/>
        <v>1008</v>
      </c>
      <c r="L377" s="403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03">
        <f t="shared" si="11"/>
        <v>864</v>
      </c>
      <c r="L378" s="403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SUM(J377:J381)</f>
        <v>1872</v>
      </c>
      <c r="K382" s="48">
        <f t="shared" ref="K382:L382" si="14">SUM(K377:K381)</f>
        <v>1872</v>
      </c>
      <c r="L382" s="48">
        <f t="shared" si="14"/>
        <v>1872</v>
      </c>
      <c r="M382" s="1"/>
      <c r="N382" s="1"/>
      <c r="O382" s="1"/>
      <c r="P382" s="12">
        <v>10</v>
      </c>
      <c r="Q382" s="40">
        <f t="shared" si="13"/>
        <v>187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23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23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23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23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23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23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23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23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23" ht="24.75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23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customHeight="1">
      <c r="A396" s="426" t="s">
        <v>376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3.75" customHeight="1">
      <c r="A397" s="426" t="s">
        <v>376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customHeight="1">
      <c r="A398" s="426" t="s">
        <v>376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8.5" customHeight="1">
      <c r="A399" s="426" t="s">
        <v>377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ht="27.75" customHeight="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6.5" customHeight="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>
        <f>-'2'!A25</f>
        <v>0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  <mergeCell ref="C419:C420"/>
    <mergeCell ref="D419:D420"/>
    <mergeCell ref="E419:E420"/>
    <mergeCell ref="M415:O415"/>
    <mergeCell ref="B416:B417"/>
    <mergeCell ref="M416:M417"/>
    <mergeCell ref="N416:N417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38:D238"/>
    <mergeCell ref="E238:G238"/>
    <mergeCell ref="H238:L238"/>
    <mergeCell ref="A339:L339"/>
    <mergeCell ref="A330:I330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28:K328"/>
    <mergeCell ref="J294:J295"/>
    <mergeCell ref="K294:K295"/>
    <mergeCell ref="L294:L295"/>
    <mergeCell ref="C289:C290"/>
    <mergeCell ref="D289:D290"/>
    <mergeCell ref="A291:O291"/>
    <mergeCell ref="A292:J292"/>
    <mergeCell ref="A293:A295"/>
    <mergeCell ref="M294:M295"/>
    <mergeCell ref="A340:L340"/>
    <mergeCell ref="A342:L342"/>
    <mergeCell ref="A343:J343"/>
    <mergeCell ref="A335:A336"/>
    <mergeCell ref="B335:D335"/>
    <mergeCell ref="A289:A290"/>
    <mergeCell ref="B289:B290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235:G235"/>
    <mergeCell ref="H235:L235"/>
    <mergeCell ref="A236:D236"/>
    <mergeCell ref="E236:G236"/>
    <mergeCell ref="H236:L236"/>
    <mergeCell ref="E237:G237"/>
    <mergeCell ref="H237:L237"/>
    <mergeCell ref="A237:D237"/>
    <mergeCell ref="M371:O371"/>
    <mergeCell ref="E335:I335"/>
    <mergeCell ref="B336:D336"/>
    <mergeCell ref="O253:O254"/>
    <mergeCell ref="E336:I336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H233:L233"/>
    <mergeCell ref="A222:O222"/>
    <mergeCell ref="A223:O223"/>
    <mergeCell ref="A224:K224"/>
    <mergeCell ref="E225:K225"/>
    <mergeCell ref="A166:D166"/>
    <mergeCell ref="E166:G166"/>
    <mergeCell ref="H166:L166"/>
    <mergeCell ref="A228:F228"/>
    <mergeCell ref="A229:K229"/>
    <mergeCell ref="A230:K230"/>
    <mergeCell ref="A231:K231"/>
    <mergeCell ref="A232:I232"/>
    <mergeCell ref="E226:K226"/>
    <mergeCell ref="H209:I209"/>
    <mergeCell ref="J209:J210"/>
    <mergeCell ref="K209:K210"/>
    <mergeCell ref="A208:A210"/>
    <mergeCell ref="B208:D209"/>
    <mergeCell ref="E208:F209"/>
    <mergeCell ref="G208:I208"/>
    <mergeCell ref="J208:L208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E153:K153"/>
    <mergeCell ref="E154:K154"/>
    <mergeCell ref="H138:I138"/>
    <mergeCell ref="J138:J139"/>
    <mergeCell ref="K138:K139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0:I160"/>
    <mergeCell ref="E155:K155"/>
    <mergeCell ref="A156:F156"/>
    <mergeCell ref="A157:K157"/>
    <mergeCell ref="A158:K158"/>
    <mergeCell ref="A159:K159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H395:L395"/>
    <mergeCell ref="A396:D396"/>
    <mergeCell ref="E396:G396"/>
    <mergeCell ref="E395:G395"/>
    <mergeCell ref="A385:K385"/>
    <mergeCell ref="A369:J369"/>
    <mergeCell ref="M345:N345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B358:B360"/>
    <mergeCell ref="C358:C360"/>
    <mergeCell ref="D358:D360"/>
    <mergeCell ref="E358:E360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K253:K254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B276:D276"/>
    <mergeCell ref="M280:M282"/>
    <mergeCell ref="N280:N282"/>
    <mergeCell ref="A269:K269"/>
    <mergeCell ref="B273:D273"/>
    <mergeCell ref="E273:I273"/>
    <mergeCell ref="B274:D274"/>
    <mergeCell ref="E274:I274"/>
    <mergeCell ref="A275:A276"/>
    <mergeCell ref="B275:D275"/>
    <mergeCell ref="G245:G246"/>
    <mergeCell ref="H245:I245"/>
    <mergeCell ref="J245:J246"/>
    <mergeCell ref="A239:L239"/>
    <mergeCell ref="E248:E249"/>
    <mergeCell ref="N239:N241"/>
    <mergeCell ref="A240:L240"/>
    <mergeCell ref="A242:L242"/>
    <mergeCell ref="E276:I276"/>
    <mergeCell ref="A270:K270"/>
    <mergeCell ref="A271:K271"/>
    <mergeCell ref="A272:I272"/>
    <mergeCell ref="M252:O252"/>
    <mergeCell ref="M253:M254"/>
    <mergeCell ref="N253:N254"/>
    <mergeCell ref="A251:J251"/>
    <mergeCell ref="A252:A254"/>
    <mergeCell ref="B252:D253"/>
    <mergeCell ref="E252:F253"/>
    <mergeCell ref="G252:I252"/>
    <mergeCell ref="J252:L252"/>
    <mergeCell ref="G253:G254"/>
    <mergeCell ref="E388:K388"/>
    <mergeCell ref="A248:A249"/>
    <mergeCell ref="B248:B249"/>
    <mergeCell ref="C248:C249"/>
    <mergeCell ref="L245:L246"/>
    <mergeCell ref="A277:A278"/>
    <mergeCell ref="B277:D277"/>
    <mergeCell ref="E277:I277"/>
    <mergeCell ref="J172:L172"/>
    <mergeCell ref="G173:G174"/>
    <mergeCell ref="H173:I173"/>
    <mergeCell ref="J173:J174"/>
    <mergeCell ref="K173:K174"/>
    <mergeCell ref="L173:L174"/>
    <mergeCell ref="A176:A179"/>
    <mergeCell ref="B176:B179"/>
    <mergeCell ref="C176:C179"/>
    <mergeCell ref="D176:D179"/>
    <mergeCell ref="A262:O262"/>
    <mergeCell ref="A263:O263"/>
    <mergeCell ref="A264:K264"/>
    <mergeCell ref="E265:K265"/>
    <mergeCell ref="A244:A246"/>
    <mergeCell ref="M239:M241"/>
    <mergeCell ref="A168:L168"/>
    <mergeCell ref="A170:L170"/>
    <mergeCell ref="A171:J171"/>
    <mergeCell ref="A172:A174"/>
    <mergeCell ref="B172:D173"/>
    <mergeCell ref="A124:A127"/>
    <mergeCell ref="B124:B127"/>
    <mergeCell ref="C124:C127"/>
    <mergeCell ref="E398:G398"/>
    <mergeCell ref="H398:L398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H396:L396"/>
    <mergeCell ref="E386:K386"/>
    <mergeCell ref="E387:K387"/>
    <mergeCell ref="G44:I44"/>
    <mergeCell ref="J44:L44"/>
    <mergeCell ref="G45:G46"/>
    <mergeCell ref="H45:I45"/>
    <mergeCell ref="J45:J46"/>
    <mergeCell ref="J69:J70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A89:K89"/>
    <mergeCell ref="A90:K90"/>
    <mergeCell ref="A91:I91"/>
    <mergeCell ref="A93:D93"/>
    <mergeCell ref="E93:G93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244:D245"/>
    <mergeCell ref="E244:F245"/>
    <mergeCell ref="G244:I244"/>
    <mergeCell ref="J244:L244"/>
    <mergeCell ref="L253:L254"/>
    <mergeCell ref="A234:D234"/>
    <mergeCell ref="E234:G234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H234:L234"/>
    <mergeCell ref="A235:D235"/>
    <mergeCell ref="K245:K246"/>
    <mergeCell ref="A233:D233"/>
    <mergeCell ref="E233:G233"/>
    <mergeCell ref="F358:F360"/>
    <mergeCell ref="A361:A363"/>
    <mergeCell ref="B361:B363"/>
    <mergeCell ref="C361:C363"/>
    <mergeCell ref="D361:D363"/>
    <mergeCell ref="E361:E363"/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B278:D278"/>
    <mergeCell ref="E278:I278"/>
    <mergeCell ref="E275:I275"/>
    <mergeCell ref="F248:F249"/>
    <mergeCell ref="A250:O250"/>
    <mergeCell ref="D248:D24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406" max="16" man="1"/>
    <brk id="445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FFC000"/>
  </sheetPr>
  <dimension ref="A2:AE565"/>
  <sheetViews>
    <sheetView view="pageBreakPreview" topLeftCell="A430" zoomScale="80" zoomScaleSheetLayoutView="80" workbookViewId="0">
      <selection activeCell="E12" sqref="E12:H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478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 t="s">
        <v>426</v>
      </c>
      <c r="O20" s="31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51" customHeight="1">
      <c r="A28" s="468" t="s">
        <v>154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15.5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 hidden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 hidden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541</v>
      </c>
      <c r="K72" s="10">
        <f>J72</f>
        <v>541</v>
      </c>
      <c r="L72" s="10">
        <f>J72</f>
        <v>541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54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541</v>
      </c>
      <c r="K80" s="10">
        <f>SUM(K72:K79)</f>
        <v>541</v>
      </c>
      <c r="L80" s="10">
        <f>SUM(L72:L79)</f>
        <v>541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54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378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378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378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379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541</v>
      </c>
      <c r="K141" s="10">
        <f>J141</f>
        <v>541</v>
      </c>
      <c r="L141" s="10">
        <f>J141</f>
        <v>541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54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hidden="1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/>
      <c r="K145" s="395">
        <f t="shared" si="3"/>
        <v>0</v>
      </c>
      <c r="L145" s="395">
        <f t="shared" si="4"/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2"/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2"/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541</v>
      </c>
      <c r="K149" s="10">
        <f>SUM(K141:K148)</f>
        <v>541</v>
      </c>
      <c r="L149" s="10">
        <f>SUM(L141:L148)</f>
        <v>541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54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46.5" customHeight="1">
      <c r="A163" s="426" t="s">
        <v>378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46.5" customHeight="1">
      <c r="A164" s="426" t="s">
        <v>378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378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379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125</v>
      </c>
      <c r="K212" s="10">
        <f>J212</f>
        <v>125</v>
      </c>
      <c r="L212" s="10">
        <f>J212</f>
        <v>125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13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125</v>
      </c>
      <c r="K220" s="10">
        <f>SUM(K212:K219)</f>
        <v>125</v>
      </c>
      <c r="L220" s="10">
        <f>SUM(L212:L219)</f>
        <v>125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13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1207</v>
      </c>
      <c r="K221" s="10">
        <f>K80+K149+K220</f>
        <v>1207</v>
      </c>
      <c r="L221" s="10">
        <f>L80+L149+L220</f>
        <v>1207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121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37.5" customHeight="1">
      <c r="A235" s="426" t="s">
        <v>378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39" customHeight="1">
      <c r="A236" s="426" t="s">
        <v>378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45" customHeight="1">
      <c r="A237" s="426" t="s">
        <v>378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45" customHeight="1">
      <c r="A238" s="426" t="s">
        <v>379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t="93.75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27" t="s">
        <v>289</v>
      </c>
      <c r="K348" s="227" t="s">
        <v>295</v>
      </c>
      <c r="L348" s="227" t="s">
        <v>291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/>
      <c r="K349" s="319"/>
      <c r="L349" s="320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405">
        <v>100</v>
      </c>
      <c r="K352" s="405">
        <v>100</v>
      </c>
      <c r="L352" s="4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405"/>
      <c r="K353" s="405"/>
      <c r="L353" s="406"/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49"/>
      <c r="K355" s="49"/>
      <c r="L355" s="49"/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49"/>
      <c r="K358" s="49"/>
      <c r="L358" s="49"/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49"/>
      <c r="K361" s="49"/>
      <c r="L361" s="49"/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49"/>
      <c r="K364" s="49"/>
      <c r="L364" s="49"/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3"/>
      <c r="K375" s="13">
        <f>J375</f>
        <v>0</v>
      </c>
      <c r="L375" s="13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3"/>
      <c r="K376" s="396">
        <f t="shared" ref="K376:K380" si="11">J376</f>
        <v>0</v>
      </c>
      <c r="L376" s="396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396">
        <f t="shared" si="11"/>
        <v>0</v>
      </c>
      <c r="L377" s="396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396">
        <f t="shared" si="11"/>
        <v>0</v>
      </c>
      <c r="L378" s="396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396">
        <f t="shared" si="11"/>
        <v>0</v>
      </c>
      <c r="L379" s="396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396">
        <f t="shared" si="11"/>
        <v>0</v>
      </c>
      <c r="L380" s="396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s="37" customFormat="1" hidden="1">
      <c r="A383" s="123"/>
      <c r="B383" s="49"/>
      <c r="C383" s="119"/>
      <c r="D383" s="119"/>
      <c r="E383" s="49"/>
      <c r="F383" s="49"/>
      <c r="G383" s="119"/>
      <c r="H383" s="119"/>
      <c r="I383" s="124"/>
      <c r="J383" s="118"/>
      <c r="K383" s="118"/>
      <c r="L383" s="118"/>
      <c r="M383" s="119"/>
      <c r="N383" s="119"/>
      <c r="O383" s="119"/>
      <c r="P383" s="197"/>
      <c r="Q383" s="113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6"/>
    </row>
    <row r="385" spans="1:23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6"/>
      <c r="M385" s="196"/>
      <c r="N385" s="196"/>
      <c r="O385" s="196"/>
      <c r="P385" s="196"/>
    </row>
    <row r="386" spans="1:23" hidden="1">
      <c r="A386" s="195" t="s">
        <v>37</v>
      </c>
      <c r="B386" s="195" t="s">
        <v>38</v>
      </c>
      <c r="C386" s="195" t="s">
        <v>39</v>
      </c>
      <c r="D386" s="195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6"/>
      <c r="M386" s="196"/>
      <c r="N386" s="196"/>
      <c r="O386" s="196"/>
      <c r="P386" s="196"/>
    </row>
    <row r="387" spans="1:23" hidden="1">
      <c r="A387" s="195">
        <v>1</v>
      </c>
      <c r="B387" s="195">
        <v>2</v>
      </c>
      <c r="C387" s="195">
        <v>3</v>
      </c>
      <c r="D387" s="195">
        <v>4</v>
      </c>
      <c r="E387" s="405">
        <v>5</v>
      </c>
      <c r="F387" s="419"/>
      <c r="G387" s="419"/>
      <c r="H387" s="419"/>
      <c r="I387" s="419"/>
      <c r="J387" s="419"/>
      <c r="K387" s="419"/>
      <c r="L387" s="196"/>
      <c r="M387" s="196"/>
      <c r="N387" s="196"/>
      <c r="O387" s="196"/>
      <c r="P387" s="196"/>
    </row>
    <row r="388" spans="1:23" hidden="1">
      <c r="A388" s="195" t="s">
        <v>21</v>
      </c>
      <c r="B388" s="195" t="s">
        <v>21</v>
      </c>
      <c r="C388" s="195" t="s">
        <v>21</v>
      </c>
      <c r="D388" s="195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6"/>
      <c r="M388" s="196"/>
      <c r="N388" s="196"/>
      <c r="O388" s="196"/>
      <c r="P388" s="196"/>
    </row>
    <row r="389" spans="1:23" hidden="1">
      <c r="A389" s="418" t="s">
        <v>41</v>
      </c>
      <c r="B389" s="418"/>
      <c r="C389" s="418"/>
      <c r="D389" s="418"/>
      <c r="E389" s="418"/>
      <c r="F389" s="418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</row>
    <row r="390" spans="1:23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8"/>
      <c r="M390" s="198"/>
      <c r="N390" s="198"/>
      <c r="O390" s="198"/>
      <c r="P390" s="196"/>
    </row>
    <row r="391" spans="1:23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98"/>
      <c r="M391" s="198"/>
      <c r="N391" s="198"/>
      <c r="O391" s="198"/>
      <c r="P391" s="196"/>
    </row>
    <row r="392" spans="1:23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8"/>
      <c r="M392" s="198"/>
      <c r="N392" s="198"/>
      <c r="O392" s="198"/>
      <c r="P392" s="196"/>
    </row>
    <row r="393" spans="1:23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6"/>
      <c r="K393" s="196"/>
      <c r="L393" s="196"/>
      <c r="M393" s="196"/>
      <c r="N393" s="196"/>
      <c r="O393" s="196"/>
      <c r="P393" s="196"/>
    </row>
    <row r="394" spans="1:23" ht="24.75" hidden="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6"/>
      <c r="N394" s="196"/>
      <c r="O394" s="196"/>
      <c r="P394" s="196"/>
    </row>
    <row r="395" spans="1:23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37.5" hidden="1" customHeight="1">
      <c r="A396" s="426" t="s">
        <v>277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39" hidden="1" customHeight="1">
      <c r="A397" s="426" t="s">
        <v>278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45" hidden="1" customHeight="1">
      <c r="A398" s="426" t="s">
        <v>277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45" hidden="1" customHeight="1">
      <c r="A399" s="426" t="s">
        <v>286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 ht="7.5" customHeigh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51" customHeight="1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 ht="5.25" customHeigh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>
      <c r="J556" s="405" t="s">
        <v>304</v>
      </c>
      <c r="K556" s="405" t="s">
        <v>305</v>
      </c>
      <c r="L556" s="405" t="s">
        <v>306</v>
      </c>
    </row>
    <row r="557" spans="10:12">
      <c r="J557" s="405"/>
      <c r="K557" s="405"/>
      <c r="L557" s="406"/>
    </row>
    <row r="564" spans="10:15">
      <c r="J564" s="405" t="s">
        <v>304</v>
      </c>
      <c r="K564" s="405" t="s">
        <v>305</v>
      </c>
      <c r="L564" s="405" t="s">
        <v>306</v>
      </c>
      <c r="M564" s="405" t="s">
        <v>304</v>
      </c>
      <c r="N564" s="405" t="s">
        <v>305</v>
      </c>
      <c r="O564" s="405" t="s">
        <v>306</v>
      </c>
    </row>
    <row r="565" spans="10:15">
      <c r="J565" s="405"/>
      <c r="K565" s="405"/>
      <c r="L565" s="406"/>
      <c r="M565" s="405"/>
      <c r="N565" s="405"/>
      <c r="O565" s="406"/>
    </row>
  </sheetData>
  <mergeCells count="66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7" max="16" man="1"/>
    <brk id="176" max="16" man="1"/>
    <brk id="368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2:AE550"/>
  <sheetViews>
    <sheetView view="pageBreakPreview" topLeftCell="A418" zoomScale="80" zoomScaleSheetLayoutView="80" workbookViewId="0">
      <selection activeCell="K25" sqref="K25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452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137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527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233</v>
      </c>
      <c r="K72" s="10">
        <f>J72</f>
        <v>233</v>
      </c>
      <c r="L72" s="10">
        <f>J72</f>
        <v>233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23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81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0"/>
        <v>1</v>
      </c>
      <c r="L75" s="395">
        <f t="shared" si="1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26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234</v>
      </c>
      <c r="K80" s="10">
        <f>SUM(K72:K79)</f>
        <v>234</v>
      </c>
      <c r="L80" s="10">
        <f>SUM(L72:L79)</f>
        <v>234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23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44.25" customHeight="1">
      <c r="A94" s="426" t="s">
        <v>325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48.75" customHeight="1">
      <c r="A95" s="426" t="s">
        <v>325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47.25" customHeight="1">
      <c r="A96" s="426" t="s">
        <v>325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326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70.5" customHeight="1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67.5" customHeight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527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10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12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428</v>
      </c>
      <c r="K141" s="10">
        <f>J141</f>
        <v>428</v>
      </c>
      <c r="L141" s="10">
        <f>J141</f>
        <v>428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43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81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26.2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430</v>
      </c>
      <c r="K149" s="10">
        <f>SUM(K141:K148)</f>
        <v>430</v>
      </c>
      <c r="L149" s="10">
        <f>SUM(L141:L148)</f>
        <v>430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43</v>
      </c>
    </row>
    <row r="150" spans="1:18" ht="12.75" customHeight="1">
      <c r="A150" s="24"/>
      <c r="B150" s="213"/>
      <c r="C150" s="25"/>
      <c r="D150" s="25"/>
      <c r="E150" s="213"/>
      <c r="F150" s="213"/>
      <c r="G150" s="25"/>
      <c r="H150" s="25"/>
      <c r="I150" s="229"/>
      <c r="J150" s="25"/>
      <c r="K150" s="25"/>
      <c r="L150" s="25"/>
      <c r="M150" s="25"/>
      <c r="N150" s="25"/>
      <c r="O150" s="25"/>
      <c r="P150" s="213"/>
      <c r="Q150" s="113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325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325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325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8.75" customHeight="1">
      <c r="A166" s="426" t="s">
        <v>326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62" t="s">
        <v>399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527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10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12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193</v>
      </c>
      <c r="K212" s="10">
        <f>J212</f>
        <v>193</v>
      </c>
      <c r="L212" s="10">
        <f>J212</f>
        <v>193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19</v>
      </c>
    </row>
    <row r="213" spans="1:18" ht="225" hidden="1">
      <c r="A213" s="50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51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50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193</v>
      </c>
      <c r="K220" s="10">
        <f>SUM(K212:K219)</f>
        <v>193</v>
      </c>
      <c r="L220" s="10">
        <f>SUM(L212:L219)</f>
        <v>193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19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857</v>
      </c>
      <c r="K221" s="10">
        <f>K80+K149+K220</f>
        <v>857</v>
      </c>
      <c r="L221" s="10">
        <f>L80+L149+L220</f>
        <v>857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86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325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325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325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1" customHeight="1">
      <c r="A238" s="426" t="s">
        <v>326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26.25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26.2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26.2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26.2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26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26.2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idden="1">
      <c r="A248" s="14"/>
      <c r="B248" s="12"/>
      <c r="C248" s="12"/>
      <c r="D248" s="10"/>
      <c r="E248" s="17"/>
      <c r="F248" s="17"/>
      <c r="G248" s="13"/>
      <c r="H248" s="13"/>
      <c r="I248" s="13"/>
      <c r="J248" s="13"/>
      <c r="K248" s="13">
        <v>95</v>
      </c>
      <c r="L248" s="13">
        <v>95</v>
      </c>
      <c r="M248" s="12">
        <v>10</v>
      </c>
      <c r="N248" s="40">
        <v>10</v>
      </c>
      <c r="O248" s="6"/>
      <c r="P248" s="6"/>
    </row>
    <row r="249" spans="1:17" hidden="1">
      <c r="A249" s="24"/>
      <c r="B249" s="9"/>
      <c r="C249" s="9"/>
      <c r="D249" s="25"/>
      <c r="E249" s="21"/>
      <c r="F249" s="21"/>
      <c r="G249" s="22"/>
      <c r="H249" s="22"/>
      <c r="I249" s="22"/>
      <c r="J249" s="22"/>
      <c r="K249" s="22">
        <v>100</v>
      </c>
      <c r="L249" s="2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26.25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526" t="s">
        <v>164</v>
      </c>
      <c r="Q252" s="527"/>
    </row>
    <row r="253" spans="1:17" ht="26.2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10" t="s">
        <v>165</v>
      </c>
      <c r="Q253" s="405" t="s">
        <v>166</v>
      </c>
    </row>
    <row r="254" spans="1:17" ht="26.2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12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6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26.2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26.2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26.2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26.2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26.2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26.2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26.2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26.25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26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26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2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26.2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526" t="s">
        <v>164</v>
      </c>
      <c r="Q293" s="527"/>
    </row>
    <row r="294" spans="1:17" ht="26.25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10" t="s">
        <v>165</v>
      </c>
      <c r="Q294" s="405" t="s">
        <v>166</v>
      </c>
    </row>
    <row r="295" spans="1:17" ht="26.2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12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6.2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26.2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26.2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26.2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26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26.2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26.2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26.2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26.2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20.2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33.7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33.7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t="26.25" customHeigh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98.2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5">
        <v>100</v>
      </c>
      <c r="K352" s="310">
        <v>100</v>
      </c>
      <c r="L352" s="310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 ht="12.75" customHeigh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t="7.5" customHeigh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105.7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6.5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39" hidden="1" customHeight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0</v>
      </c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>
        <v>0</v>
      </c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39" hidden="1" customHeight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41.25" customHeight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4320</v>
      </c>
      <c r="K378" s="45">
        <f t="shared" si="11"/>
        <v>4320</v>
      </c>
      <c r="L378" s="45">
        <f t="shared" si="12"/>
        <v>4320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432</v>
      </c>
      <c r="R378" s="93"/>
    </row>
    <row r="379" spans="1:18" s="37" customFormat="1" ht="39" hidden="1" customHeight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39.75" hidden="1" customHeight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4320</v>
      </c>
      <c r="K382" s="48">
        <f>SUM(K375:K381)</f>
        <v>4320</v>
      </c>
      <c r="L382" s="48">
        <f>SUM(L375:L381)</f>
        <v>4320</v>
      </c>
      <c r="M382" s="1"/>
      <c r="N382" s="1"/>
      <c r="O382" s="1"/>
      <c r="P382" s="12">
        <v>10</v>
      </c>
      <c r="Q382" s="40">
        <f t="shared" si="13"/>
        <v>432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 ht="2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 ht="24" customHeight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6.25" customHeight="1">
      <c r="A396" s="426" t="s">
        <v>325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56.25" customHeight="1">
      <c r="A397" s="426" t="s">
        <v>325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6.25" customHeight="1">
      <c r="A398" s="426" t="s">
        <v>325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6.25" customHeight="1">
      <c r="A399" s="426" t="s">
        <v>325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356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 ht="27.75" customHeight="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 ht="9.75" customHeight="1">
      <c r="A429" s="437" t="s">
        <v>235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57" customHeight="1">
      <c r="A432" s="429" t="s">
        <v>121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26.25" hidden="1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36" customHeight="1">
      <c r="A434" s="429" t="s">
        <v>177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24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 ht="1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54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P293:Q293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E93:G93"/>
    <mergeCell ref="H93:L93"/>
    <mergeCell ref="A94:D94"/>
    <mergeCell ref="E94:G94"/>
    <mergeCell ref="H94:L94"/>
    <mergeCell ref="A95:D95"/>
    <mergeCell ref="E95:G95"/>
    <mergeCell ref="H95:L95"/>
    <mergeCell ref="E164:G164"/>
    <mergeCell ref="H164:L164"/>
    <mergeCell ref="A165:D165"/>
    <mergeCell ref="E165:G165"/>
    <mergeCell ref="M105:M106"/>
    <mergeCell ref="M99:M101"/>
    <mergeCell ref="N99:N101"/>
    <mergeCell ref="A135:O135"/>
    <mergeCell ref="M137:O137"/>
    <mergeCell ref="E97:G97"/>
    <mergeCell ref="H97:L97"/>
    <mergeCell ref="A97:D97"/>
    <mergeCell ref="A104:A106"/>
    <mergeCell ref="B104:D105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M340:M342"/>
    <mergeCell ref="N340:N342"/>
    <mergeCell ref="A345:A347"/>
    <mergeCell ref="B345:D346"/>
    <mergeCell ref="E345:F346"/>
    <mergeCell ref="G345:I345"/>
    <mergeCell ref="N30:O30"/>
    <mergeCell ref="K33:M33"/>
    <mergeCell ref="N33:O33"/>
    <mergeCell ref="A32:J32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N45:N46"/>
    <mergeCell ref="G68:I68"/>
    <mergeCell ref="J68:L68"/>
    <mergeCell ref="M68:O68"/>
    <mergeCell ref="O69:O70"/>
    <mergeCell ref="E86:K86"/>
    <mergeCell ref="A66:O66"/>
    <mergeCell ref="A67:J67"/>
    <mergeCell ref="A68:A70"/>
    <mergeCell ref="B68:D69"/>
    <mergeCell ref="E68:F69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G137:I137"/>
    <mergeCell ref="J137:L137"/>
    <mergeCell ref="G138:G139"/>
    <mergeCell ref="A96:D96"/>
    <mergeCell ref="E96:G96"/>
    <mergeCell ref="H96:L96"/>
    <mergeCell ref="A394:D394"/>
    <mergeCell ref="E394:G394"/>
    <mergeCell ref="H394:L394"/>
    <mergeCell ref="J105:J106"/>
    <mergeCell ref="K105:K106"/>
    <mergeCell ref="L105:L106"/>
    <mergeCell ref="J104:L104"/>
    <mergeCell ref="J345:L345"/>
    <mergeCell ref="G346:G347"/>
    <mergeCell ref="H165:L165"/>
    <mergeCell ref="A235:D235"/>
    <mergeCell ref="E235:G235"/>
    <mergeCell ref="H235:L235"/>
    <mergeCell ref="A100:L100"/>
    <mergeCell ref="A102:L102"/>
    <mergeCell ref="A103:J103"/>
    <mergeCell ref="E104:F105"/>
    <mergeCell ref="G104:I104"/>
    <mergeCell ref="M167:M169"/>
    <mergeCell ref="N167:N169"/>
    <mergeCell ref="A168:L168"/>
    <mergeCell ref="N105:N106"/>
    <mergeCell ref="A99:L99"/>
    <mergeCell ref="M104:N104"/>
    <mergeCell ref="A151:O151"/>
    <mergeCell ref="A152:K152"/>
    <mergeCell ref="E153:K153"/>
    <mergeCell ref="E154:K154"/>
    <mergeCell ref="M138:M139"/>
    <mergeCell ref="N138:N139"/>
    <mergeCell ref="O138:O139"/>
    <mergeCell ref="B108:B111"/>
    <mergeCell ref="C108:C111"/>
    <mergeCell ref="D108:D111"/>
    <mergeCell ref="E108:E111"/>
    <mergeCell ref="F108:F111"/>
    <mergeCell ref="G105:G106"/>
    <mergeCell ref="H105:I105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A158:K158"/>
    <mergeCell ref="A159:K159"/>
    <mergeCell ref="A160:I160"/>
    <mergeCell ref="A167:L16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E155:K155"/>
    <mergeCell ref="H138:I138"/>
    <mergeCell ref="J138:J139"/>
    <mergeCell ref="N173:N174"/>
    <mergeCell ref="M208:O208"/>
    <mergeCell ref="L209:L210"/>
    <mergeCell ref="A208:A210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O209:O210"/>
    <mergeCell ref="M209:M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B333:D333"/>
    <mergeCell ref="E333:I333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D349:D351"/>
    <mergeCell ref="E349:E35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A319:O319"/>
    <mergeCell ref="A339:L339"/>
    <mergeCell ref="A340:L340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C188:C191"/>
    <mergeCell ref="D188:D191"/>
    <mergeCell ref="E188:E191"/>
    <mergeCell ref="F180:F183"/>
    <mergeCell ref="F184:F187"/>
    <mergeCell ref="F188:F191"/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2:AE568"/>
  <sheetViews>
    <sheetView view="pageBreakPreview" topLeftCell="A145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479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 t="s">
        <v>426</v>
      </c>
      <c r="O20" s="31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206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80.25" customHeight="1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80.25" hidden="1" customHeight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4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 hidden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80.25" hidden="1" customHeight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4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80.25" customHeight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4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4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4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hidden="1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604</v>
      </c>
      <c r="K72" s="10">
        <f>J72</f>
        <v>604</v>
      </c>
      <c r="L72" s="10">
        <f>J72</f>
        <v>604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60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2</v>
      </c>
      <c r="K77" s="395">
        <f t="shared" si="0"/>
        <v>2</v>
      </c>
      <c r="L77" s="395">
        <f t="shared" si="1"/>
        <v>2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606</v>
      </c>
      <c r="K80" s="10">
        <f>SUM(K72:K79)</f>
        <v>606</v>
      </c>
      <c r="L80" s="10">
        <f>SUM(L72:L79)</f>
        <v>606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61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380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380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380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4.75" customHeight="1">
      <c r="A97" s="426" t="s">
        <v>381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618</v>
      </c>
      <c r="K141" s="10">
        <f>J141</f>
        <v>618</v>
      </c>
      <c r="L141" s="10">
        <f>J141</f>
        <v>618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62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1</v>
      </c>
      <c r="K145" s="395">
        <f t="shared" si="3"/>
        <v>1</v>
      </c>
      <c r="L145" s="395">
        <f t="shared" si="4"/>
        <v>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619</v>
      </c>
      <c r="K149" s="10">
        <f>SUM(K141:K148)</f>
        <v>619</v>
      </c>
      <c r="L149" s="10">
        <f>SUM(L141:L148)</f>
        <v>619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62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380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380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380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381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 ht="18.75" customHeight="1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10">
        <v>100</v>
      </c>
      <c r="K176" s="10">
        <v>100</v>
      </c>
      <c r="L176" s="10">
        <v>100</v>
      </c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hidden="1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143</v>
      </c>
      <c r="K212" s="10">
        <f>J212</f>
        <v>143</v>
      </c>
      <c r="L212" s="10">
        <f>J212</f>
        <v>143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14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403">
        <v>1</v>
      </c>
      <c r="K216" s="395">
        <f t="shared" si="6"/>
        <v>1</v>
      </c>
      <c r="L216" s="395">
        <f t="shared" si="7"/>
        <v>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>
        <v>1</v>
      </c>
      <c r="K217" s="395">
        <f t="shared" si="6"/>
        <v>1</v>
      </c>
      <c r="L217" s="395">
        <f t="shared" si="7"/>
        <v>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145</v>
      </c>
      <c r="K220" s="10">
        <f>SUM(K212:K219)</f>
        <v>145</v>
      </c>
      <c r="L220" s="10">
        <f>SUM(L212:L219)</f>
        <v>145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1370</v>
      </c>
      <c r="K221" s="10">
        <f>K80+K149+K220</f>
        <v>1370</v>
      </c>
      <c r="L221" s="10">
        <f>L80+L149+L220</f>
        <v>1370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137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380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380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380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8.5" customHeight="1">
      <c r="A238" s="426" t="s">
        <v>381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0" t="s">
        <v>113</v>
      </c>
      <c r="I289" s="10">
        <v>744</v>
      </c>
      <c r="J289" s="10">
        <v>95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0" t="s">
        <v>113</v>
      </c>
      <c r="I290" s="10">
        <v>744</v>
      </c>
      <c r="J290" s="10">
        <v>100</v>
      </c>
      <c r="K290" s="12" t="s">
        <v>21</v>
      </c>
      <c r="L290" s="12" t="s">
        <v>21</v>
      </c>
      <c r="M290" s="12">
        <v>5</v>
      </c>
      <c r="N290" s="40">
        <f>J290*0.05</f>
        <v>5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23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23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23" ht="40.5" hidden="1" customHeight="1">
      <c r="A339" s="573" t="s">
        <v>221</v>
      </c>
      <c r="B339" s="573"/>
      <c r="C339" s="573"/>
      <c r="D339" s="573"/>
      <c r="E339" s="573"/>
      <c r="F339" s="573"/>
      <c r="G339" s="573"/>
      <c r="H339" s="573"/>
      <c r="I339" s="573"/>
      <c r="J339" s="573"/>
      <c r="K339" s="573"/>
      <c r="L339" s="573"/>
      <c r="M339" s="56"/>
      <c r="N339" s="56"/>
      <c r="O339" s="56"/>
      <c r="P339" s="56"/>
      <c r="Q339" s="55"/>
      <c r="R339" s="55"/>
      <c r="S339" s="55"/>
      <c r="T339" s="55"/>
      <c r="U339" s="55"/>
      <c r="V339" s="55"/>
      <c r="W339" s="55"/>
    </row>
    <row r="340" spans="1:23" s="38" customFormat="1" hidden="1">
      <c r="A340" s="570" t="s">
        <v>222</v>
      </c>
      <c r="B340" s="570"/>
      <c r="C340" s="570"/>
      <c r="D340" s="570"/>
      <c r="E340" s="570"/>
      <c r="F340" s="570"/>
      <c r="G340" s="570"/>
      <c r="H340" s="570"/>
      <c r="I340" s="570"/>
      <c r="J340" s="570"/>
      <c r="K340" s="570"/>
      <c r="L340" s="570"/>
      <c r="M340" s="566" t="s">
        <v>179</v>
      </c>
      <c r="N340" s="574" t="s">
        <v>242</v>
      </c>
      <c r="O340" s="63"/>
      <c r="P340" s="63"/>
      <c r="Q340" s="63"/>
      <c r="R340" s="63"/>
      <c r="S340" s="64"/>
      <c r="T340" s="64"/>
      <c r="U340" s="64"/>
      <c r="V340" s="64"/>
      <c r="W340" s="64"/>
    </row>
    <row r="341" spans="1:23" s="38" customFormat="1" hidden="1">
      <c r="A341" s="63" t="s">
        <v>8</v>
      </c>
      <c r="B341" s="63"/>
      <c r="C341" s="63"/>
      <c r="D341" s="63"/>
      <c r="E341" s="63"/>
      <c r="F341" s="63"/>
      <c r="G341" s="63"/>
      <c r="H341" s="63"/>
      <c r="I341" s="63"/>
      <c r="J341" s="101"/>
      <c r="K341" s="63"/>
      <c r="L341" s="63"/>
      <c r="M341" s="567"/>
      <c r="N341" s="574"/>
      <c r="O341" s="63"/>
      <c r="P341" s="63"/>
      <c r="Q341" s="63"/>
      <c r="R341" s="63"/>
      <c r="S341" s="64"/>
      <c r="T341" s="64"/>
      <c r="U341" s="64"/>
      <c r="V341" s="64"/>
      <c r="W341" s="64"/>
    </row>
    <row r="342" spans="1:23" s="38" customFormat="1" hidden="1">
      <c r="A342" s="570" t="s">
        <v>9</v>
      </c>
      <c r="B342" s="570"/>
      <c r="C342" s="570"/>
      <c r="D342" s="570"/>
      <c r="E342" s="570"/>
      <c r="F342" s="570"/>
      <c r="G342" s="570"/>
      <c r="H342" s="570"/>
      <c r="I342" s="570"/>
      <c r="J342" s="570"/>
      <c r="K342" s="570"/>
      <c r="L342" s="570"/>
      <c r="M342" s="567"/>
      <c r="N342" s="574"/>
      <c r="O342" s="63"/>
      <c r="P342" s="63"/>
      <c r="Q342" s="63"/>
      <c r="R342" s="63"/>
      <c r="S342" s="64"/>
      <c r="T342" s="64"/>
      <c r="U342" s="64"/>
      <c r="V342" s="64"/>
      <c r="W342" s="64"/>
    </row>
    <row r="343" spans="1:23" s="38" customFormat="1" hidden="1">
      <c r="A343" s="576" t="s">
        <v>223</v>
      </c>
      <c r="B343" s="576"/>
      <c r="C343" s="576"/>
      <c r="D343" s="576"/>
      <c r="E343" s="576"/>
      <c r="F343" s="576"/>
      <c r="G343" s="576"/>
      <c r="H343" s="576"/>
      <c r="I343" s="576"/>
      <c r="J343" s="576"/>
      <c r="K343" s="63"/>
      <c r="L343" s="63"/>
      <c r="M343" s="63"/>
      <c r="N343" s="65"/>
      <c r="O343" s="63"/>
      <c r="P343" s="63"/>
      <c r="Q343" s="63"/>
      <c r="R343" s="63"/>
      <c r="S343" s="64"/>
      <c r="T343" s="64"/>
      <c r="U343" s="64"/>
      <c r="V343" s="64"/>
      <c r="W343" s="64"/>
    </row>
    <row r="344" spans="1:23" s="38" customFormat="1" hidden="1">
      <c r="A344" s="570" t="s">
        <v>116</v>
      </c>
      <c r="B344" s="570"/>
      <c r="C344" s="570"/>
      <c r="D344" s="570"/>
      <c r="E344" s="570"/>
      <c r="F344" s="570"/>
      <c r="G344" s="570"/>
      <c r="H344" s="570"/>
      <c r="I344" s="570"/>
      <c r="J344" s="570"/>
      <c r="K344" s="63"/>
      <c r="L344" s="63"/>
      <c r="M344" s="63"/>
      <c r="N344" s="63"/>
      <c r="O344" s="63"/>
      <c r="P344" s="63"/>
      <c r="Q344" s="63"/>
      <c r="R344" s="63"/>
      <c r="S344" s="64"/>
      <c r="T344" s="64"/>
      <c r="U344" s="64"/>
      <c r="V344" s="64"/>
      <c r="W344" s="64"/>
    </row>
    <row r="345" spans="1:23" s="38" customFormat="1" hidden="1">
      <c r="A345" s="571" t="s">
        <v>10</v>
      </c>
      <c r="B345" s="571" t="s">
        <v>11</v>
      </c>
      <c r="C345" s="571"/>
      <c r="D345" s="571"/>
      <c r="E345" s="571" t="s">
        <v>12</v>
      </c>
      <c r="F345" s="571"/>
      <c r="G345" s="571" t="s">
        <v>13</v>
      </c>
      <c r="H345" s="571"/>
      <c r="I345" s="571"/>
      <c r="J345" s="571" t="s">
        <v>14</v>
      </c>
      <c r="K345" s="571"/>
      <c r="L345" s="571"/>
      <c r="M345" s="577" t="s">
        <v>164</v>
      </c>
      <c r="N345" s="578"/>
      <c r="O345" s="63"/>
      <c r="P345" s="63"/>
      <c r="Q345" s="63"/>
      <c r="R345" s="63"/>
      <c r="S345" s="64"/>
      <c r="T345" s="64"/>
      <c r="U345" s="64"/>
      <c r="V345" s="64"/>
      <c r="W345" s="64"/>
    </row>
    <row r="346" spans="1:23" s="38" customFormat="1" ht="18.75" hidden="1" customHeight="1">
      <c r="A346" s="572"/>
      <c r="B346" s="571"/>
      <c r="C346" s="571"/>
      <c r="D346" s="571"/>
      <c r="E346" s="571"/>
      <c r="F346" s="571"/>
      <c r="G346" s="571" t="s">
        <v>15</v>
      </c>
      <c r="H346" s="571" t="s">
        <v>16</v>
      </c>
      <c r="I346" s="571"/>
      <c r="J346" s="405" t="s">
        <v>440</v>
      </c>
      <c r="K346" s="405" t="s">
        <v>441</v>
      </c>
      <c r="L346" s="405" t="s">
        <v>442</v>
      </c>
      <c r="M346" s="568" t="s">
        <v>165</v>
      </c>
      <c r="N346" s="579" t="s">
        <v>166</v>
      </c>
      <c r="O346" s="63"/>
      <c r="P346" s="63"/>
      <c r="Q346" s="63"/>
      <c r="R346" s="63"/>
      <c r="S346" s="64"/>
      <c r="T346" s="64"/>
      <c r="U346" s="64"/>
      <c r="V346" s="64"/>
      <c r="W346" s="64"/>
    </row>
    <row r="347" spans="1:23" s="38" customFormat="1" ht="75" hidden="1" customHeight="1">
      <c r="A347" s="575"/>
      <c r="B347" s="248" t="s">
        <v>17</v>
      </c>
      <c r="C347" s="248" t="s">
        <v>18</v>
      </c>
      <c r="D347" s="248" t="s">
        <v>211</v>
      </c>
      <c r="E347" s="248" t="s">
        <v>20</v>
      </c>
      <c r="F347" s="248" t="s">
        <v>21</v>
      </c>
      <c r="G347" s="572"/>
      <c r="H347" s="66" t="s">
        <v>22</v>
      </c>
      <c r="I347" s="66" t="s">
        <v>23</v>
      </c>
      <c r="J347" s="405"/>
      <c r="K347" s="405"/>
      <c r="L347" s="406"/>
      <c r="M347" s="568"/>
      <c r="N347" s="579"/>
      <c r="O347" s="63"/>
      <c r="P347" s="63"/>
      <c r="Q347" s="63"/>
      <c r="R347" s="63"/>
      <c r="S347" s="64"/>
      <c r="T347" s="64"/>
      <c r="U347" s="64"/>
      <c r="V347" s="64"/>
      <c r="W347" s="64"/>
    </row>
    <row r="348" spans="1:23" s="38" customFormat="1" hidden="1">
      <c r="A348" s="61">
        <v>1</v>
      </c>
      <c r="B348" s="61">
        <v>2</v>
      </c>
      <c r="C348" s="61">
        <v>3</v>
      </c>
      <c r="D348" s="61">
        <v>4</v>
      </c>
      <c r="E348" s="61">
        <v>5</v>
      </c>
      <c r="F348" s="61">
        <v>6</v>
      </c>
      <c r="G348" s="247">
        <v>7</v>
      </c>
      <c r="H348" s="221">
        <v>8</v>
      </c>
      <c r="I348" s="251">
        <v>9</v>
      </c>
      <c r="J348" s="233">
        <v>10</v>
      </c>
      <c r="K348" s="240">
        <v>11</v>
      </c>
      <c r="L348" s="240">
        <v>12</v>
      </c>
      <c r="M348" s="253">
        <v>13</v>
      </c>
      <c r="N348" s="232">
        <v>14</v>
      </c>
      <c r="O348" s="63"/>
      <c r="P348" s="63"/>
      <c r="Q348" s="63"/>
      <c r="R348" s="63"/>
      <c r="S348" s="64"/>
      <c r="T348" s="64"/>
      <c r="U348" s="64"/>
      <c r="V348" s="64"/>
      <c r="W348" s="64"/>
    </row>
    <row r="349" spans="1:23" s="38" customFormat="1" ht="37.5" hidden="1" customHeight="1">
      <c r="A349" s="480" t="s">
        <v>433</v>
      </c>
      <c r="B349" s="483" t="s">
        <v>29</v>
      </c>
      <c r="C349" s="483" t="s">
        <v>29</v>
      </c>
      <c r="D349" s="483" t="s">
        <v>212</v>
      </c>
      <c r="E349" s="483" t="s">
        <v>98</v>
      </c>
      <c r="F349" s="501"/>
      <c r="G349" s="220" t="s">
        <v>400</v>
      </c>
      <c r="H349" s="61" t="s">
        <v>113</v>
      </c>
      <c r="I349" s="61">
        <v>744</v>
      </c>
      <c r="J349" s="1">
        <v>100</v>
      </c>
      <c r="K349" s="61">
        <v>100</v>
      </c>
      <c r="L349" s="61">
        <v>100</v>
      </c>
      <c r="M349" s="218">
        <v>10</v>
      </c>
      <c r="N349" s="218">
        <v>10</v>
      </c>
      <c r="O349" s="63"/>
      <c r="P349" s="63"/>
      <c r="Q349" s="63"/>
      <c r="R349" s="63"/>
      <c r="S349" s="64"/>
      <c r="T349" s="64"/>
      <c r="U349" s="64"/>
      <c r="V349" s="64"/>
      <c r="W349" s="64"/>
    </row>
    <row r="350" spans="1:23" s="38" customFormat="1" ht="63" hidden="1" customHeight="1">
      <c r="A350" s="481"/>
      <c r="B350" s="484"/>
      <c r="C350" s="484"/>
      <c r="D350" s="484"/>
      <c r="E350" s="484"/>
      <c r="F350" s="501"/>
      <c r="G350" s="220" t="s">
        <v>403</v>
      </c>
      <c r="H350" s="61" t="s">
        <v>113</v>
      </c>
      <c r="I350" s="61">
        <v>744</v>
      </c>
      <c r="J350" s="1">
        <v>30</v>
      </c>
      <c r="K350" s="61">
        <v>30</v>
      </c>
      <c r="L350" s="61">
        <v>30</v>
      </c>
      <c r="M350" s="218">
        <v>10</v>
      </c>
      <c r="N350" s="218">
        <v>3</v>
      </c>
      <c r="O350" s="63"/>
      <c r="P350" s="63"/>
      <c r="Q350" s="63"/>
      <c r="R350" s="63"/>
      <c r="S350" s="64"/>
      <c r="T350" s="64"/>
      <c r="U350" s="64"/>
      <c r="V350" s="64"/>
      <c r="W350" s="64"/>
    </row>
    <row r="351" spans="1:23" s="38" customFormat="1" ht="112.5" hidden="1" customHeight="1">
      <c r="A351" s="482"/>
      <c r="B351" s="485"/>
      <c r="C351" s="485"/>
      <c r="D351" s="484"/>
      <c r="E351" s="484"/>
      <c r="F351" s="483"/>
      <c r="G351" s="295" t="s">
        <v>398</v>
      </c>
      <c r="H351" s="220" t="s">
        <v>399</v>
      </c>
      <c r="I351" s="241">
        <v>642</v>
      </c>
      <c r="J351" s="216">
        <v>0</v>
      </c>
      <c r="K351" s="219">
        <v>0</v>
      </c>
      <c r="L351" s="219">
        <v>0</v>
      </c>
      <c r="M351" s="219">
        <v>0</v>
      </c>
      <c r="N351" s="219">
        <v>0</v>
      </c>
      <c r="O351" s="63"/>
      <c r="P351" s="63"/>
      <c r="Q351" s="63"/>
      <c r="R351" s="63"/>
      <c r="S351" s="64"/>
      <c r="T351" s="64"/>
      <c r="U351" s="64"/>
      <c r="V351" s="64"/>
      <c r="W351" s="64"/>
    </row>
    <row r="352" spans="1:23" s="38" customFormat="1" ht="37.5" hidden="1" customHeight="1">
      <c r="A352" s="480" t="s">
        <v>434</v>
      </c>
      <c r="B352" s="483" t="s">
        <v>29</v>
      </c>
      <c r="C352" s="498" t="s">
        <v>29</v>
      </c>
      <c r="D352" s="501" t="s">
        <v>216</v>
      </c>
      <c r="E352" s="501" t="s">
        <v>98</v>
      </c>
      <c r="F352" s="501" t="s">
        <v>21</v>
      </c>
      <c r="G352" s="279" t="s">
        <v>400</v>
      </c>
      <c r="H352" s="277" t="s">
        <v>113</v>
      </c>
      <c r="I352" s="277">
        <v>744</v>
      </c>
      <c r="J352" s="305">
        <v>100</v>
      </c>
      <c r="K352" s="318">
        <v>100</v>
      </c>
      <c r="L352" s="318">
        <v>100</v>
      </c>
      <c r="M352" s="317">
        <v>5</v>
      </c>
      <c r="N352" s="317">
        <f>J352*0.05</f>
        <v>5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63" hidden="1" customHeight="1">
      <c r="A353" s="481"/>
      <c r="B353" s="484"/>
      <c r="C353" s="499"/>
      <c r="D353" s="501"/>
      <c r="E353" s="501"/>
      <c r="F353" s="501"/>
      <c r="G353" s="279" t="s">
        <v>403</v>
      </c>
      <c r="H353" s="277" t="s">
        <v>113</v>
      </c>
      <c r="I353" s="277">
        <v>744</v>
      </c>
      <c r="J353" s="305">
        <v>100</v>
      </c>
      <c r="K353" s="304">
        <v>100</v>
      </c>
      <c r="L353" s="304">
        <v>100</v>
      </c>
      <c r="M353" s="317">
        <v>10</v>
      </c>
      <c r="N353" s="317">
        <v>10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112.5" hidden="1" customHeight="1">
      <c r="A354" s="482"/>
      <c r="B354" s="485"/>
      <c r="C354" s="500"/>
      <c r="D354" s="501"/>
      <c r="E354" s="501"/>
      <c r="F354" s="501"/>
      <c r="G354" s="254" t="s">
        <v>398</v>
      </c>
      <c r="H354" s="279" t="s">
        <v>399</v>
      </c>
      <c r="I354" s="241">
        <v>642</v>
      </c>
      <c r="J354" s="274">
        <v>0</v>
      </c>
      <c r="K354" s="280">
        <v>0</v>
      </c>
      <c r="L354" s="280">
        <v>0</v>
      </c>
      <c r="M354" s="280">
        <v>0</v>
      </c>
      <c r="N354" s="280">
        <v>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37.5" hidden="1" customHeight="1">
      <c r="A355" s="480" t="s">
        <v>429</v>
      </c>
      <c r="B355" s="483" t="s">
        <v>29</v>
      </c>
      <c r="C355" s="498" t="s">
        <v>29</v>
      </c>
      <c r="D355" s="501" t="s">
        <v>217</v>
      </c>
      <c r="E355" s="501" t="s">
        <v>98</v>
      </c>
      <c r="F355" s="501" t="s">
        <v>21</v>
      </c>
      <c r="G355" s="279" t="s">
        <v>400</v>
      </c>
      <c r="H355" s="277" t="s">
        <v>113</v>
      </c>
      <c r="I355" s="277">
        <v>744</v>
      </c>
      <c r="J355" s="261">
        <v>100</v>
      </c>
      <c r="K355" s="277">
        <v>100</v>
      </c>
      <c r="L355" s="277">
        <v>100</v>
      </c>
      <c r="M355" s="276">
        <v>10</v>
      </c>
      <c r="N355" s="276">
        <v>10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63" hidden="1" customHeight="1">
      <c r="A356" s="481"/>
      <c r="B356" s="484"/>
      <c r="C356" s="499"/>
      <c r="D356" s="501"/>
      <c r="E356" s="501"/>
      <c r="F356" s="501"/>
      <c r="G356" s="279" t="s">
        <v>403</v>
      </c>
      <c r="H356" s="277" t="s">
        <v>113</v>
      </c>
      <c r="I356" s="277">
        <v>744</v>
      </c>
      <c r="J356" s="261">
        <v>30</v>
      </c>
      <c r="K356" s="277">
        <v>30</v>
      </c>
      <c r="L356" s="277">
        <v>30</v>
      </c>
      <c r="M356" s="276">
        <v>10</v>
      </c>
      <c r="N356" s="276">
        <v>3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112.5" hidden="1" customHeight="1">
      <c r="A357" s="482"/>
      <c r="B357" s="485"/>
      <c r="C357" s="500"/>
      <c r="D357" s="501"/>
      <c r="E357" s="501"/>
      <c r="F357" s="501"/>
      <c r="G357" s="254" t="s">
        <v>398</v>
      </c>
      <c r="H357" s="279" t="s">
        <v>399</v>
      </c>
      <c r="I357" s="241">
        <v>642</v>
      </c>
      <c r="J357" s="274">
        <v>0</v>
      </c>
      <c r="K357" s="280">
        <v>0</v>
      </c>
      <c r="L357" s="280">
        <v>0</v>
      </c>
      <c r="M357" s="280">
        <v>0</v>
      </c>
      <c r="N357" s="280">
        <v>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37.5" hidden="1" customHeight="1">
      <c r="A358" s="480" t="s">
        <v>430</v>
      </c>
      <c r="B358" s="483" t="s">
        <v>29</v>
      </c>
      <c r="C358" s="498" t="s">
        <v>29</v>
      </c>
      <c r="D358" s="501" t="s">
        <v>218</v>
      </c>
      <c r="E358" s="501" t="s">
        <v>98</v>
      </c>
      <c r="F358" s="501" t="s">
        <v>21</v>
      </c>
      <c r="G358" s="279" t="s">
        <v>400</v>
      </c>
      <c r="H358" s="277" t="s">
        <v>113</v>
      </c>
      <c r="I358" s="277">
        <v>744</v>
      </c>
      <c r="J358" s="261">
        <v>100</v>
      </c>
      <c r="K358" s="277">
        <v>100</v>
      </c>
      <c r="L358" s="277">
        <v>100</v>
      </c>
      <c r="M358" s="276">
        <v>10</v>
      </c>
      <c r="N358" s="276">
        <v>10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63" hidden="1" customHeight="1">
      <c r="A359" s="481"/>
      <c r="B359" s="484"/>
      <c r="C359" s="499"/>
      <c r="D359" s="501"/>
      <c r="E359" s="501"/>
      <c r="F359" s="501"/>
      <c r="G359" s="279" t="s">
        <v>403</v>
      </c>
      <c r="H359" s="277" t="s">
        <v>113</v>
      </c>
      <c r="I359" s="277">
        <v>744</v>
      </c>
      <c r="J359" s="261">
        <v>30</v>
      </c>
      <c r="K359" s="277">
        <v>30</v>
      </c>
      <c r="L359" s="277">
        <v>30</v>
      </c>
      <c r="M359" s="276">
        <v>10</v>
      </c>
      <c r="N359" s="276">
        <v>3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112.5" hidden="1" customHeight="1">
      <c r="A360" s="482"/>
      <c r="B360" s="485"/>
      <c r="C360" s="500"/>
      <c r="D360" s="501"/>
      <c r="E360" s="501"/>
      <c r="F360" s="501"/>
      <c r="G360" s="254" t="s">
        <v>398</v>
      </c>
      <c r="H360" s="279" t="s">
        <v>399</v>
      </c>
      <c r="I360" s="241">
        <v>642</v>
      </c>
      <c r="J360" s="274">
        <v>0</v>
      </c>
      <c r="K360" s="280">
        <v>0</v>
      </c>
      <c r="L360" s="280">
        <v>0</v>
      </c>
      <c r="M360" s="280">
        <v>0</v>
      </c>
      <c r="N360" s="280">
        <v>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37.5" hidden="1" customHeight="1">
      <c r="A361" s="480" t="s">
        <v>431</v>
      </c>
      <c r="B361" s="483" t="s">
        <v>29</v>
      </c>
      <c r="C361" s="498" t="s">
        <v>29</v>
      </c>
      <c r="D361" s="501" t="s">
        <v>219</v>
      </c>
      <c r="E361" s="501" t="s">
        <v>98</v>
      </c>
      <c r="F361" s="501" t="s">
        <v>21</v>
      </c>
      <c r="G361" s="279" t="s">
        <v>400</v>
      </c>
      <c r="H361" s="277" t="s">
        <v>113</v>
      </c>
      <c r="I361" s="277">
        <v>744</v>
      </c>
      <c r="J361" s="261">
        <v>100</v>
      </c>
      <c r="K361" s="277">
        <v>100</v>
      </c>
      <c r="L361" s="277">
        <v>100</v>
      </c>
      <c r="M361" s="276">
        <v>10</v>
      </c>
      <c r="N361" s="276">
        <v>10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63" hidden="1" customHeight="1">
      <c r="A362" s="481"/>
      <c r="B362" s="484"/>
      <c r="C362" s="499"/>
      <c r="D362" s="501"/>
      <c r="E362" s="501"/>
      <c r="F362" s="501"/>
      <c r="G362" s="279" t="s">
        <v>403</v>
      </c>
      <c r="H362" s="277" t="s">
        <v>113</v>
      </c>
      <c r="I362" s="277">
        <v>744</v>
      </c>
      <c r="J362" s="261">
        <v>30</v>
      </c>
      <c r="K362" s="277">
        <v>30</v>
      </c>
      <c r="L362" s="277">
        <v>30</v>
      </c>
      <c r="M362" s="276">
        <v>10</v>
      </c>
      <c r="N362" s="276">
        <v>3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 ht="112.5" hidden="1" customHeight="1">
      <c r="A363" s="482"/>
      <c r="B363" s="485"/>
      <c r="C363" s="500"/>
      <c r="D363" s="501"/>
      <c r="E363" s="501"/>
      <c r="F363" s="501"/>
      <c r="G363" s="254" t="s">
        <v>398</v>
      </c>
      <c r="H363" s="279" t="s">
        <v>399</v>
      </c>
      <c r="I363" s="241">
        <v>642</v>
      </c>
      <c r="J363" s="274">
        <v>0</v>
      </c>
      <c r="K363" s="280">
        <v>0</v>
      </c>
      <c r="L363" s="280">
        <v>0</v>
      </c>
      <c r="M363" s="280">
        <v>0</v>
      </c>
      <c r="N363" s="280">
        <v>0</v>
      </c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 ht="37.5" hidden="1" customHeight="1">
      <c r="A364" s="480" t="s">
        <v>432</v>
      </c>
      <c r="B364" s="483" t="s">
        <v>29</v>
      </c>
      <c r="C364" s="498" t="s">
        <v>29</v>
      </c>
      <c r="D364" s="501" t="s">
        <v>405</v>
      </c>
      <c r="E364" s="501" t="s">
        <v>98</v>
      </c>
      <c r="F364" s="501" t="s">
        <v>21</v>
      </c>
      <c r="G364" s="279" t="s">
        <v>400</v>
      </c>
      <c r="H364" s="277" t="s">
        <v>113</v>
      </c>
      <c r="I364" s="277">
        <v>744</v>
      </c>
      <c r="J364" s="261">
        <v>100</v>
      </c>
      <c r="K364" s="277">
        <v>100</v>
      </c>
      <c r="L364" s="277">
        <v>100</v>
      </c>
      <c r="M364" s="276">
        <v>10</v>
      </c>
      <c r="N364" s="276">
        <v>10</v>
      </c>
      <c r="O364" s="278"/>
      <c r="P364" s="278"/>
      <c r="Q364" s="278"/>
      <c r="R364" s="278"/>
      <c r="S364" s="64"/>
      <c r="T364" s="64"/>
      <c r="U364" s="64"/>
      <c r="V364" s="64"/>
      <c r="W364" s="64"/>
    </row>
    <row r="365" spans="1:23" s="38" customFormat="1" ht="63" hidden="1" customHeight="1">
      <c r="A365" s="481"/>
      <c r="B365" s="484"/>
      <c r="C365" s="499"/>
      <c r="D365" s="501"/>
      <c r="E365" s="501"/>
      <c r="F365" s="501"/>
      <c r="G365" s="279" t="s">
        <v>403</v>
      </c>
      <c r="H365" s="277" t="s">
        <v>113</v>
      </c>
      <c r="I365" s="277">
        <v>744</v>
      </c>
      <c r="J365" s="261">
        <v>30</v>
      </c>
      <c r="K365" s="277">
        <v>30</v>
      </c>
      <c r="L365" s="277">
        <v>30</v>
      </c>
      <c r="M365" s="276">
        <v>10</v>
      </c>
      <c r="N365" s="276">
        <v>3</v>
      </c>
      <c r="O365" s="278"/>
      <c r="P365" s="278"/>
      <c r="Q365" s="278"/>
      <c r="R365" s="278"/>
      <c r="S365" s="64"/>
      <c r="T365" s="64"/>
      <c r="U365" s="64"/>
      <c r="V365" s="64"/>
      <c r="W365" s="64"/>
    </row>
    <row r="366" spans="1:23" s="38" customFormat="1" ht="112.5" hidden="1" customHeight="1">
      <c r="A366" s="482"/>
      <c r="B366" s="485"/>
      <c r="C366" s="500"/>
      <c r="D366" s="501"/>
      <c r="E366" s="501"/>
      <c r="F366" s="501"/>
      <c r="G366" s="254" t="s">
        <v>398</v>
      </c>
      <c r="H366" s="279" t="s">
        <v>399</v>
      </c>
      <c r="I366" s="241">
        <v>642</v>
      </c>
      <c r="J366" s="274">
        <v>0</v>
      </c>
      <c r="K366" s="280">
        <v>0</v>
      </c>
      <c r="L366" s="280">
        <v>0</v>
      </c>
      <c r="M366" s="280">
        <v>0</v>
      </c>
      <c r="N366" s="280">
        <v>0</v>
      </c>
      <c r="O366" s="278"/>
      <c r="P366" s="278"/>
      <c r="Q366" s="278"/>
      <c r="R366" s="278"/>
      <c r="S366" s="64"/>
      <c r="T366" s="64"/>
      <c r="U366" s="64"/>
      <c r="V366" s="64"/>
      <c r="W366" s="64"/>
    </row>
    <row r="367" spans="1:23" s="38" customFormat="1">
      <c r="A367" s="76"/>
      <c r="B367" s="75"/>
      <c r="C367" s="75"/>
      <c r="D367" s="75"/>
      <c r="E367" s="75"/>
      <c r="F367" s="75"/>
      <c r="G367" s="286"/>
      <c r="H367" s="294"/>
      <c r="I367" s="281"/>
      <c r="J367" s="49"/>
      <c r="K367" s="65"/>
      <c r="L367" s="65"/>
      <c r="M367" s="65"/>
      <c r="N367" s="65"/>
      <c r="O367" s="278"/>
      <c r="P367" s="278"/>
      <c r="Q367" s="278"/>
      <c r="R367" s="278"/>
      <c r="S367" s="64"/>
      <c r="T367" s="64"/>
      <c r="U367" s="64"/>
      <c r="V367" s="64"/>
      <c r="W367" s="64"/>
    </row>
    <row r="368" spans="1:23" s="38" customFormat="1">
      <c r="A368" s="63"/>
      <c r="B368" s="63"/>
      <c r="C368" s="63"/>
      <c r="D368" s="63"/>
      <c r="E368" s="63"/>
      <c r="F368" s="63"/>
      <c r="G368" s="63"/>
      <c r="H368" s="63"/>
      <c r="I368" s="63"/>
      <c r="J368" s="101"/>
      <c r="K368" s="63"/>
      <c r="L368" s="63"/>
      <c r="M368" s="63"/>
      <c r="N368" s="63"/>
      <c r="O368" s="63"/>
      <c r="P368" s="63"/>
      <c r="Q368" s="63"/>
      <c r="R368" s="63"/>
      <c r="S368" s="64"/>
      <c r="T368" s="64"/>
      <c r="U368" s="64"/>
      <c r="V368" s="64"/>
      <c r="W368" s="64"/>
    </row>
    <row r="369" spans="1:23" s="38" customFormat="1" hidden="1">
      <c r="A369" s="570" t="s">
        <v>116</v>
      </c>
      <c r="B369" s="570"/>
      <c r="C369" s="570"/>
      <c r="D369" s="570"/>
      <c r="E369" s="570"/>
      <c r="F369" s="570"/>
      <c r="G369" s="570"/>
      <c r="H369" s="570"/>
      <c r="I369" s="570"/>
      <c r="J369" s="570"/>
      <c r="K369" s="63"/>
      <c r="L369" s="63"/>
      <c r="M369" s="63"/>
      <c r="N369" s="63"/>
      <c r="O369" s="63"/>
      <c r="P369" s="63"/>
      <c r="Q369" s="63"/>
      <c r="R369" s="63"/>
      <c r="S369" s="64"/>
      <c r="T369" s="64"/>
      <c r="U369" s="64"/>
      <c r="V369" s="64"/>
      <c r="W369" s="64"/>
    </row>
    <row r="370" spans="1:23" s="38" customFormat="1" hidden="1">
      <c r="A370" s="63"/>
      <c r="B370" s="63"/>
      <c r="C370" s="63"/>
      <c r="D370" s="63"/>
      <c r="E370" s="63"/>
      <c r="F370" s="63"/>
      <c r="G370" s="63"/>
      <c r="H370" s="63"/>
      <c r="I370" s="63"/>
      <c r="J370" s="101"/>
      <c r="K370" s="63"/>
      <c r="L370" s="63"/>
      <c r="M370" s="63"/>
      <c r="N370" s="63"/>
      <c r="O370" s="63"/>
      <c r="P370" s="63"/>
      <c r="Q370" s="63"/>
      <c r="R370" s="63"/>
      <c r="S370" s="64"/>
      <c r="T370" s="64"/>
      <c r="U370" s="64"/>
      <c r="V370" s="64"/>
      <c r="W370" s="64"/>
    </row>
    <row r="371" spans="1:23" s="38" customFormat="1" hidden="1">
      <c r="A371" s="571" t="s">
        <v>10</v>
      </c>
      <c r="B371" s="571" t="s">
        <v>11</v>
      </c>
      <c r="C371" s="571"/>
      <c r="D371" s="571"/>
      <c r="E371" s="571" t="s">
        <v>12</v>
      </c>
      <c r="F371" s="571"/>
      <c r="G371" s="571" t="s">
        <v>24</v>
      </c>
      <c r="H371" s="571"/>
      <c r="I371" s="571"/>
      <c r="J371" s="571" t="s">
        <v>25</v>
      </c>
      <c r="K371" s="571"/>
      <c r="L371" s="571"/>
      <c r="M371" s="571" t="s">
        <v>26</v>
      </c>
      <c r="N371" s="571"/>
      <c r="O371" s="571"/>
      <c r="P371" s="577" t="s">
        <v>198</v>
      </c>
      <c r="Q371" s="578"/>
      <c r="R371" s="63"/>
      <c r="S371" s="64"/>
      <c r="T371" s="64"/>
      <c r="U371" s="64"/>
      <c r="V371" s="64"/>
      <c r="W371" s="64"/>
    </row>
    <row r="372" spans="1:23" s="38" customFormat="1" ht="18.75" hidden="1" customHeight="1">
      <c r="A372" s="572"/>
      <c r="B372" s="571"/>
      <c r="C372" s="571"/>
      <c r="D372" s="571"/>
      <c r="E372" s="571"/>
      <c r="F372" s="571"/>
      <c r="G372" s="571" t="s">
        <v>60</v>
      </c>
      <c r="H372" s="571" t="s">
        <v>16</v>
      </c>
      <c r="I372" s="571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580" t="s">
        <v>165</v>
      </c>
      <c r="Q372" s="579" t="s">
        <v>166</v>
      </c>
      <c r="R372" s="63"/>
      <c r="S372" s="64"/>
      <c r="T372" s="64"/>
      <c r="U372" s="64"/>
      <c r="V372" s="64"/>
      <c r="W372" s="64"/>
    </row>
    <row r="373" spans="1:23" s="38" customFormat="1" ht="75" hidden="1" customHeight="1">
      <c r="A373" s="572"/>
      <c r="B373" s="66" t="s">
        <v>17</v>
      </c>
      <c r="C373" s="66" t="s">
        <v>18</v>
      </c>
      <c r="D373" s="66" t="s">
        <v>211</v>
      </c>
      <c r="E373" s="66" t="s">
        <v>20</v>
      </c>
      <c r="F373" s="66" t="s">
        <v>21</v>
      </c>
      <c r="G373" s="572"/>
      <c r="H373" s="66" t="s">
        <v>28</v>
      </c>
      <c r="I373" s="66" t="s">
        <v>23</v>
      </c>
      <c r="J373" s="405"/>
      <c r="K373" s="405"/>
      <c r="L373" s="406"/>
      <c r="M373" s="405"/>
      <c r="N373" s="405"/>
      <c r="O373" s="406"/>
      <c r="P373" s="581"/>
      <c r="Q373" s="579"/>
      <c r="R373" s="63"/>
      <c r="S373" s="64"/>
      <c r="T373" s="64"/>
      <c r="U373" s="64"/>
      <c r="V373" s="64"/>
      <c r="W373" s="64"/>
    </row>
    <row r="374" spans="1:23" s="38" customFormat="1" hidden="1">
      <c r="A374" s="66">
        <v>1</v>
      </c>
      <c r="B374" s="66">
        <v>2</v>
      </c>
      <c r="C374" s="66">
        <v>3</v>
      </c>
      <c r="D374" s="66">
        <v>4</v>
      </c>
      <c r="E374" s="66">
        <v>5</v>
      </c>
      <c r="F374" s="66">
        <v>6</v>
      </c>
      <c r="G374" s="66">
        <v>7</v>
      </c>
      <c r="H374" s="66">
        <v>8</v>
      </c>
      <c r="I374" s="66">
        <v>9</v>
      </c>
      <c r="J374" s="102">
        <v>10</v>
      </c>
      <c r="K374" s="66">
        <v>11</v>
      </c>
      <c r="L374" s="66">
        <v>12</v>
      </c>
      <c r="M374" s="66">
        <v>13</v>
      </c>
      <c r="N374" s="66">
        <v>14</v>
      </c>
      <c r="O374" s="66">
        <v>15</v>
      </c>
      <c r="P374" s="60">
        <v>16</v>
      </c>
      <c r="Q374" s="60">
        <v>17</v>
      </c>
      <c r="R374" s="63"/>
      <c r="S374" s="64"/>
      <c r="T374" s="64"/>
      <c r="U374" s="64"/>
      <c r="V374" s="64"/>
      <c r="W374" s="64"/>
    </row>
    <row r="375" spans="1:23" s="46" customFormat="1" ht="56.25" hidden="1">
      <c r="A375" s="394" t="s">
        <v>427</v>
      </c>
      <c r="B375" s="61" t="s">
        <v>29</v>
      </c>
      <c r="C375" s="61" t="s">
        <v>29</v>
      </c>
      <c r="D375" s="61" t="s">
        <v>212</v>
      </c>
      <c r="E375" s="61" t="s">
        <v>98</v>
      </c>
      <c r="F375" s="61" t="s">
        <v>21</v>
      </c>
      <c r="G375" s="61" t="s">
        <v>213</v>
      </c>
      <c r="H375" s="61" t="s">
        <v>214</v>
      </c>
      <c r="I375" s="62" t="s">
        <v>215</v>
      </c>
      <c r="J375" s="45"/>
      <c r="K375" s="68">
        <f>J375</f>
        <v>0</v>
      </c>
      <c r="L375" s="68">
        <f>J375</f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ref="Q375:Q382" si="11">J375*0.1</f>
        <v>0</v>
      </c>
      <c r="R375" s="63"/>
      <c r="S375" s="64"/>
      <c r="T375" s="64"/>
      <c r="U375" s="64"/>
      <c r="V375" s="64"/>
      <c r="W375" s="64"/>
    </row>
    <row r="376" spans="1:23" s="46" customFormat="1" ht="56.25" hidden="1">
      <c r="A376" s="394" t="s">
        <v>428</v>
      </c>
      <c r="B376" s="61" t="s">
        <v>29</v>
      </c>
      <c r="C376" s="61" t="s">
        <v>29</v>
      </c>
      <c r="D376" s="277" t="s">
        <v>216</v>
      </c>
      <c r="E376" s="61" t="s">
        <v>98</v>
      </c>
      <c r="F376" s="61" t="s">
        <v>21</v>
      </c>
      <c r="G376" s="61" t="s">
        <v>213</v>
      </c>
      <c r="H376" s="61" t="s">
        <v>214</v>
      </c>
      <c r="I376" s="62" t="s">
        <v>215</v>
      </c>
      <c r="J376" s="45"/>
      <c r="K376" s="68">
        <f t="shared" ref="K376:K380" si="12">J376</f>
        <v>0</v>
      </c>
      <c r="L376" s="68">
        <f t="shared" ref="L376:L380" si="13">J376</f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11"/>
        <v>0</v>
      </c>
      <c r="R376" s="63"/>
      <c r="S376" s="64"/>
      <c r="T376" s="64"/>
      <c r="U376" s="64"/>
      <c r="V376" s="64"/>
      <c r="W376" s="64"/>
    </row>
    <row r="377" spans="1:23" s="46" customFormat="1" ht="56.25" hidden="1">
      <c r="A377" s="394" t="s">
        <v>429</v>
      </c>
      <c r="B377" s="61" t="s">
        <v>29</v>
      </c>
      <c r="C377" s="61" t="s">
        <v>29</v>
      </c>
      <c r="D377" s="277" t="s">
        <v>217</v>
      </c>
      <c r="E377" s="61" t="s">
        <v>98</v>
      </c>
      <c r="F377" s="61" t="s">
        <v>21</v>
      </c>
      <c r="G377" s="61" t="s">
        <v>213</v>
      </c>
      <c r="H377" s="61" t="s">
        <v>214</v>
      </c>
      <c r="I377" s="62" t="s">
        <v>215</v>
      </c>
      <c r="J377" s="45"/>
      <c r="K377" s="68">
        <f t="shared" si="12"/>
        <v>0</v>
      </c>
      <c r="L377" s="68">
        <f t="shared" si="13"/>
        <v>0</v>
      </c>
      <c r="M377" s="61" t="s">
        <v>21</v>
      </c>
      <c r="N377" s="61" t="s">
        <v>21</v>
      </c>
      <c r="O377" s="61" t="s">
        <v>21</v>
      </c>
      <c r="P377" s="57">
        <v>10</v>
      </c>
      <c r="Q377" s="58">
        <f t="shared" si="11"/>
        <v>0</v>
      </c>
      <c r="R377" s="63"/>
      <c r="S377" s="64"/>
      <c r="T377" s="64"/>
      <c r="U377" s="64"/>
      <c r="V377" s="64"/>
      <c r="W377" s="64"/>
    </row>
    <row r="378" spans="1:23" s="46" customFormat="1" ht="56.25" hidden="1">
      <c r="A378" s="394" t="s">
        <v>430</v>
      </c>
      <c r="B378" s="61" t="s">
        <v>29</v>
      </c>
      <c r="C378" s="61" t="s">
        <v>29</v>
      </c>
      <c r="D378" s="61" t="s">
        <v>218</v>
      </c>
      <c r="E378" s="61" t="s">
        <v>98</v>
      </c>
      <c r="F378" s="61" t="s">
        <v>21</v>
      </c>
      <c r="G378" s="61" t="s">
        <v>213</v>
      </c>
      <c r="H378" s="61" t="s">
        <v>214</v>
      </c>
      <c r="I378" s="62" t="s">
        <v>215</v>
      </c>
      <c r="J378" s="45"/>
      <c r="K378" s="68">
        <f t="shared" si="12"/>
        <v>0</v>
      </c>
      <c r="L378" s="68">
        <f t="shared" si="13"/>
        <v>0</v>
      </c>
      <c r="M378" s="61" t="s">
        <v>21</v>
      </c>
      <c r="N378" s="61" t="s">
        <v>21</v>
      </c>
      <c r="O378" s="61" t="s">
        <v>21</v>
      </c>
      <c r="P378" s="57">
        <v>10</v>
      </c>
      <c r="Q378" s="58">
        <f t="shared" si="11"/>
        <v>0</v>
      </c>
      <c r="R378" s="63"/>
      <c r="S378" s="64"/>
      <c r="T378" s="64"/>
      <c r="U378" s="64"/>
      <c r="V378" s="64"/>
      <c r="W378" s="64"/>
    </row>
    <row r="379" spans="1:23" s="46" customFormat="1" ht="56.25" hidden="1">
      <c r="A379" s="394" t="s">
        <v>431</v>
      </c>
      <c r="B379" s="61" t="s">
        <v>29</v>
      </c>
      <c r="C379" s="61" t="s">
        <v>29</v>
      </c>
      <c r="D379" s="277" t="s">
        <v>219</v>
      </c>
      <c r="E379" s="61" t="s">
        <v>98</v>
      </c>
      <c r="F379" s="61" t="s">
        <v>21</v>
      </c>
      <c r="G379" s="61" t="s">
        <v>213</v>
      </c>
      <c r="H379" s="61" t="s">
        <v>214</v>
      </c>
      <c r="I379" s="62" t="s">
        <v>215</v>
      </c>
      <c r="J379" s="45"/>
      <c r="K379" s="68">
        <f t="shared" si="12"/>
        <v>0</v>
      </c>
      <c r="L379" s="68">
        <f t="shared" si="13"/>
        <v>0</v>
      </c>
      <c r="M379" s="61" t="s">
        <v>21</v>
      </c>
      <c r="N379" s="61" t="s">
        <v>21</v>
      </c>
      <c r="O379" s="61" t="s">
        <v>21</v>
      </c>
      <c r="P379" s="57">
        <v>10</v>
      </c>
      <c r="Q379" s="58">
        <f t="shared" si="11"/>
        <v>0</v>
      </c>
      <c r="R379" s="63"/>
      <c r="S379" s="64"/>
      <c r="T379" s="64"/>
      <c r="U379" s="64"/>
      <c r="V379" s="64"/>
      <c r="W379" s="64"/>
    </row>
    <row r="380" spans="1:23" s="46" customFormat="1" ht="56.25" hidden="1">
      <c r="A380" s="394" t="s">
        <v>432</v>
      </c>
      <c r="B380" s="61" t="s">
        <v>29</v>
      </c>
      <c r="C380" s="61" t="s">
        <v>29</v>
      </c>
      <c r="D380" s="61" t="s">
        <v>220</v>
      </c>
      <c r="E380" s="61" t="s">
        <v>98</v>
      </c>
      <c r="F380" s="61" t="s">
        <v>21</v>
      </c>
      <c r="G380" s="61" t="s">
        <v>213</v>
      </c>
      <c r="H380" s="61" t="s">
        <v>214</v>
      </c>
      <c r="I380" s="62" t="s">
        <v>215</v>
      </c>
      <c r="J380" s="45"/>
      <c r="K380" s="68">
        <f t="shared" si="12"/>
        <v>0</v>
      </c>
      <c r="L380" s="68">
        <f t="shared" si="13"/>
        <v>0</v>
      </c>
      <c r="M380" s="61" t="s">
        <v>21</v>
      </c>
      <c r="N380" s="61" t="s">
        <v>21</v>
      </c>
      <c r="O380" s="61" t="s">
        <v>21</v>
      </c>
      <c r="P380" s="57">
        <v>10</v>
      </c>
      <c r="Q380" s="58">
        <f t="shared" si="11"/>
        <v>0</v>
      </c>
      <c r="R380" s="63"/>
      <c r="S380" s="64"/>
      <c r="T380" s="64"/>
      <c r="U380" s="64"/>
      <c r="V380" s="64"/>
      <c r="W380" s="64"/>
    </row>
    <row r="381" spans="1:23" s="46" customFormat="1" hidden="1">
      <c r="A381" s="69"/>
      <c r="B381" s="61"/>
      <c r="C381" s="61"/>
      <c r="D381" s="61"/>
      <c r="E381" s="61"/>
      <c r="F381" s="67"/>
      <c r="G381" s="61"/>
      <c r="H381" s="61"/>
      <c r="I381" s="62"/>
      <c r="J381" s="45"/>
      <c r="K381" s="68"/>
      <c r="L381" s="68"/>
      <c r="M381" s="61"/>
      <c r="N381" s="61"/>
      <c r="O381" s="61"/>
      <c r="P381" s="57">
        <v>10</v>
      </c>
      <c r="Q381" s="58">
        <f t="shared" si="11"/>
        <v>0</v>
      </c>
      <c r="R381" s="63"/>
      <c r="S381" s="64"/>
      <c r="T381" s="64"/>
      <c r="U381" s="64"/>
      <c r="V381" s="64"/>
      <c r="W381" s="64"/>
    </row>
    <row r="382" spans="1:23" s="46" customFormat="1" hidden="1">
      <c r="A382" s="69" t="s">
        <v>34</v>
      </c>
      <c r="B382" s="67"/>
      <c r="C382" s="61"/>
      <c r="D382" s="61"/>
      <c r="E382" s="67"/>
      <c r="F382" s="67"/>
      <c r="G382" s="61"/>
      <c r="H382" s="61"/>
      <c r="I382" s="62"/>
      <c r="J382" s="48">
        <f>SUM(J375:J381)</f>
        <v>0</v>
      </c>
      <c r="K382" s="70">
        <f>SUM(K375:K381)</f>
        <v>0</v>
      </c>
      <c r="L382" s="70">
        <f>SUM(L375:L381)</f>
        <v>0</v>
      </c>
      <c r="M382" s="61"/>
      <c r="N382" s="61"/>
      <c r="O382" s="61"/>
      <c r="P382" s="57">
        <v>10</v>
      </c>
      <c r="Q382" s="58">
        <f t="shared" si="11"/>
        <v>0</v>
      </c>
      <c r="R382" s="64"/>
      <c r="S382" s="64"/>
      <c r="T382" s="64"/>
      <c r="U382" s="64"/>
      <c r="V382" s="64"/>
      <c r="W382" s="64"/>
    </row>
    <row r="383" spans="1:23" s="46" customFormat="1" hidden="1">
      <c r="A383" s="74"/>
      <c r="B383" s="65"/>
      <c r="C383" s="75"/>
      <c r="D383" s="75"/>
      <c r="E383" s="65"/>
      <c r="F383" s="65"/>
      <c r="G383" s="75"/>
      <c r="H383" s="75"/>
      <c r="I383" s="76"/>
      <c r="J383" s="118"/>
      <c r="K383" s="77"/>
      <c r="L383" s="77"/>
      <c r="M383" s="75"/>
      <c r="N383" s="75"/>
      <c r="O383" s="75"/>
      <c r="P383" s="54"/>
      <c r="Q383" s="71"/>
      <c r="R383" s="64"/>
      <c r="S383" s="64"/>
      <c r="T383" s="64"/>
      <c r="U383" s="64"/>
      <c r="V383" s="64"/>
      <c r="W383" s="64"/>
    </row>
    <row r="384" spans="1:23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6"/>
    </row>
    <row r="385" spans="1:23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6"/>
      <c r="M385" s="196"/>
      <c r="N385" s="196"/>
      <c r="O385" s="196"/>
      <c r="P385" s="196"/>
    </row>
    <row r="386" spans="1:23" hidden="1">
      <c r="A386" s="195" t="s">
        <v>37</v>
      </c>
      <c r="B386" s="195" t="s">
        <v>38</v>
      </c>
      <c r="C386" s="195" t="s">
        <v>39</v>
      </c>
      <c r="D386" s="195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6"/>
      <c r="M386" s="196"/>
      <c r="N386" s="196"/>
      <c r="O386" s="196"/>
      <c r="P386" s="196"/>
    </row>
    <row r="387" spans="1:23" hidden="1">
      <c r="A387" s="195">
        <v>1</v>
      </c>
      <c r="B387" s="195">
        <v>2</v>
      </c>
      <c r="C387" s="195">
        <v>3</v>
      </c>
      <c r="D387" s="195">
        <v>4</v>
      </c>
      <c r="E387" s="405">
        <v>5</v>
      </c>
      <c r="F387" s="419"/>
      <c r="G387" s="419"/>
      <c r="H387" s="419"/>
      <c r="I387" s="419"/>
      <c r="J387" s="419"/>
      <c r="K387" s="419"/>
      <c r="L387" s="196"/>
      <c r="M387" s="196"/>
      <c r="N387" s="196"/>
      <c r="O387" s="196"/>
      <c r="P387" s="196"/>
    </row>
    <row r="388" spans="1:23" hidden="1">
      <c r="A388" s="195" t="s">
        <v>21</v>
      </c>
      <c r="B388" s="195" t="s">
        <v>21</v>
      </c>
      <c r="C388" s="195" t="s">
        <v>21</v>
      </c>
      <c r="D388" s="195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6"/>
      <c r="M388" s="196"/>
      <c r="N388" s="196"/>
      <c r="O388" s="196"/>
      <c r="P388" s="196"/>
    </row>
    <row r="389" spans="1:23" hidden="1">
      <c r="A389" s="418" t="s">
        <v>41</v>
      </c>
      <c r="B389" s="418"/>
      <c r="C389" s="418"/>
      <c r="D389" s="418"/>
      <c r="E389" s="418"/>
      <c r="F389" s="418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</row>
    <row r="390" spans="1:23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8"/>
      <c r="M390" s="198"/>
      <c r="N390" s="198"/>
      <c r="O390" s="198"/>
      <c r="P390" s="196"/>
    </row>
    <row r="391" spans="1:23" ht="153.75" hidden="1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98"/>
      <c r="M391" s="198"/>
      <c r="N391" s="198"/>
      <c r="O391" s="198"/>
      <c r="P391" s="196"/>
    </row>
    <row r="392" spans="1:23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8"/>
      <c r="M392" s="198"/>
      <c r="N392" s="198"/>
      <c r="O392" s="198"/>
      <c r="P392" s="196"/>
    </row>
    <row r="393" spans="1:23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6"/>
      <c r="K393" s="196"/>
      <c r="L393" s="196"/>
      <c r="M393" s="196"/>
      <c r="N393" s="196"/>
      <c r="O393" s="196"/>
      <c r="P393" s="196"/>
    </row>
    <row r="394" spans="1:23" ht="24.75" hidden="1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6"/>
      <c r="N394" s="196"/>
      <c r="O394" s="196"/>
      <c r="P394" s="196"/>
    </row>
    <row r="395" spans="1:23" hidden="1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hidden="1" customHeight="1">
      <c r="A396" s="426" t="s">
        <v>279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3.75" hidden="1" customHeight="1">
      <c r="A397" s="426" t="s">
        <v>280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hidden="1" customHeight="1">
      <c r="A398" s="426" t="s">
        <v>280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58.5" hidden="1" customHeight="1">
      <c r="A399" s="426" t="s">
        <v>287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72"/>
      <c r="C401" s="72"/>
      <c r="D401" s="72"/>
      <c r="E401" s="72"/>
      <c r="F401" s="72"/>
      <c r="G401" s="72"/>
      <c r="H401" s="72"/>
      <c r="I401" s="72"/>
      <c r="J401" s="5"/>
      <c r="K401" s="72"/>
      <c r="L401" s="72"/>
      <c r="M401" s="72"/>
      <c r="N401" s="72"/>
      <c r="O401" s="72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ht="28.5" customHeight="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56"/>
      <c r="P403" s="56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56" t="s">
        <v>259</v>
      </c>
      <c r="B404" s="56"/>
      <c r="C404" s="56"/>
      <c r="D404" s="56"/>
      <c r="E404" s="56"/>
      <c r="F404" s="56"/>
      <c r="G404" s="56"/>
      <c r="H404" s="56"/>
      <c r="I404" s="56"/>
      <c r="J404" s="6"/>
      <c r="K404" s="56"/>
      <c r="L404" s="56"/>
      <c r="M404" s="567"/>
      <c r="N404" s="568"/>
      <c r="O404" s="56"/>
      <c r="P404" s="56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56"/>
      <c r="N405" s="54"/>
      <c r="O405" s="56"/>
      <c r="P405" s="56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56"/>
      <c r="L406" s="56"/>
      <c r="M406" s="56"/>
      <c r="N406" s="54"/>
      <c r="O406" s="56"/>
      <c r="P406" s="56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73" t="s">
        <v>22</v>
      </c>
      <c r="I409" s="79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73">
        <v>1</v>
      </c>
      <c r="B410" s="73">
        <v>2</v>
      </c>
      <c r="C410" s="73">
        <v>3</v>
      </c>
      <c r="D410" s="73">
        <v>4</v>
      </c>
      <c r="E410" s="73">
        <v>5</v>
      </c>
      <c r="F410" s="73">
        <v>6</v>
      </c>
      <c r="G410" s="73">
        <v>7</v>
      </c>
      <c r="H410" s="73">
        <v>8</v>
      </c>
      <c r="I410" s="73">
        <v>9</v>
      </c>
      <c r="J410" s="114">
        <v>10</v>
      </c>
      <c r="K410" s="73">
        <v>11</v>
      </c>
      <c r="L410" s="73">
        <v>12</v>
      </c>
      <c r="M410" s="73">
        <v>13</v>
      </c>
      <c r="N410" s="73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73" t="s">
        <v>21</v>
      </c>
      <c r="H411" s="73" t="s">
        <v>21</v>
      </c>
      <c r="I411" s="73" t="s">
        <v>21</v>
      </c>
      <c r="J411" s="114" t="s">
        <v>21</v>
      </c>
      <c r="K411" s="73" t="s">
        <v>21</v>
      </c>
      <c r="L411" s="73" t="s">
        <v>21</v>
      </c>
      <c r="M411" s="73" t="s">
        <v>21</v>
      </c>
      <c r="N411" s="73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73" t="s">
        <v>21</v>
      </c>
      <c r="H412" s="73" t="s">
        <v>21</v>
      </c>
      <c r="I412" s="73" t="s">
        <v>21</v>
      </c>
      <c r="J412" s="114" t="s">
        <v>21</v>
      </c>
      <c r="K412" s="73" t="s">
        <v>21</v>
      </c>
      <c r="L412" s="73" t="s">
        <v>21</v>
      </c>
      <c r="M412" s="73" t="s">
        <v>21</v>
      </c>
      <c r="N412" s="73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78"/>
      <c r="B413" s="78"/>
      <c r="C413" s="78"/>
      <c r="D413" s="78"/>
      <c r="E413" s="78"/>
      <c r="F413" s="78"/>
      <c r="G413" s="78"/>
      <c r="H413" s="78"/>
      <c r="I413" s="78"/>
      <c r="J413" s="120"/>
      <c r="K413" s="78"/>
      <c r="L413" s="78"/>
      <c r="M413" s="78"/>
      <c r="N413" s="78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79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3">
        <v>1</v>
      </c>
      <c r="B418" s="73">
        <v>2</v>
      </c>
      <c r="C418" s="73">
        <v>3</v>
      </c>
      <c r="D418" s="82">
        <v>4</v>
      </c>
      <c r="E418" s="73">
        <v>5</v>
      </c>
      <c r="F418" s="73">
        <v>6</v>
      </c>
      <c r="G418" s="83">
        <v>7</v>
      </c>
      <c r="H418" s="73">
        <v>8</v>
      </c>
      <c r="I418" s="73">
        <v>9</v>
      </c>
      <c r="J418" s="114">
        <v>10</v>
      </c>
      <c r="K418" s="73">
        <v>11</v>
      </c>
      <c r="L418" s="73">
        <v>12</v>
      </c>
      <c r="M418" s="73">
        <v>13</v>
      </c>
      <c r="N418" s="73">
        <v>14</v>
      </c>
      <c r="O418" s="73">
        <v>15</v>
      </c>
      <c r="P418" s="73">
        <v>16</v>
      </c>
      <c r="Q418" s="73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73" t="s">
        <v>21</v>
      </c>
      <c r="H419" s="73" t="s">
        <v>21</v>
      </c>
      <c r="I419" s="73" t="s">
        <v>21</v>
      </c>
      <c r="J419" s="114" t="s">
        <v>21</v>
      </c>
      <c r="K419" s="73" t="s">
        <v>21</v>
      </c>
      <c r="L419" s="73" t="s">
        <v>21</v>
      </c>
      <c r="M419" s="73" t="s">
        <v>21</v>
      </c>
      <c r="N419" s="73" t="s">
        <v>21</v>
      </c>
      <c r="O419" s="73" t="s">
        <v>21</v>
      </c>
      <c r="P419" s="73" t="s">
        <v>21</v>
      </c>
      <c r="Q419" s="73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73" t="s">
        <v>21</v>
      </c>
      <c r="H420" s="73" t="s">
        <v>21</v>
      </c>
      <c r="I420" s="73" t="s">
        <v>21</v>
      </c>
      <c r="J420" s="114" t="s">
        <v>21</v>
      </c>
      <c r="K420" s="73" t="s">
        <v>21</v>
      </c>
      <c r="L420" s="73" t="s">
        <v>21</v>
      </c>
      <c r="M420" s="73" t="s">
        <v>21</v>
      </c>
      <c r="N420" s="73" t="s">
        <v>21</v>
      </c>
      <c r="O420" s="73" t="s">
        <v>21</v>
      </c>
      <c r="P420" s="73" t="s">
        <v>21</v>
      </c>
      <c r="Q420" s="73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78"/>
      <c r="B421" s="78"/>
      <c r="C421" s="78"/>
      <c r="D421" s="80"/>
      <c r="E421" s="78"/>
      <c r="F421" s="78"/>
      <c r="G421" s="81"/>
      <c r="H421" s="78"/>
      <c r="I421" s="78"/>
      <c r="J421" s="120"/>
      <c r="K421" s="78"/>
      <c r="L421" s="78"/>
      <c r="M421" s="78"/>
      <c r="N421" s="78"/>
      <c r="O421" s="78"/>
      <c r="P421" s="78"/>
      <c r="Q421" s="78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>
      <c r="J559" s="405" t="s">
        <v>304</v>
      </c>
      <c r="K559" s="405" t="s">
        <v>305</v>
      </c>
      <c r="L559" s="405" t="s">
        <v>306</v>
      </c>
    </row>
    <row r="560" spans="10:12">
      <c r="J560" s="405"/>
      <c r="K560" s="405"/>
      <c r="L560" s="406"/>
    </row>
    <row r="567" spans="10:15">
      <c r="J567" s="405" t="s">
        <v>304</v>
      </c>
      <c r="K567" s="405" t="s">
        <v>305</v>
      </c>
      <c r="L567" s="405" t="s">
        <v>306</v>
      </c>
      <c r="M567" s="405" t="s">
        <v>304</v>
      </c>
      <c r="N567" s="405" t="s">
        <v>305</v>
      </c>
      <c r="O567" s="405" t="s">
        <v>306</v>
      </c>
    </row>
    <row r="568" spans="10:15">
      <c r="J568" s="405"/>
      <c r="K568" s="405"/>
      <c r="L568" s="406"/>
      <c r="M568" s="405"/>
      <c r="N568" s="405"/>
      <c r="O568" s="406"/>
    </row>
  </sheetData>
  <mergeCells count="666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3" manualBreakCount="3">
    <brk id="37" max="16" man="1"/>
    <brk id="103" max="16" man="1"/>
    <brk id="152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2:AE568"/>
  <sheetViews>
    <sheetView tabSelected="1" view="pageBreakPreview" zoomScale="80" zoomScaleSheetLayoutView="80" workbookViewId="0">
      <selection activeCell="L9" sqref="L9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480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145"/>
      <c r="C12" s="145"/>
      <c r="D12" s="145"/>
      <c r="E12" s="516" t="s">
        <v>481</v>
      </c>
      <c r="F12" s="516"/>
      <c r="G12" s="516"/>
      <c r="H12" s="516"/>
      <c r="I12" s="145"/>
      <c r="J12" s="145"/>
      <c r="K12" s="145"/>
      <c r="L12" s="145"/>
      <c r="M12" s="14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149"/>
      <c r="C15" s="149"/>
      <c r="D15" s="149"/>
      <c r="E15" s="149"/>
      <c r="F15" s="149"/>
      <c r="G15" s="149"/>
      <c r="H15" s="149"/>
      <c r="I15" s="149"/>
      <c r="J15" s="14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149"/>
      <c r="C16" s="149"/>
      <c r="D16" s="149"/>
      <c r="E16" s="149"/>
      <c r="F16" s="149"/>
      <c r="G16" s="149"/>
      <c r="H16" s="149"/>
      <c r="I16" s="149"/>
      <c r="J16" s="149"/>
      <c r="K16" s="148"/>
      <c r="L16" s="148"/>
      <c r="M16" s="152" t="s">
        <v>162</v>
      </c>
      <c r="N16" s="153"/>
      <c r="O16" s="154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150"/>
      <c r="B24" s="150"/>
      <c r="C24" s="150"/>
      <c r="D24" s="150"/>
      <c r="E24" s="150"/>
      <c r="F24" s="150"/>
      <c r="G24" s="150"/>
      <c r="H24" s="150"/>
      <c r="I24" s="150"/>
      <c r="J24" s="127"/>
      <c r="K24" s="150"/>
      <c r="L24" s="150"/>
      <c r="M24" s="150"/>
      <c r="N24" s="150"/>
      <c r="O24" s="150"/>
      <c r="P24" s="36"/>
      <c r="Q24" s="36"/>
      <c r="R24" s="36"/>
      <c r="S24" s="37"/>
    </row>
    <row r="25" spans="1:19" s="38" customFormat="1" ht="38.25" customHeight="1">
      <c r="A25" s="150"/>
      <c r="B25" s="150"/>
      <c r="C25" s="150"/>
      <c r="D25" s="150"/>
      <c r="E25" s="150"/>
      <c r="F25" s="150"/>
      <c r="G25" s="150"/>
      <c r="H25" s="150"/>
      <c r="I25" s="150"/>
      <c r="J25" s="127"/>
      <c r="K25" s="150"/>
      <c r="L25" s="150"/>
      <c r="M25" s="150"/>
      <c r="N25" s="150"/>
      <c r="O25" s="150"/>
      <c r="P25" s="36"/>
      <c r="Q25" s="36"/>
      <c r="R25" s="36"/>
      <c r="S25" s="37"/>
    </row>
    <row r="26" spans="1:19">
      <c r="A26" s="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467"/>
      <c r="O26" s="467"/>
      <c r="P26" s="142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142"/>
    </row>
    <row r="28" spans="1:19" ht="34.5" customHeight="1">
      <c r="A28" s="468" t="s">
        <v>302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142"/>
    </row>
    <row r="29" spans="1:19">
      <c r="A29" s="4"/>
      <c r="B29" s="145"/>
      <c r="C29" s="145"/>
      <c r="D29" s="145"/>
      <c r="E29" s="145"/>
      <c r="F29" s="145"/>
      <c r="G29" s="145"/>
      <c r="H29" s="145"/>
      <c r="I29" s="145"/>
      <c r="J29" s="145"/>
      <c r="K29" s="454"/>
      <c r="L29" s="454"/>
      <c r="M29" s="463"/>
      <c r="N29" s="464"/>
      <c r="O29" s="464"/>
      <c r="P29" s="142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142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142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142"/>
    </row>
    <row r="33" spans="1:16">
      <c r="A33" s="151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142"/>
    </row>
    <row r="34" spans="1:16">
      <c r="A34" s="151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142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142"/>
      <c r="L35" s="142"/>
      <c r="M35" s="142"/>
      <c r="N35" s="142"/>
      <c r="O35" s="142"/>
      <c r="P35" s="142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139"/>
      <c r="L36" s="139"/>
      <c r="M36" s="139"/>
      <c r="N36" s="139"/>
      <c r="O36" s="139"/>
      <c r="P36" s="139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139"/>
      <c r="L37" s="139"/>
      <c r="M37" s="139"/>
      <c r="N37" s="139"/>
      <c r="O37" s="139"/>
      <c r="P37" s="139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142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142"/>
      <c r="P39" s="142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142"/>
      <c r="P40" s="142"/>
    </row>
    <row r="41" spans="1:16">
      <c r="A41" s="142" t="s">
        <v>8</v>
      </c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474"/>
      <c r="N41" s="420"/>
      <c r="O41" s="142"/>
      <c r="P41" s="142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142"/>
      <c r="N42" s="149"/>
      <c r="O42" s="142"/>
      <c r="P42" s="142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142"/>
      <c r="L43" s="142"/>
      <c r="M43" s="142"/>
      <c r="N43" s="149"/>
      <c r="O43" s="142"/>
      <c r="P43" s="142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142"/>
      <c r="P44" s="142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142"/>
      <c r="P45" s="142"/>
    </row>
    <row r="46" spans="1:16" ht="75">
      <c r="A46" s="406"/>
      <c r="B46" s="137" t="s">
        <v>17</v>
      </c>
      <c r="C46" s="137" t="s">
        <v>18</v>
      </c>
      <c r="D46" s="137" t="s">
        <v>111</v>
      </c>
      <c r="E46" s="137" t="s">
        <v>20</v>
      </c>
      <c r="F46" s="137" t="s">
        <v>21</v>
      </c>
      <c r="G46" s="406"/>
      <c r="H46" s="137" t="s">
        <v>22</v>
      </c>
      <c r="I46" s="137" t="s">
        <v>23</v>
      </c>
      <c r="J46" s="405"/>
      <c r="K46" s="405"/>
      <c r="L46" s="406"/>
      <c r="M46" s="405"/>
      <c r="N46" s="405"/>
      <c r="O46" s="142"/>
      <c r="P46" s="142"/>
    </row>
    <row r="47" spans="1:16">
      <c r="A47" s="137">
        <v>1</v>
      </c>
      <c r="B47" s="137">
        <v>2</v>
      </c>
      <c r="C47" s="137">
        <v>3</v>
      </c>
      <c r="D47" s="137">
        <v>4</v>
      </c>
      <c r="E47" s="137">
        <v>5</v>
      </c>
      <c r="F47" s="137">
        <v>6</v>
      </c>
      <c r="G47" s="137">
        <v>7</v>
      </c>
      <c r="H47" s="137">
        <v>8</v>
      </c>
      <c r="I47" s="137">
        <v>9</v>
      </c>
      <c r="J47" s="137">
        <v>10</v>
      </c>
      <c r="K47" s="137">
        <v>11</v>
      </c>
      <c r="L47" s="137">
        <v>12</v>
      </c>
      <c r="M47" s="138">
        <v>13</v>
      </c>
      <c r="N47" s="138">
        <v>14</v>
      </c>
      <c r="O47" s="142"/>
      <c r="P47" s="142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37" t="s">
        <v>113</v>
      </c>
      <c r="I48" s="137">
        <v>744</v>
      </c>
      <c r="J48" s="137">
        <v>100</v>
      </c>
      <c r="K48" s="137">
        <v>100</v>
      </c>
      <c r="L48" s="137">
        <v>100</v>
      </c>
      <c r="M48" s="138">
        <v>10</v>
      </c>
      <c r="N48" s="40">
        <v>10</v>
      </c>
      <c r="O48" s="142"/>
      <c r="P48" s="142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37" t="s">
        <v>113</v>
      </c>
      <c r="I49" s="137">
        <v>744</v>
      </c>
      <c r="J49" s="137">
        <v>100</v>
      </c>
      <c r="K49" s="137">
        <v>100</v>
      </c>
      <c r="L49" s="137">
        <v>100</v>
      </c>
      <c r="M49" s="138">
        <v>10</v>
      </c>
      <c r="N49" s="40">
        <v>10</v>
      </c>
      <c r="O49" s="142"/>
      <c r="P49" s="142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37">
        <v>0</v>
      </c>
      <c r="K50" s="137">
        <v>0</v>
      </c>
      <c r="L50" s="137">
        <v>0</v>
      </c>
      <c r="M50" s="138">
        <v>0</v>
      </c>
      <c r="N50" s="40">
        <v>0</v>
      </c>
      <c r="O50" s="142"/>
      <c r="P50" s="142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37" t="s">
        <v>113</v>
      </c>
      <c r="I51" s="137">
        <v>744</v>
      </c>
      <c r="J51" s="137">
        <v>100</v>
      </c>
      <c r="K51" s="137">
        <v>100</v>
      </c>
      <c r="L51" s="137">
        <v>100</v>
      </c>
      <c r="M51" s="138">
        <v>10</v>
      </c>
      <c r="N51" s="40">
        <v>10</v>
      </c>
      <c r="O51" s="142"/>
      <c r="P51" s="142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142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142"/>
      <c r="L67" s="142"/>
      <c r="M67" s="142"/>
      <c r="N67" s="142"/>
      <c r="O67" s="142"/>
      <c r="P67" s="142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37" t="s">
        <v>17</v>
      </c>
      <c r="C70" s="137" t="s">
        <v>18</v>
      </c>
      <c r="D70" s="137" t="s">
        <v>111</v>
      </c>
      <c r="E70" s="137" t="s">
        <v>20</v>
      </c>
      <c r="F70" s="137" t="s">
        <v>21</v>
      </c>
      <c r="G70" s="406"/>
      <c r="H70" s="137" t="s">
        <v>28</v>
      </c>
      <c r="I70" s="137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37">
        <v>1</v>
      </c>
      <c r="B71" s="137">
        <v>2</v>
      </c>
      <c r="C71" s="137">
        <v>3</v>
      </c>
      <c r="D71" s="137">
        <v>4</v>
      </c>
      <c r="E71" s="137">
        <v>5</v>
      </c>
      <c r="F71" s="137">
        <v>6</v>
      </c>
      <c r="G71" s="137">
        <v>7</v>
      </c>
      <c r="H71" s="137">
        <v>8</v>
      </c>
      <c r="I71" s="137">
        <v>9</v>
      </c>
      <c r="J71" s="137">
        <v>10</v>
      </c>
      <c r="K71" s="137">
        <v>11</v>
      </c>
      <c r="L71" s="137">
        <v>12</v>
      </c>
      <c r="M71" s="137">
        <v>13</v>
      </c>
      <c r="N71" s="137">
        <v>14</v>
      </c>
      <c r="O71" s="137">
        <v>15</v>
      </c>
      <c r="P71" s="33">
        <v>16</v>
      </c>
      <c r="Q71" s="33">
        <v>17</v>
      </c>
    </row>
    <row r="72" spans="1:18" ht="37.5">
      <c r="A72" s="204" t="s">
        <v>170</v>
      </c>
      <c r="B72" s="137" t="s">
        <v>29</v>
      </c>
      <c r="C72" s="137" t="s">
        <v>29</v>
      </c>
      <c r="D72" s="137" t="s">
        <v>29</v>
      </c>
      <c r="E72" s="137" t="s">
        <v>98</v>
      </c>
      <c r="F72" s="138" t="s">
        <v>21</v>
      </c>
      <c r="G72" s="137" t="s">
        <v>31</v>
      </c>
      <c r="H72" s="137" t="s">
        <v>32</v>
      </c>
      <c r="I72" s="15" t="s">
        <v>120</v>
      </c>
      <c r="J72" s="137">
        <v>656</v>
      </c>
      <c r="K72" s="137">
        <f>J72</f>
        <v>656</v>
      </c>
      <c r="L72" s="137">
        <f>J72</f>
        <v>656</v>
      </c>
      <c r="M72" s="137" t="s">
        <v>21</v>
      </c>
      <c r="N72" s="137" t="s">
        <v>21</v>
      </c>
      <c r="O72" s="137" t="s">
        <v>21</v>
      </c>
      <c r="P72" s="138">
        <v>10</v>
      </c>
      <c r="Q72" s="40">
        <f>J72*0.1</f>
        <v>66</v>
      </c>
    </row>
    <row r="73" spans="1:18" ht="225" hidden="1">
      <c r="A73" s="41" t="s">
        <v>180</v>
      </c>
      <c r="B73" s="137" t="s">
        <v>99</v>
      </c>
      <c r="C73" s="137" t="s">
        <v>29</v>
      </c>
      <c r="D73" s="137" t="s">
        <v>29</v>
      </c>
      <c r="E73" s="137" t="s">
        <v>98</v>
      </c>
      <c r="F73" s="138" t="s">
        <v>21</v>
      </c>
      <c r="G73" s="137" t="s">
        <v>31</v>
      </c>
      <c r="H73" s="137" t="s">
        <v>32</v>
      </c>
      <c r="I73" s="15" t="s">
        <v>120</v>
      </c>
      <c r="J73" s="137"/>
      <c r="K73" s="395">
        <f t="shared" ref="K73:K79" si="0">J73</f>
        <v>0</v>
      </c>
      <c r="L73" s="395">
        <f t="shared" ref="L73:L79" si="1">J73</f>
        <v>0</v>
      </c>
      <c r="M73" s="137" t="s">
        <v>21</v>
      </c>
      <c r="N73" s="137" t="s">
        <v>21</v>
      </c>
      <c r="O73" s="137" t="s">
        <v>21</v>
      </c>
      <c r="P73" s="138">
        <v>5</v>
      </c>
      <c r="Q73" s="40">
        <f t="shared" ref="Q73:Q80" si="2">J73*0.1</f>
        <v>0</v>
      </c>
    </row>
    <row r="74" spans="1:18" ht="75">
      <c r="A74" s="41" t="s">
        <v>227</v>
      </c>
      <c r="B74" s="137" t="s">
        <v>97</v>
      </c>
      <c r="C74" s="137" t="s">
        <v>33</v>
      </c>
      <c r="D74" s="137" t="s">
        <v>29</v>
      </c>
      <c r="E74" s="137" t="s">
        <v>98</v>
      </c>
      <c r="F74" s="138" t="s">
        <v>21</v>
      </c>
      <c r="G74" s="137" t="s">
        <v>31</v>
      </c>
      <c r="H74" s="137" t="s">
        <v>32</v>
      </c>
      <c r="I74" s="15" t="s">
        <v>120</v>
      </c>
      <c r="J74" s="137">
        <v>11</v>
      </c>
      <c r="K74" s="395">
        <f t="shared" si="0"/>
        <v>11</v>
      </c>
      <c r="L74" s="395">
        <f t="shared" si="1"/>
        <v>11</v>
      </c>
      <c r="M74" s="137" t="s">
        <v>21</v>
      </c>
      <c r="N74" s="137" t="s">
        <v>21</v>
      </c>
      <c r="O74" s="137" t="s">
        <v>21</v>
      </c>
      <c r="P74" s="138">
        <v>10</v>
      </c>
      <c r="Q74" s="40">
        <f t="shared" si="2"/>
        <v>1</v>
      </c>
      <c r="R74" s="3" t="s">
        <v>313</v>
      </c>
    </row>
    <row r="75" spans="1:18" ht="105" customHeight="1">
      <c r="A75" s="103" t="s">
        <v>317</v>
      </c>
      <c r="B75" s="137" t="s">
        <v>29</v>
      </c>
      <c r="C75" s="137" t="s">
        <v>29</v>
      </c>
      <c r="D75" s="137" t="s">
        <v>102</v>
      </c>
      <c r="E75" s="137" t="s">
        <v>98</v>
      </c>
      <c r="F75" s="138"/>
      <c r="G75" s="137" t="s">
        <v>31</v>
      </c>
      <c r="H75" s="137" t="s">
        <v>32</v>
      </c>
      <c r="I75" s="15" t="s">
        <v>120</v>
      </c>
      <c r="J75" s="137">
        <v>4</v>
      </c>
      <c r="K75" s="395">
        <f t="shared" si="0"/>
        <v>4</v>
      </c>
      <c r="L75" s="395">
        <f t="shared" si="1"/>
        <v>4</v>
      </c>
      <c r="M75" s="137" t="s">
        <v>21</v>
      </c>
      <c r="N75" s="137" t="s">
        <v>21</v>
      </c>
      <c r="O75" s="137" t="s">
        <v>21</v>
      </c>
      <c r="P75" s="138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37" t="s">
        <v>29</v>
      </c>
      <c r="C76" s="137" t="s">
        <v>33</v>
      </c>
      <c r="D76" s="137" t="s">
        <v>102</v>
      </c>
      <c r="E76" s="137" t="s">
        <v>98</v>
      </c>
      <c r="F76" s="138" t="s">
        <v>21</v>
      </c>
      <c r="G76" s="137" t="s">
        <v>31</v>
      </c>
      <c r="H76" s="137" t="s">
        <v>32</v>
      </c>
      <c r="I76" s="15" t="s">
        <v>120</v>
      </c>
      <c r="J76" s="137"/>
      <c r="K76" s="395">
        <f t="shared" si="0"/>
        <v>0</v>
      </c>
      <c r="L76" s="395">
        <f t="shared" si="1"/>
        <v>0</v>
      </c>
      <c r="M76" s="137" t="s">
        <v>21</v>
      </c>
      <c r="N76" s="137" t="s">
        <v>21</v>
      </c>
      <c r="O76" s="137" t="s">
        <v>21</v>
      </c>
      <c r="P76" s="138">
        <v>5</v>
      </c>
      <c r="Q76" s="40">
        <f t="shared" si="2"/>
        <v>0</v>
      </c>
    </row>
    <row r="77" spans="1:18" ht="131.25" customHeight="1">
      <c r="A77" s="103" t="s">
        <v>210</v>
      </c>
      <c r="B77" s="137" t="s">
        <v>29</v>
      </c>
      <c r="C77" s="137" t="s">
        <v>33</v>
      </c>
      <c r="D77" s="137" t="s">
        <v>29</v>
      </c>
      <c r="E77" s="137" t="s">
        <v>98</v>
      </c>
      <c r="F77" s="138"/>
      <c r="G77" s="137" t="s">
        <v>31</v>
      </c>
      <c r="H77" s="137" t="s">
        <v>32</v>
      </c>
      <c r="I77" s="15" t="s">
        <v>120</v>
      </c>
      <c r="J77" s="137">
        <v>2</v>
      </c>
      <c r="K77" s="395">
        <f t="shared" si="0"/>
        <v>2</v>
      </c>
      <c r="L77" s="395">
        <f t="shared" si="1"/>
        <v>2</v>
      </c>
      <c r="M77" s="137" t="s">
        <v>21</v>
      </c>
      <c r="N77" s="137" t="s">
        <v>21</v>
      </c>
      <c r="O77" s="137" t="s">
        <v>21</v>
      </c>
      <c r="P77" s="138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37" t="s">
        <v>29</v>
      </c>
      <c r="C78" s="137" t="s">
        <v>29</v>
      </c>
      <c r="D78" s="137" t="s">
        <v>29</v>
      </c>
      <c r="E78" s="137" t="s">
        <v>100</v>
      </c>
      <c r="F78" s="137" t="s">
        <v>21</v>
      </c>
      <c r="G78" s="137" t="s">
        <v>31</v>
      </c>
      <c r="H78" s="137" t="s">
        <v>32</v>
      </c>
      <c r="I78" s="15" t="s">
        <v>120</v>
      </c>
      <c r="J78" s="137"/>
      <c r="K78" s="395">
        <f t="shared" si="0"/>
        <v>0</v>
      </c>
      <c r="L78" s="395">
        <f t="shared" si="1"/>
        <v>0</v>
      </c>
      <c r="M78" s="137" t="s">
        <v>21</v>
      </c>
      <c r="N78" s="137" t="s">
        <v>21</v>
      </c>
      <c r="O78" s="137" t="s">
        <v>21</v>
      </c>
      <c r="P78" s="138">
        <v>5</v>
      </c>
      <c r="Q78" s="40">
        <f t="shared" si="2"/>
        <v>0</v>
      </c>
    </row>
    <row r="79" spans="1:18" ht="37.5" hidden="1">
      <c r="A79" s="26"/>
      <c r="B79" s="137" t="s">
        <v>29</v>
      </c>
      <c r="C79" s="137" t="s">
        <v>29</v>
      </c>
      <c r="D79" s="137" t="s">
        <v>29</v>
      </c>
      <c r="E79" s="137" t="s">
        <v>101</v>
      </c>
      <c r="F79" s="137" t="s">
        <v>21</v>
      </c>
      <c r="G79" s="137" t="s">
        <v>31</v>
      </c>
      <c r="H79" s="137" t="s">
        <v>32</v>
      </c>
      <c r="I79" s="15" t="s">
        <v>120</v>
      </c>
      <c r="J79" s="137"/>
      <c r="K79" s="395">
        <f t="shared" si="0"/>
        <v>0</v>
      </c>
      <c r="L79" s="395">
        <f t="shared" si="1"/>
        <v>0</v>
      </c>
      <c r="M79" s="137" t="s">
        <v>21</v>
      </c>
      <c r="N79" s="137" t="s">
        <v>21</v>
      </c>
      <c r="O79" s="137" t="s">
        <v>21</v>
      </c>
      <c r="P79" s="138"/>
      <c r="Q79" s="40">
        <f t="shared" si="2"/>
        <v>0</v>
      </c>
    </row>
    <row r="80" spans="1:18" ht="23.25" customHeight="1">
      <c r="A80" s="14" t="s">
        <v>34</v>
      </c>
      <c r="B80" s="138"/>
      <c r="C80" s="137"/>
      <c r="D80" s="137"/>
      <c r="E80" s="138"/>
      <c r="F80" s="138"/>
      <c r="G80" s="137"/>
      <c r="H80" s="137"/>
      <c r="I80" s="15"/>
      <c r="J80" s="137">
        <f>SUM(J72:J79)</f>
        <v>673</v>
      </c>
      <c r="K80" s="137">
        <f>SUM(K72:K79)</f>
        <v>673</v>
      </c>
      <c r="L80" s="137">
        <f>SUM(L72:L79)</f>
        <v>673</v>
      </c>
      <c r="M80" s="137" t="s">
        <v>21</v>
      </c>
      <c r="N80" s="137" t="s">
        <v>21</v>
      </c>
      <c r="O80" s="137" t="s">
        <v>21</v>
      </c>
      <c r="P80" s="138">
        <v>10</v>
      </c>
      <c r="Q80" s="40">
        <f t="shared" si="2"/>
        <v>67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142"/>
      <c r="M83" s="142"/>
      <c r="N83" s="142"/>
      <c r="O83" s="142"/>
      <c r="P83" s="142"/>
    </row>
    <row r="84" spans="1:17">
      <c r="A84" s="137" t="s">
        <v>37</v>
      </c>
      <c r="B84" s="137" t="s">
        <v>38</v>
      </c>
      <c r="C84" s="137" t="s">
        <v>39</v>
      </c>
      <c r="D84" s="137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142"/>
      <c r="M84" s="142"/>
      <c r="N84" s="142"/>
      <c r="O84" s="142"/>
      <c r="P84" s="142"/>
    </row>
    <row r="85" spans="1:17">
      <c r="A85" s="137">
        <v>1</v>
      </c>
      <c r="B85" s="137">
        <v>2</v>
      </c>
      <c r="C85" s="137">
        <v>3</v>
      </c>
      <c r="D85" s="137">
        <v>4</v>
      </c>
      <c r="E85" s="405">
        <v>5</v>
      </c>
      <c r="F85" s="419"/>
      <c r="G85" s="419"/>
      <c r="H85" s="419"/>
      <c r="I85" s="419"/>
      <c r="J85" s="419"/>
      <c r="K85" s="419"/>
      <c r="L85" s="142"/>
      <c r="M85" s="142"/>
      <c r="N85" s="142"/>
      <c r="O85" s="142"/>
      <c r="P85" s="142"/>
    </row>
    <row r="86" spans="1:17">
      <c r="A86" s="137" t="s">
        <v>21</v>
      </c>
      <c r="B86" s="137" t="s">
        <v>21</v>
      </c>
      <c r="C86" s="137" t="s">
        <v>21</v>
      </c>
      <c r="D86" s="137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142"/>
      <c r="M86" s="142"/>
      <c r="N86" s="142"/>
      <c r="O86" s="142"/>
      <c r="P86" s="142"/>
    </row>
    <row r="87" spans="1:17">
      <c r="A87" s="418" t="s">
        <v>41</v>
      </c>
      <c r="B87" s="418"/>
      <c r="C87" s="418"/>
      <c r="D87" s="418"/>
      <c r="E87" s="418"/>
      <c r="F87" s="418"/>
      <c r="G87" s="142"/>
      <c r="H87" s="142"/>
      <c r="I87" s="142"/>
      <c r="J87" s="142"/>
      <c r="K87" s="142"/>
      <c r="L87" s="142"/>
      <c r="M87" s="142"/>
      <c r="N87" s="142"/>
      <c r="O87" s="142"/>
      <c r="P87" s="142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47"/>
      <c r="M88" s="147"/>
      <c r="N88" s="147"/>
      <c r="O88" s="147"/>
      <c r="P88" s="142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47"/>
      <c r="M89" s="147"/>
      <c r="N89" s="147"/>
      <c r="O89" s="147"/>
      <c r="P89" s="142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47"/>
      <c r="M90" s="147"/>
      <c r="N90" s="147"/>
      <c r="O90" s="147"/>
      <c r="P90" s="142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142"/>
      <c r="K91" s="142"/>
      <c r="L91" s="142"/>
      <c r="M91" s="142"/>
      <c r="N91" s="142"/>
      <c r="O91" s="142"/>
      <c r="P91" s="142"/>
    </row>
    <row r="92" spans="1:17" ht="2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142"/>
      <c r="N92" s="142"/>
      <c r="O92" s="142"/>
      <c r="P92" s="142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382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382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382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383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149"/>
      <c r="B98" s="149"/>
      <c r="C98" s="149"/>
      <c r="D98" s="149"/>
      <c r="E98" s="149"/>
      <c r="F98" s="149"/>
      <c r="G98" s="149"/>
      <c r="H98" s="149"/>
      <c r="I98" s="149"/>
      <c r="J98" s="142"/>
      <c r="K98" s="142"/>
      <c r="L98" s="142"/>
      <c r="M98" s="142"/>
      <c r="N98" s="142"/>
      <c r="O98" s="142"/>
      <c r="P98" s="142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142"/>
      <c r="P99" s="142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142"/>
      <c r="P100" s="142"/>
    </row>
    <row r="101" spans="1:16">
      <c r="A101" s="142" t="s">
        <v>8</v>
      </c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479"/>
      <c r="N101" s="420"/>
      <c r="O101" s="142"/>
      <c r="P101" s="142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142"/>
      <c r="N102" s="149"/>
      <c r="O102" s="142"/>
      <c r="P102" s="142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142"/>
      <c r="L103" s="142"/>
      <c r="M103" s="142"/>
      <c r="N103" s="149"/>
      <c r="O103" s="142"/>
      <c r="P103" s="142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142"/>
      <c r="P104" s="142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142"/>
      <c r="P105" s="142"/>
    </row>
    <row r="106" spans="1:16" ht="75">
      <c r="A106" s="406"/>
      <c r="B106" s="137" t="s">
        <v>17</v>
      </c>
      <c r="C106" s="137" t="s">
        <v>18</v>
      </c>
      <c r="D106" s="137" t="s">
        <v>111</v>
      </c>
      <c r="E106" s="137" t="s">
        <v>20</v>
      </c>
      <c r="F106" s="137" t="s">
        <v>21</v>
      </c>
      <c r="G106" s="406"/>
      <c r="H106" s="137" t="s">
        <v>22</v>
      </c>
      <c r="I106" s="137" t="s">
        <v>23</v>
      </c>
      <c r="J106" s="405"/>
      <c r="K106" s="405"/>
      <c r="L106" s="406"/>
      <c r="M106" s="405"/>
      <c r="N106" s="405"/>
      <c r="O106" s="142"/>
      <c r="P106" s="142"/>
    </row>
    <row r="107" spans="1:16">
      <c r="A107" s="137">
        <v>1</v>
      </c>
      <c r="B107" s="137">
        <v>2</v>
      </c>
      <c r="C107" s="137">
        <v>3</v>
      </c>
      <c r="D107" s="137">
        <v>4</v>
      </c>
      <c r="E107" s="137">
        <v>5</v>
      </c>
      <c r="F107" s="137">
        <v>6</v>
      </c>
      <c r="G107" s="137">
        <v>7</v>
      </c>
      <c r="H107" s="137">
        <v>8</v>
      </c>
      <c r="I107" s="137">
        <v>9</v>
      </c>
      <c r="J107" s="137">
        <v>10</v>
      </c>
      <c r="K107" s="137">
        <v>11</v>
      </c>
      <c r="L107" s="137">
        <v>12</v>
      </c>
      <c r="M107" s="138">
        <v>13</v>
      </c>
      <c r="N107" s="138">
        <v>14</v>
      </c>
      <c r="O107" s="142"/>
      <c r="P107" s="142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142"/>
      <c r="P108" s="142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142"/>
      <c r="P109" s="142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142"/>
      <c r="P110" s="142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142"/>
      <c r="P111" s="142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142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142"/>
      <c r="L136" s="142"/>
      <c r="M136" s="142"/>
      <c r="N136" s="142"/>
      <c r="O136" s="142"/>
      <c r="P136" s="142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37" t="s">
        <v>17</v>
      </c>
      <c r="C139" s="137" t="s">
        <v>18</v>
      </c>
      <c r="D139" s="137" t="s">
        <v>111</v>
      </c>
      <c r="E139" s="137" t="s">
        <v>20</v>
      </c>
      <c r="F139" s="137" t="s">
        <v>21</v>
      </c>
      <c r="G139" s="406"/>
      <c r="H139" s="137" t="s">
        <v>28</v>
      </c>
      <c r="I139" s="137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37">
        <v>1</v>
      </c>
      <c r="B140" s="137">
        <v>2</v>
      </c>
      <c r="C140" s="137">
        <v>3</v>
      </c>
      <c r="D140" s="137">
        <v>4</v>
      </c>
      <c r="E140" s="137">
        <v>5</v>
      </c>
      <c r="F140" s="137">
        <v>6</v>
      </c>
      <c r="G140" s="137">
        <v>7</v>
      </c>
      <c r="H140" s="137">
        <v>8</v>
      </c>
      <c r="I140" s="137">
        <v>9</v>
      </c>
      <c r="J140" s="137">
        <v>10</v>
      </c>
      <c r="K140" s="137">
        <v>11</v>
      </c>
      <c r="L140" s="137">
        <v>12</v>
      </c>
      <c r="M140" s="137">
        <v>13</v>
      </c>
      <c r="N140" s="137">
        <v>14</v>
      </c>
      <c r="O140" s="137">
        <v>15</v>
      </c>
      <c r="P140" s="33">
        <v>16</v>
      </c>
      <c r="Q140" s="33">
        <v>17</v>
      </c>
    </row>
    <row r="141" spans="1:18" ht="37.5">
      <c r="A141" s="103" t="s">
        <v>173</v>
      </c>
      <c r="B141" s="137" t="s">
        <v>29</v>
      </c>
      <c r="C141" s="137" t="s">
        <v>29</v>
      </c>
      <c r="D141" s="137" t="s">
        <v>29</v>
      </c>
      <c r="E141" s="137" t="s">
        <v>98</v>
      </c>
      <c r="F141" s="138"/>
      <c r="G141" s="137" t="s">
        <v>31</v>
      </c>
      <c r="H141" s="137" t="s">
        <v>32</v>
      </c>
      <c r="I141" s="15" t="s">
        <v>120</v>
      </c>
      <c r="J141" s="137">
        <v>519</v>
      </c>
      <c r="K141" s="137">
        <f>J141</f>
        <v>519</v>
      </c>
      <c r="L141" s="137">
        <f>J141</f>
        <v>519</v>
      </c>
      <c r="M141" s="137" t="s">
        <v>21</v>
      </c>
      <c r="N141" s="137" t="s">
        <v>21</v>
      </c>
      <c r="O141" s="137" t="s">
        <v>21</v>
      </c>
      <c r="P141" s="138">
        <v>10</v>
      </c>
      <c r="Q141" s="40">
        <f>J141*0.1</f>
        <v>52</v>
      </c>
    </row>
    <row r="142" spans="1:18" ht="225" hidden="1">
      <c r="A142" s="41" t="s">
        <v>172</v>
      </c>
      <c r="B142" s="137" t="s">
        <v>99</v>
      </c>
      <c r="C142" s="137" t="s">
        <v>29</v>
      </c>
      <c r="D142" s="137" t="s">
        <v>29</v>
      </c>
      <c r="E142" s="137" t="s">
        <v>98</v>
      </c>
      <c r="F142" s="138"/>
      <c r="G142" s="137" t="s">
        <v>31</v>
      </c>
      <c r="H142" s="137" t="s">
        <v>32</v>
      </c>
      <c r="I142" s="15" t="s">
        <v>120</v>
      </c>
      <c r="J142" s="183"/>
      <c r="K142" s="395">
        <f t="shared" ref="K142:K148" si="3">J142</f>
        <v>0</v>
      </c>
      <c r="L142" s="395">
        <f t="shared" ref="L142:L148" si="4">J142</f>
        <v>0</v>
      </c>
      <c r="M142" s="137" t="s">
        <v>21</v>
      </c>
      <c r="N142" s="137" t="s">
        <v>21</v>
      </c>
      <c r="O142" s="137" t="s">
        <v>21</v>
      </c>
      <c r="P142" s="138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37" t="s">
        <v>97</v>
      </c>
      <c r="C143" s="137" t="s">
        <v>33</v>
      </c>
      <c r="D143" s="137" t="s">
        <v>29</v>
      </c>
      <c r="E143" s="137" t="s">
        <v>98</v>
      </c>
      <c r="F143" s="138"/>
      <c r="G143" s="137" t="s">
        <v>31</v>
      </c>
      <c r="H143" s="137" t="s">
        <v>32</v>
      </c>
      <c r="I143" s="15" t="s">
        <v>120</v>
      </c>
      <c r="J143" s="183"/>
      <c r="K143" s="395">
        <f t="shared" si="3"/>
        <v>0</v>
      </c>
      <c r="L143" s="395">
        <f t="shared" si="4"/>
        <v>0</v>
      </c>
      <c r="M143" s="137" t="s">
        <v>21</v>
      </c>
      <c r="N143" s="137" t="s">
        <v>21</v>
      </c>
      <c r="O143" s="137" t="s">
        <v>21</v>
      </c>
      <c r="P143" s="138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37" t="s">
        <v>97</v>
      </c>
      <c r="C144" s="137" t="s">
        <v>33</v>
      </c>
      <c r="D144" s="137" t="s">
        <v>102</v>
      </c>
      <c r="E144" s="137" t="s">
        <v>98</v>
      </c>
      <c r="F144" s="138"/>
      <c r="G144" s="137" t="s">
        <v>31</v>
      </c>
      <c r="H144" s="137" t="s">
        <v>32</v>
      </c>
      <c r="I144" s="15" t="s">
        <v>120</v>
      </c>
      <c r="J144" s="183"/>
      <c r="K144" s="395">
        <f t="shared" si="3"/>
        <v>0</v>
      </c>
      <c r="L144" s="395">
        <f t="shared" si="4"/>
        <v>0</v>
      </c>
      <c r="M144" s="137" t="s">
        <v>21</v>
      </c>
      <c r="N144" s="137" t="s">
        <v>21</v>
      </c>
      <c r="O144" s="137" t="s">
        <v>21</v>
      </c>
      <c r="P144" s="138">
        <v>5</v>
      </c>
      <c r="Q144" s="40">
        <f t="shared" si="5"/>
        <v>0</v>
      </c>
    </row>
    <row r="145" spans="1:18" ht="96.75" hidden="1" customHeight="1">
      <c r="A145" s="103" t="s">
        <v>318</v>
      </c>
      <c r="B145" s="137" t="s">
        <v>29</v>
      </c>
      <c r="C145" s="137" t="s">
        <v>29</v>
      </c>
      <c r="D145" s="137" t="s">
        <v>102</v>
      </c>
      <c r="E145" s="137" t="s">
        <v>98</v>
      </c>
      <c r="F145" s="138"/>
      <c r="G145" s="137" t="s">
        <v>31</v>
      </c>
      <c r="H145" s="137" t="s">
        <v>32</v>
      </c>
      <c r="I145" s="15" t="s">
        <v>120</v>
      </c>
      <c r="J145" s="137"/>
      <c r="K145" s="395">
        <f t="shared" si="3"/>
        <v>0</v>
      </c>
      <c r="L145" s="395">
        <f t="shared" si="4"/>
        <v>0</v>
      </c>
      <c r="M145" s="137" t="s">
        <v>21</v>
      </c>
      <c r="N145" s="137" t="s">
        <v>21</v>
      </c>
      <c r="O145" s="137" t="s">
        <v>21</v>
      </c>
      <c r="P145" s="138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37" t="s">
        <v>29</v>
      </c>
      <c r="C146" s="137" t="s">
        <v>33</v>
      </c>
      <c r="D146" s="137" t="s">
        <v>29</v>
      </c>
      <c r="E146" s="137" t="s">
        <v>98</v>
      </c>
      <c r="F146" s="137" t="s">
        <v>21</v>
      </c>
      <c r="G146" s="137" t="s">
        <v>31</v>
      </c>
      <c r="H146" s="137" t="s">
        <v>32</v>
      </c>
      <c r="I146" s="15" t="s">
        <v>120</v>
      </c>
      <c r="J146" s="137"/>
      <c r="K146" s="395">
        <f t="shared" si="3"/>
        <v>0</v>
      </c>
      <c r="L146" s="395">
        <f t="shared" si="4"/>
        <v>0</v>
      </c>
      <c r="M146" s="137" t="s">
        <v>21</v>
      </c>
      <c r="N146" s="137" t="s">
        <v>21</v>
      </c>
      <c r="O146" s="137" t="s">
        <v>21</v>
      </c>
      <c r="P146" s="138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37" t="s">
        <v>29</v>
      </c>
      <c r="C147" s="137" t="s">
        <v>29</v>
      </c>
      <c r="D147" s="137" t="s">
        <v>29</v>
      </c>
      <c r="E147" s="137" t="s">
        <v>100</v>
      </c>
      <c r="F147" s="137" t="s">
        <v>21</v>
      </c>
      <c r="G147" s="137" t="s">
        <v>31</v>
      </c>
      <c r="H147" s="137" t="s">
        <v>32</v>
      </c>
      <c r="I147" s="15" t="s">
        <v>120</v>
      </c>
      <c r="J147" s="137"/>
      <c r="K147" s="395">
        <f t="shared" si="3"/>
        <v>0</v>
      </c>
      <c r="L147" s="395">
        <f t="shared" si="4"/>
        <v>0</v>
      </c>
      <c r="M147" s="137" t="s">
        <v>21</v>
      </c>
      <c r="N147" s="137" t="s">
        <v>21</v>
      </c>
      <c r="O147" s="137" t="s">
        <v>21</v>
      </c>
      <c r="P147" s="138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37" t="s">
        <v>29</v>
      </c>
      <c r="C148" s="137" t="s">
        <v>29</v>
      </c>
      <c r="D148" s="137" t="s">
        <v>29</v>
      </c>
      <c r="E148" s="137" t="s">
        <v>101</v>
      </c>
      <c r="F148" s="137" t="s">
        <v>21</v>
      </c>
      <c r="G148" s="137" t="s">
        <v>31</v>
      </c>
      <c r="H148" s="137" t="s">
        <v>32</v>
      </c>
      <c r="I148" s="15" t="s">
        <v>120</v>
      </c>
      <c r="J148" s="137"/>
      <c r="K148" s="395">
        <f t="shared" si="3"/>
        <v>0</v>
      </c>
      <c r="L148" s="395">
        <f t="shared" si="4"/>
        <v>0</v>
      </c>
      <c r="M148" s="137" t="s">
        <v>21</v>
      </c>
      <c r="N148" s="137" t="s">
        <v>21</v>
      </c>
      <c r="O148" s="137" t="s">
        <v>21</v>
      </c>
      <c r="P148" s="138"/>
      <c r="Q148" s="40">
        <f t="shared" si="5"/>
        <v>0</v>
      </c>
    </row>
    <row r="149" spans="1:18" ht="23.25" customHeight="1">
      <c r="A149" s="14" t="s">
        <v>34</v>
      </c>
      <c r="B149" s="138"/>
      <c r="C149" s="137"/>
      <c r="D149" s="137"/>
      <c r="E149" s="138"/>
      <c r="F149" s="138"/>
      <c r="G149" s="137"/>
      <c r="H149" s="137"/>
      <c r="I149" s="15"/>
      <c r="J149" s="137">
        <f>SUM(J141:J148)</f>
        <v>519</v>
      </c>
      <c r="K149" s="137">
        <f>SUM(K141:K148)</f>
        <v>519</v>
      </c>
      <c r="L149" s="137">
        <f>SUM(L141:L148)</f>
        <v>519</v>
      </c>
      <c r="M149" s="137" t="s">
        <v>21</v>
      </c>
      <c r="N149" s="137" t="s">
        <v>21</v>
      </c>
      <c r="O149" s="137" t="s">
        <v>21</v>
      </c>
      <c r="P149" s="138">
        <v>10</v>
      </c>
      <c r="Q149" s="40">
        <f t="shared" si="5"/>
        <v>52</v>
      </c>
    </row>
    <row r="150" spans="1:18" ht="23.25" hidden="1" customHeight="1">
      <c r="A150" s="14" t="s">
        <v>303</v>
      </c>
      <c r="B150" s="138"/>
      <c r="C150" s="137"/>
      <c r="D150" s="137"/>
      <c r="E150" s="138"/>
      <c r="F150" s="138"/>
      <c r="G150" s="137"/>
      <c r="H150" s="137"/>
      <c r="I150" s="15"/>
      <c r="J150" s="137">
        <f>J80+J149</f>
        <v>1192</v>
      </c>
      <c r="K150" s="137">
        <f>K80+K149</f>
        <v>1192</v>
      </c>
      <c r="L150" s="137">
        <f>L80+L149</f>
        <v>1192</v>
      </c>
      <c r="M150" s="137" t="s">
        <v>21</v>
      </c>
      <c r="N150" s="137" t="s">
        <v>21</v>
      </c>
      <c r="O150" s="137" t="s">
        <v>21</v>
      </c>
      <c r="P150" s="138">
        <v>10</v>
      </c>
      <c r="Q150" s="40">
        <f>J150*0.1</f>
        <v>119</v>
      </c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142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142"/>
      <c r="M152" s="142"/>
      <c r="N152" s="142"/>
      <c r="O152" s="142"/>
      <c r="P152" s="142"/>
    </row>
    <row r="153" spans="1:18">
      <c r="A153" s="137" t="s">
        <v>37</v>
      </c>
      <c r="B153" s="137" t="s">
        <v>38</v>
      </c>
      <c r="C153" s="137" t="s">
        <v>39</v>
      </c>
      <c r="D153" s="137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142"/>
      <c r="M153" s="142"/>
      <c r="N153" s="142"/>
      <c r="O153" s="142"/>
      <c r="P153" s="142"/>
    </row>
    <row r="154" spans="1:18">
      <c r="A154" s="137">
        <v>1</v>
      </c>
      <c r="B154" s="137">
        <v>2</v>
      </c>
      <c r="C154" s="137">
        <v>3</v>
      </c>
      <c r="D154" s="137">
        <v>4</v>
      </c>
      <c r="E154" s="405">
        <v>5</v>
      </c>
      <c r="F154" s="419"/>
      <c r="G154" s="419"/>
      <c r="H154" s="419"/>
      <c r="I154" s="419"/>
      <c r="J154" s="419"/>
      <c r="K154" s="419"/>
      <c r="L154" s="142"/>
      <c r="M154" s="142"/>
      <c r="N154" s="142"/>
      <c r="O154" s="142"/>
      <c r="P154" s="142"/>
    </row>
    <row r="155" spans="1:18">
      <c r="A155" s="137" t="s">
        <v>21</v>
      </c>
      <c r="B155" s="137" t="s">
        <v>21</v>
      </c>
      <c r="C155" s="137" t="s">
        <v>21</v>
      </c>
      <c r="D155" s="137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142"/>
      <c r="M155" s="142"/>
      <c r="N155" s="142"/>
      <c r="O155" s="142"/>
      <c r="P155" s="142"/>
    </row>
    <row r="156" spans="1:18">
      <c r="A156" s="418" t="s">
        <v>41</v>
      </c>
      <c r="B156" s="418"/>
      <c r="C156" s="418"/>
      <c r="D156" s="418"/>
      <c r="E156" s="418"/>
      <c r="F156" s="418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47"/>
      <c r="M157" s="147"/>
      <c r="N157" s="147"/>
      <c r="O157" s="147"/>
      <c r="P157" s="142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47"/>
      <c r="M158" s="147"/>
      <c r="N158" s="147"/>
      <c r="O158" s="147"/>
      <c r="P158" s="142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47"/>
      <c r="M159" s="147"/>
      <c r="N159" s="147"/>
      <c r="O159" s="147"/>
      <c r="P159" s="142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142"/>
      <c r="K160" s="142"/>
      <c r="L160" s="142"/>
      <c r="M160" s="142"/>
      <c r="N160" s="142"/>
      <c r="O160" s="142"/>
      <c r="P160" s="142"/>
    </row>
    <row r="161" spans="1:16" ht="24.75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142"/>
      <c r="N161" s="142"/>
      <c r="O161" s="142"/>
      <c r="P161" s="142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382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382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382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" customHeight="1">
      <c r="A166" s="426" t="s">
        <v>383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142"/>
      <c r="P167" s="142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142"/>
      <c r="P168" s="142"/>
    </row>
    <row r="169" spans="1:16">
      <c r="A169" s="142" t="s">
        <v>8</v>
      </c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479"/>
      <c r="N169" s="420"/>
      <c r="O169" s="142"/>
      <c r="P169" s="142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142"/>
      <c r="N170" s="149"/>
      <c r="O170" s="142"/>
      <c r="P170" s="142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142"/>
      <c r="L171" s="142"/>
      <c r="M171" s="142"/>
      <c r="N171" s="149"/>
      <c r="O171" s="142"/>
      <c r="P171" s="142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142"/>
      <c r="P172" s="142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142"/>
      <c r="P173" s="142"/>
    </row>
    <row r="174" spans="1:16" ht="75" customHeight="1">
      <c r="A174" s="406"/>
      <c r="B174" s="137" t="s">
        <v>17</v>
      </c>
      <c r="C174" s="137" t="s">
        <v>18</v>
      </c>
      <c r="D174" s="137" t="s">
        <v>111</v>
      </c>
      <c r="E174" s="137" t="s">
        <v>20</v>
      </c>
      <c r="F174" s="137" t="s">
        <v>21</v>
      </c>
      <c r="G174" s="406"/>
      <c r="H174" s="137" t="s">
        <v>22</v>
      </c>
      <c r="I174" s="137" t="s">
        <v>23</v>
      </c>
      <c r="J174" s="405"/>
      <c r="K174" s="405"/>
      <c r="L174" s="406"/>
      <c r="M174" s="405"/>
      <c r="N174" s="405"/>
      <c r="O174" s="142"/>
      <c r="P174" s="142"/>
    </row>
    <row r="175" spans="1:16" ht="18.75" customHeight="1">
      <c r="A175" s="137">
        <v>1</v>
      </c>
      <c r="B175" s="137">
        <v>2</v>
      </c>
      <c r="C175" s="137">
        <v>3</v>
      </c>
      <c r="D175" s="137">
        <v>4</v>
      </c>
      <c r="E175" s="137">
        <v>5</v>
      </c>
      <c r="F175" s="137">
        <v>6</v>
      </c>
      <c r="G175" s="137">
        <v>7</v>
      </c>
      <c r="H175" s="137">
        <v>8</v>
      </c>
      <c r="I175" s="137">
        <v>9</v>
      </c>
      <c r="J175" s="137">
        <v>10</v>
      </c>
      <c r="K175" s="137">
        <v>11</v>
      </c>
      <c r="L175" s="137">
        <v>12</v>
      </c>
      <c r="M175" s="138">
        <v>13</v>
      </c>
      <c r="N175" s="138">
        <v>14</v>
      </c>
      <c r="O175" s="142"/>
      <c r="P175" s="142"/>
    </row>
    <row r="176" spans="1:16" ht="56.2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37" t="s">
        <v>113</v>
      </c>
      <c r="I176" s="137">
        <v>744</v>
      </c>
      <c r="J176" s="137">
        <v>100</v>
      </c>
      <c r="K176" s="137">
        <v>100</v>
      </c>
      <c r="L176" s="137">
        <v>100</v>
      </c>
      <c r="M176" s="138">
        <v>10</v>
      </c>
      <c r="N176" s="40">
        <v>10</v>
      </c>
      <c r="O176" s="142"/>
      <c r="P176" s="142"/>
    </row>
    <row r="177" spans="1:16" ht="78.75" customHeight="1">
      <c r="A177" s="408"/>
      <c r="B177" s="411"/>
      <c r="C177" s="411"/>
      <c r="D177" s="411"/>
      <c r="E177" s="411"/>
      <c r="F177" s="414"/>
      <c r="G177" s="11" t="s">
        <v>402</v>
      </c>
      <c r="H177" s="137" t="s">
        <v>113</v>
      </c>
      <c r="I177" s="137">
        <v>744</v>
      </c>
      <c r="J177" s="137">
        <v>100</v>
      </c>
      <c r="K177" s="137">
        <v>100</v>
      </c>
      <c r="L177" s="137">
        <v>100</v>
      </c>
      <c r="M177" s="138">
        <v>10</v>
      </c>
      <c r="N177" s="40">
        <v>10</v>
      </c>
      <c r="O177" s="142"/>
      <c r="P177" s="142"/>
    </row>
    <row r="178" spans="1:16" ht="93.75" customHeight="1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37">
        <v>642</v>
      </c>
      <c r="J178" s="137">
        <v>0</v>
      </c>
      <c r="K178" s="137">
        <v>0</v>
      </c>
      <c r="L178" s="137">
        <v>0</v>
      </c>
      <c r="M178" s="138">
        <v>0</v>
      </c>
      <c r="N178" s="40">
        <v>0</v>
      </c>
      <c r="O178" s="142"/>
      <c r="P178" s="142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37" t="s">
        <v>113</v>
      </c>
      <c r="I179" s="137">
        <v>744</v>
      </c>
      <c r="J179" s="137">
        <v>100</v>
      </c>
      <c r="K179" s="137">
        <v>100</v>
      </c>
      <c r="L179" s="137">
        <v>100</v>
      </c>
      <c r="M179" s="138">
        <v>10</v>
      </c>
      <c r="N179" s="40">
        <v>10</v>
      </c>
      <c r="O179" s="142"/>
      <c r="P179" s="142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 customHeight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6.2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 customHeight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56.2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 customHeight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142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142"/>
      <c r="L207" s="142"/>
      <c r="M207" s="142"/>
      <c r="N207" s="142"/>
      <c r="O207" s="142"/>
      <c r="P207" s="142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 customHeight="1">
      <c r="A210" s="406"/>
      <c r="B210" s="137" t="s">
        <v>17</v>
      </c>
      <c r="C210" s="137" t="s">
        <v>18</v>
      </c>
      <c r="D210" s="137" t="s">
        <v>111</v>
      </c>
      <c r="E210" s="137" t="s">
        <v>20</v>
      </c>
      <c r="F210" s="137" t="s">
        <v>21</v>
      </c>
      <c r="G210" s="406"/>
      <c r="H210" s="137" t="s">
        <v>28</v>
      </c>
      <c r="I210" s="137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37">
        <v>1</v>
      </c>
      <c r="B211" s="137">
        <v>2</v>
      </c>
      <c r="C211" s="137">
        <v>3</v>
      </c>
      <c r="D211" s="137">
        <v>4</v>
      </c>
      <c r="E211" s="137">
        <v>5</v>
      </c>
      <c r="F211" s="137">
        <v>6</v>
      </c>
      <c r="G211" s="137">
        <v>7</v>
      </c>
      <c r="H211" s="137">
        <v>8</v>
      </c>
      <c r="I211" s="137">
        <v>9</v>
      </c>
      <c r="J211" s="137">
        <v>10</v>
      </c>
      <c r="K211" s="137">
        <v>11</v>
      </c>
      <c r="L211" s="137">
        <v>12</v>
      </c>
      <c r="M211" s="137">
        <v>13</v>
      </c>
      <c r="N211" s="137">
        <v>14</v>
      </c>
      <c r="O211" s="137">
        <v>15</v>
      </c>
      <c r="P211" s="33">
        <v>16</v>
      </c>
      <c r="Q211" s="33">
        <v>17</v>
      </c>
    </row>
    <row r="212" spans="1:18" ht="37.5">
      <c r="A212" s="103" t="s">
        <v>176</v>
      </c>
      <c r="B212" s="137" t="s">
        <v>29</v>
      </c>
      <c r="C212" s="137" t="s">
        <v>29</v>
      </c>
      <c r="D212" s="137" t="s">
        <v>29</v>
      </c>
      <c r="E212" s="137" t="s">
        <v>98</v>
      </c>
      <c r="F212" s="137" t="s">
        <v>21</v>
      </c>
      <c r="G212" s="137" t="s">
        <v>31</v>
      </c>
      <c r="H212" s="137" t="s">
        <v>32</v>
      </c>
      <c r="I212" s="15" t="s">
        <v>120</v>
      </c>
      <c r="J212" s="338">
        <v>57</v>
      </c>
      <c r="K212" s="338">
        <f>J212</f>
        <v>57</v>
      </c>
      <c r="L212" s="338">
        <f>J212</f>
        <v>57</v>
      </c>
      <c r="M212" s="137" t="s">
        <v>21</v>
      </c>
      <c r="N212" s="137" t="s">
        <v>21</v>
      </c>
      <c r="O212" s="137" t="s">
        <v>21</v>
      </c>
      <c r="P212" s="138">
        <v>10</v>
      </c>
      <c r="Q212" s="40">
        <f>J212*0.1</f>
        <v>6</v>
      </c>
    </row>
    <row r="213" spans="1:18" ht="225" hidden="1">
      <c r="A213" s="42" t="s">
        <v>175</v>
      </c>
      <c r="B213" s="137" t="s">
        <v>99</v>
      </c>
      <c r="C213" s="137" t="s">
        <v>29</v>
      </c>
      <c r="D213" s="137" t="s">
        <v>29</v>
      </c>
      <c r="E213" s="137" t="s">
        <v>98</v>
      </c>
      <c r="F213" s="137" t="s">
        <v>21</v>
      </c>
      <c r="G213" s="137" t="s">
        <v>31</v>
      </c>
      <c r="H213" s="137" t="s">
        <v>32</v>
      </c>
      <c r="I213" s="15" t="s">
        <v>120</v>
      </c>
      <c r="J213" s="137"/>
      <c r="K213" s="395">
        <f t="shared" ref="K213:K219" si="6">J213</f>
        <v>0</v>
      </c>
      <c r="L213" s="395">
        <f t="shared" ref="L213:L219" si="7">J213</f>
        <v>0</v>
      </c>
      <c r="M213" s="137" t="s">
        <v>21</v>
      </c>
      <c r="N213" s="137" t="s">
        <v>21</v>
      </c>
      <c r="O213" s="137" t="s">
        <v>21</v>
      </c>
      <c r="P213" s="138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37" t="s">
        <v>97</v>
      </c>
      <c r="C214" s="137" t="s">
        <v>33</v>
      </c>
      <c r="D214" s="137" t="s">
        <v>29</v>
      </c>
      <c r="E214" s="137" t="s">
        <v>98</v>
      </c>
      <c r="F214" s="137" t="s">
        <v>21</v>
      </c>
      <c r="G214" s="137" t="s">
        <v>31</v>
      </c>
      <c r="H214" s="137" t="s">
        <v>32</v>
      </c>
      <c r="I214" s="15" t="s">
        <v>120</v>
      </c>
      <c r="J214" s="137"/>
      <c r="K214" s="395">
        <f t="shared" si="6"/>
        <v>0</v>
      </c>
      <c r="L214" s="395">
        <f t="shared" si="7"/>
        <v>0</v>
      </c>
      <c r="M214" s="137" t="s">
        <v>21</v>
      </c>
      <c r="N214" s="137" t="s">
        <v>21</v>
      </c>
      <c r="O214" s="137" t="s">
        <v>21</v>
      </c>
      <c r="P214" s="138">
        <v>12</v>
      </c>
      <c r="Q214" s="40">
        <f t="shared" si="8"/>
        <v>0</v>
      </c>
    </row>
    <row r="215" spans="1:18" ht="93.75" hidden="1">
      <c r="A215" s="42" t="s">
        <v>183</v>
      </c>
      <c r="B215" s="137" t="s">
        <v>97</v>
      </c>
      <c r="C215" s="137" t="s">
        <v>33</v>
      </c>
      <c r="D215" s="137" t="s">
        <v>102</v>
      </c>
      <c r="E215" s="137" t="s">
        <v>98</v>
      </c>
      <c r="F215" s="137" t="s">
        <v>21</v>
      </c>
      <c r="G215" s="137" t="s">
        <v>31</v>
      </c>
      <c r="H215" s="137" t="s">
        <v>32</v>
      </c>
      <c r="I215" s="15" t="s">
        <v>120</v>
      </c>
      <c r="J215" s="137"/>
      <c r="K215" s="395">
        <f t="shared" si="6"/>
        <v>0</v>
      </c>
      <c r="L215" s="395">
        <f t="shared" si="7"/>
        <v>0</v>
      </c>
      <c r="M215" s="137" t="s">
        <v>21</v>
      </c>
      <c r="N215" s="137" t="s">
        <v>21</v>
      </c>
      <c r="O215" s="137" t="s">
        <v>21</v>
      </c>
      <c r="P215" s="138">
        <v>13</v>
      </c>
      <c r="Q215" s="40">
        <f t="shared" si="8"/>
        <v>0</v>
      </c>
    </row>
    <row r="216" spans="1:18" ht="93.75" hidden="1">
      <c r="A216" s="103" t="s">
        <v>231</v>
      </c>
      <c r="B216" s="137" t="s">
        <v>29</v>
      </c>
      <c r="C216" s="137" t="s">
        <v>29</v>
      </c>
      <c r="D216" s="137" t="s">
        <v>102</v>
      </c>
      <c r="E216" s="137" t="s">
        <v>98</v>
      </c>
      <c r="F216" s="137"/>
      <c r="G216" s="137" t="s">
        <v>31</v>
      </c>
      <c r="H216" s="137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37" t="s">
        <v>21</v>
      </c>
      <c r="N216" s="137" t="s">
        <v>21</v>
      </c>
      <c r="O216" s="137" t="s">
        <v>21</v>
      </c>
      <c r="P216" s="138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37" t="s">
        <v>29</v>
      </c>
      <c r="C217" s="137" t="s">
        <v>33</v>
      </c>
      <c r="D217" s="137" t="s">
        <v>29</v>
      </c>
      <c r="E217" s="137" t="s">
        <v>98</v>
      </c>
      <c r="F217" s="137" t="s">
        <v>21</v>
      </c>
      <c r="G217" s="137" t="s">
        <v>31</v>
      </c>
      <c r="H217" s="137" t="s">
        <v>32</v>
      </c>
      <c r="I217" s="15" t="s">
        <v>120</v>
      </c>
      <c r="J217" s="137"/>
      <c r="K217" s="395">
        <f t="shared" si="6"/>
        <v>0</v>
      </c>
      <c r="L217" s="395">
        <f t="shared" si="7"/>
        <v>0</v>
      </c>
      <c r="M217" s="137" t="s">
        <v>21</v>
      </c>
      <c r="N217" s="137" t="s">
        <v>21</v>
      </c>
      <c r="O217" s="137" t="s">
        <v>21</v>
      </c>
      <c r="P217" s="138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37" t="s">
        <v>29</v>
      </c>
      <c r="C218" s="137" t="s">
        <v>29</v>
      </c>
      <c r="D218" s="137" t="s">
        <v>29</v>
      </c>
      <c r="E218" s="137" t="s">
        <v>100</v>
      </c>
      <c r="F218" s="137" t="s">
        <v>21</v>
      </c>
      <c r="G218" s="137" t="s">
        <v>31</v>
      </c>
      <c r="H218" s="137" t="s">
        <v>32</v>
      </c>
      <c r="I218" s="15" t="s">
        <v>120</v>
      </c>
      <c r="J218" s="137"/>
      <c r="K218" s="395">
        <f t="shared" si="6"/>
        <v>0</v>
      </c>
      <c r="L218" s="395">
        <f t="shared" si="7"/>
        <v>0</v>
      </c>
      <c r="M218" s="137" t="s">
        <v>21</v>
      </c>
      <c r="N218" s="137" t="s">
        <v>21</v>
      </c>
      <c r="O218" s="137" t="s">
        <v>21</v>
      </c>
      <c r="P218" s="138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37" t="s">
        <v>29</v>
      </c>
      <c r="C219" s="137" t="s">
        <v>29</v>
      </c>
      <c r="D219" s="137" t="s">
        <v>29</v>
      </c>
      <c r="E219" s="137" t="s">
        <v>101</v>
      </c>
      <c r="F219" s="137" t="s">
        <v>21</v>
      </c>
      <c r="G219" s="137" t="s">
        <v>31</v>
      </c>
      <c r="H219" s="137" t="s">
        <v>32</v>
      </c>
      <c r="I219" s="15" t="s">
        <v>120</v>
      </c>
      <c r="J219" s="137"/>
      <c r="K219" s="395">
        <f t="shared" si="6"/>
        <v>0</v>
      </c>
      <c r="L219" s="395">
        <f t="shared" si="7"/>
        <v>0</v>
      </c>
      <c r="M219" s="137" t="s">
        <v>21</v>
      </c>
      <c r="N219" s="137" t="s">
        <v>21</v>
      </c>
      <c r="O219" s="137" t="s">
        <v>21</v>
      </c>
      <c r="P219" s="138">
        <v>17</v>
      </c>
      <c r="Q219" s="40">
        <f t="shared" si="8"/>
        <v>0</v>
      </c>
    </row>
    <row r="220" spans="1:18" ht="23.25" customHeight="1">
      <c r="A220" s="14" t="s">
        <v>34</v>
      </c>
      <c r="B220" s="138"/>
      <c r="C220" s="137"/>
      <c r="D220" s="137"/>
      <c r="E220" s="138"/>
      <c r="F220" s="138"/>
      <c r="G220" s="137"/>
      <c r="H220" s="137"/>
      <c r="I220" s="15"/>
      <c r="J220" s="137">
        <f>SUM(J212:J219)</f>
        <v>57</v>
      </c>
      <c r="K220" s="137">
        <f>SUM(K212:K219)</f>
        <v>57</v>
      </c>
      <c r="L220" s="137">
        <f>SUM(L212:L219)</f>
        <v>57</v>
      </c>
      <c r="M220" s="137" t="s">
        <v>21</v>
      </c>
      <c r="N220" s="137" t="s">
        <v>21</v>
      </c>
      <c r="O220" s="137" t="s">
        <v>21</v>
      </c>
      <c r="P220" s="138">
        <v>10</v>
      </c>
      <c r="Q220" s="40">
        <f>J220*0.1</f>
        <v>6</v>
      </c>
    </row>
    <row r="221" spans="1:18" ht="23.25" customHeight="1">
      <c r="A221" s="14" t="s">
        <v>106</v>
      </c>
      <c r="B221" s="138"/>
      <c r="C221" s="137"/>
      <c r="D221" s="137"/>
      <c r="E221" s="138"/>
      <c r="F221" s="138"/>
      <c r="G221" s="137"/>
      <c r="H221" s="137"/>
      <c r="I221" s="15"/>
      <c r="J221" s="137">
        <f>J80+J149+J220</f>
        <v>1249</v>
      </c>
      <c r="K221" s="137">
        <f>K80+K149+K220</f>
        <v>1249</v>
      </c>
      <c r="L221" s="137">
        <f>L80+L149+L220</f>
        <v>1249</v>
      </c>
      <c r="M221" s="137" t="s">
        <v>21</v>
      </c>
      <c r="N221" s="137" t="s">
        <v>21</v>
      </c>
      <c r="O221" s="137" t="s">
        <v>21</v>
      </c>
      <c r="P221" s="138">
        <v>10</v>
      </c>
      <c r="Q221" s="40">
        <f>J221*0.1</f>
        <v>125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142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142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142"/>
      <c r="M224" s="142"/>
      <c r="N224" s="142"/>
      <c r="O224" s="142"/>
      <c r="P224" s="142"/>
    </row>
    <row r="225" spans="1:16">
      <c r="A225" s="137" t="s">
        <v>37</v>
      </c>
      <c r="B225" s="137" t="s">
        <v>38</v>
      </c>
      <c r="C225" s="137" t="s">
        <v>39</v>
      </c>
      <c r="D225" s="137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142"/>
      <c r="M225" s="142"/>
      <c r="N225" s="142"/>
      <c r="O225" s="142"/>
      <c r="P225" s="142"/>
    </row>
    <row r="226" spans="1:16">
      <c r="A226" s="137">
        <v>1</v>
      </c>
      <c r="B226" s="137">
        <v>2</v>
      </c>
      <c r="C226" s="137">
        <v>3</v>
      </c>
      <c r="D226" s="137">
        <v>4</v>
      </c>
      <c r="E226" s="405">
        <v>5</v>
      </c>
      <c r="F226" s="419"/>
      <c r="G226" s="419"/>
      <c r="H226" s="419"/>
      <c r="I226" s="419"/>
      <c r="J226" s="419"/>
      <c r="K226" s="419"/>
      <c r="L226" s="142"/>
      <c r="M226" s="142"/>
      <c r="N226" s="142"/>
      <c r="O226" s="142"/>
      <c r="P226" s="142"/>
    </row>
    <row r="227" spans="1:16">
      <c r="A227" s="137" t="s">
        <v>21</v>
      </c>
      <c r="B227" s="137" t="s">
        <v>21</v>
      </c>
      <c r="C227" s="137" t="s">
        <v>21</v>
      </c>
      <c r="D227" s="137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142"/>
      <c r="M227" s="142"/>
      <c r="N227" s="142"/>
      <c r="O227" s="142"/>
      <c r="P227" s="142"/>
    </row>
    <row r="228" spans="1:16">
      <c r="A228" s="418" t="s">
        <v>41</v>
      </c>
      <c r="B228" s="418"/>
      <c r="C228" s="418"/>
      <c r="D228" s="418"/>
      <c r="E228" s="418"/>
      <c r="F228" s="418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47"/>
      <c r="M229" s="147"/>
      <c r="N229" s="147"/>
      <c r="O229" s="147"/>
      <c r="P229" s="142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47"/>
      <c r="M230" s="147"/>
      <c r="N230" s="147"/>
      <c r="O230" s="147"/>
      <c r="P230" s="142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47"/>
      <c r="M231" s="147"/>
      <c r="N231" s="147"/>
      <c r="O231" s="147"/>
      <c r="P231" s="142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142"/>
      <c r="K232" s="142"/>
      <c r="L232" s="142"/>
      <c r="M232" s="142"/>
      <c r="N232" s="142"/>
      <c r="O232" s="142"/>
      <c r="P232" s="142"/>
    </row>
    <row r="233" spans="1:16" ht="24.75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142"/>
      <c r="N233" s="142"/>
      <c r="O233" s="142"/>
      <c r="P233" s="142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425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425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425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2.25" customHeight="1">
      <c r="A238" s="426" t="s">
        <v>425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142"/>
      <c r="P239" s="142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142"/>
      <c r="P240" s="142"/>
    </row>
    <row r="241" spans="1:17" ht="18.75" hidden="1" customHeight="1">
      <c r="A241" s="142" t="s">
        <v>8</v>
      </c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479"/>
      <c r="N241" s="420"/>
      <c r="O241" s="142"/>
      <c r="P241" s="142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142"/>
      <c r="N242" s="149"/>
      <c r="O242" s="142"/>
      <c r="P242" s="142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142"/>
      <c r="L243" s="142"/>
      <c r="M243" s="142"/>
      <c r="N243" s="149"/>
      <c r="O243" s="142"/>
      <c r="P243" s="142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142"/>
      <c r="P244" s="142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142"/>
      <c r="P245" s="142"/>
    </row>
    <row r="246" spans="1:17" ht="75" hidden="1" customHeight="1">
      <c r="A246" s="406"/>
      <c r="B246" s="137" t="s">
        <v>17</v>
      </c>
      <c r="C246" s="137" t="s">
        <v>18</v>
      </c>
      <c r="D246" s="137" t="s">
        <v>19</v>
      </c>
      <c r="E246" s="137" t="s">
        <v>20</v>
      </c>
      <c r="F246" s="137" t="s">
        <v>21</v>
      </c>
      <c r="G246" s="406"/>
      <c r="H246" s="137" t="s">
        <v>22</v>
      </c>
      <c r="I246" s="137" t="s">
        <v>23</v>
      </c>
      <c r="J246" s="405"/>
      <c r="K246" s="405"/>
      <c r="L246" s="406"/>
      <c r="M246" s="420"/>
      <c r="N246" s="405"/>
      <c r="O246" s="142"/>
      <c r="P246" s="142"/>
    </row>
    <row r="247" spans="1:17" hidden="1">
      <c r="A247" s="137">
        <v>1</v>
      </c>
      <c r="B247" s="137">
        <v>2</v>
      </c>
      <c r="C247" s="137">
        <v>3</v>
      </c>
      <c r="D247" s="137">
        <v>4</v>
      </c>
      <c r="E247" s="137">
        <v>5</v>
      </c>
      <c r="F247" s="137">
        <v>6</v>
      </c>
      <c r="G247" s="137">
        <v>7</v>
      </c>
      <c r="H247" s="137">
        <v>8</v>
      </c>
      <c r="I247" s="137">
        <v>9</v>
      </c>
      <c r="J247" s="137">
        <v>10</v>
      </c>
      <c r="K247" s="137">
        <v>11</v>
      </c>
      <c r="L247" s="137">
        <v>12</v>
      </c>
      <c r="M247" s="138">
        <v>13</v>
      </c>
      <c r="N247" s="138">
        <v>14</v>
      </c>
      <c r="O247" s="142"/>
      <c r="P247" s="142"/>
    </row>
    <row r="248" spans="1:17" ht="78.75" hidden="1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37" t="s">
        <v>113</v>
      </c>
      <c r="I248" s="137">
        <v>744</v>
      </c>
      <c r="J248" s="137">
        <v>95</v>
      </c>
      <c r="K248" s="138">
        <v>95</v>
      </c>
      <c r="L248" s="138">
        <v>95</v>
      </c>
      <c r="M248" s="138">
        <v>10</v>
      </c>
      <c r="N248" s="40">
        <v>10</v>
      </c>
      <c r="O248" s="142"/>
      <c r="P248" s="142"/>
    </row>
    <row r="249" spans="1:17" ht="126" hidden="1">
      <c r="A249" s="491"/>
      <c r="B249" s="489"/>
      <c r="C249" s="489"/>
      <c r="D249" s="489"/>
      <c r="E249" s="489"/>
      <c r="F249" s="489"/>
      <c r="G249" s="11" t="s">
        <v>117</v>
      </c>
      <c r="H249" s="137" t="s">
        <v>113</v>
      </c>
      <c r="I249" s="137">
        <v>744</v>
      </c>
      <c r="J249" s="137">
        <v>100</v>
      </c>
      <c r="K249" s="138">
        <v>100</v>
      </c>
      <c r="L249" s="138">
        <v>100</v>
      </c>
      <c r="M249" s="138">
        <v>10</v>
      </c>
      <c r="N249" s="40">
        <v>10</v>
      </c>
      <c r="O249" s="142"/>
      <c r="P249" s="142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142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142"/>
      <c r="L251" s="142"/>
      <c r="M251" s="142"/>
      <c r="N251" s="142"/>
      <c r="O251" s="142"/>
      <c r="P251" s="142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 hidden="1" customHeight="1">
      <c r="A254" s="406"/>
      <c r="B254" s="137" t="s">
        <v>17</v>
      </c>
      <c r="C254" s="137" t="s">
        <v>18</v>
      </c>
      <c r="D254" s="137" t="s">
        <v>19</v>
      </c>
      <c r="E254" s="137" t="s">
        <v>20</v>
      </c>
      <c r="F254" s="137" t="s">
        <v>156</v>
      </c>
      <c r="G254" s="406"/>
      <c r="H254" s="137" t="s">
        <v>28</v>
      </c>
      <c r="I254" s="137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37">
        <v>1</v>
      </c>
      <c r="B255" s="137">
        <v>2</v>
      </c>
      <c r="C255" s="137">
        <v>3</v>
      </c>
      <c r="D255" s="137">
        <v>4</v>
      </c>
      <c r="E255" s="137">
        <v>5</v>
      </c>
      <c r="F255" s="137">
        <v>6</v>
      </c>
      <c r="G255" s="137">
        <v>7</v>
      </c>
      <c r="H255" s="137">
        <v>8</v>
      </c>
      <c r="I255" s="137">
        <v>9</v>
      </c>
      <c r="J255" s="137">
        <v>10</v>
      </c>
      <c r="K255" s="137">
        <v>11</v>
      </c>
      <c r="L255" s="137">
        <v>12</v>
      </c>
      <c r="M255" s="137">
        <v>13</v>
      </c>
      <c r="N255" s="137">
        <v>14</v>
      </c>
      <c r="O255" s="137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38" t="s">
        <v>98</v>
      </c>
      <c r="F256" s="137" t="s">
        <v>66</v>
      </c>
      <c r="G256" s="137" t="s">
        <v>31</v>
      </c>
      <c r="H256" s="137" t="s">
        <v>32</v>
      </c>
      <c r="I256" s="2" t="s">
        <v>120</v>
      </c>
      <c r="J256" s="137"/>
      <c r="K256" s="137"/>
      <c r="L256" s="137"/>
      <c r="M256" s="137" t="s">
        <v>21</v>
      </c>
      <c r="N256" s="137" t="s">
        <v>21</v>
      </c>
      <c r="O256" s="137" t="s">
        <v>21</v>
      </c>
      <c r="P256" s="138">
        <v>10</v>
      </c>
      <c r="Q256" s="40">
        <f>J256*0.1</f>
        <v>0</v>
      </c>
    </row>
    <row r="257" spans="1:17" ht="75" hidden="1">
      <c r="A257" s="26" t="s">
        <v>308</v>
      </c>
      <c r="B257" s="137" t="s">
        <v>97</v>
      </c>
      <c r="C257" s="137" t="s">
        <v>309</v>
      </c>
      <c r="D257" s="1" t="s">
        <v>126</v>
      </c>
      <c r="E257" s="138" t="s">
        <v>98</v>
      </c>
      <c r="F257" s="137" t="s">
        <v>66</v>
      </c>
      <c r="G257" s="137" t="s">
        <v>31</v>
      </c>
      <c r="H257" s="137" t="s">
        <v>32</v>
      </c>
      <c r="I257" s="2" t="s">
        <v>120</v>
      </c>
      <c r="J257" s="137"/>
      <c r="K257" s="137"/>
      <c r="L257" s="137"/>
      <c r="M257" s="137" t="s">
        <v>21</v>
      </c>
      <c r="N257" s="137" t="s">
        <v>21</v>
      </c>
      <c r="O257" s="137" t="s">
        <v>21</v>
      </c>
      <c r="P257" s="138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37" t="s">
        <v>127</v>
      </c>
      <c r="E258" s="138" t="s">
        <v>98</v>
      </c>
      <c r="F258" s="137" t="s">
        <v>66</v>
      </c>
      <c r="G258" s="137" t="s">
        <v>31</v>
      </c>
      <c r="H258" s="137" t="s">
        <v>32</v>
      </c>
      <c r="I258" s="2" t="s">
        <v>120</v>
      </c>
      <c r="J258" s="137"/>
      <c r="K258" s="137"/>
      <c r="L258" s="137"/>
      <c r="M258" s="137" t="s">
        <v>21</v>
      </c>
      <c r="N258" s="137" t="s">
        <v>21</v>
      </c>
      <c r="O258" s="137" t="s">
        <v>21</v>
      </c>
      <c r="P258" s="138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37" t="s">
        <v>32</v>
      </c>
      <c r="I259" s="2" t="s">
        <v>120</v>
      </c>
      <c r="J259" s="137"/>
      <c r="K259" s="137"/>
      <c r="L259" s="137"/>
      <c r="M259" s="137" t="s">
        <v>21</v>
      </c>
      <c r="N259" s="137" t="s">
        <v>21</v>
      </c>
      <c r="O259" s="137" t="s">
        <v>21</v>
      </c>
      <c r="P259" s="138"/>
      <c r="Q259" s="40">
        <f t="shared" si="9"/>
        <v>0</v>
      </c>
    </row>
    <row r="260" spans="1:17" hidden="1">
      <c r="A260" s="14"/>
      <c r="B260" s="138"/>
      <c r="C260" s="137"/>
      <c r="D260" s="137"/>
      <c r="E260" s="138"/>
      <c r="F260" s="138"/>
      <c r="G260" s="137"/>
      <c r="H260" s="137"/>
      <c r="I260" s="15"/>
      <c r="J260" s="137"/>
      <c r="K260" s="137"/>
      <c r="L260" s="137"/>
      <c r="M260" s="137"/>
      <c r="N260" s="137"/>
      <c r="O260" s="137"/>
      <c r="P260" s="142"/>
      <c r="Q260" s="40">
        <f t="shared" si="9"/>
        <v>0</v>
      </c>
    </row>
    <row r="261" spans="1:17" ht="23.25" hidden="1" customHeight="1">
      <c r="A261" s="14" t="s">
        <v>34</v>
      </c>
      <c r="B261" s="138"/>
      <c r="C261" s="137"/>
      <c r="D261" s="137"/>
      <c r="E261" s="138"/>
      <c r="F261" s="138"/>
      <c r="G261" s="137"/>
      <c r="H261" s="137"/>
      <c r="I261" s="15"/>
      <c r="J261" s="137">
        <f>SUM(J256:J260)</f>
        <v>0</v>
      </c>
      <c r="K261" s="137">
        <f>SUM(K256:K260)</f>
        <v>0</v>
      </c>
      <c r="L261" s="137">
        <f>SUM(L256:L260)</f>
        <v>0</v>
      </c>
      <c r="M261" s="137"/>
      <c r="N261" s="137"/>
      <c r="O261" s="137"/>
      <c r="P261" s="138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142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142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142"/>
      <c r="M264" s="142"/>
      <c r="N264" s="142"/>
      <c r="O264" s="142"/>
      <c r="P264" s="142"/>
    </row>
    <row r="265" spans="1:17" hidden="1">
      <c r="A265" s="137" t="s">
        <v>37</v>
      </c>
      <c r="B265" s="137" t="s">
        <v>38</v>
      </c>
      <c r="C265" s="137" t="s">
        <v>39</v>
      </c>
      <c r="D265" s="137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142"/>
      <c r="M265" s="142"/>
      <c r="N265" s="142"/>
      <c r="O265" s="142"/>
      <c r="P265" s="142"/>
    </row>
    <row r="266" spans="1:17" hidden="1">
      <c r="A266" s="137">
        <v>1</v>
      </c>
      <c r="B266" s="137">
        <v>2</v>
      </c>
      <c r="C266" s="137">
        <v>3</v>
      </c>
      <c r="D266" s="137">
        <v>4</v>
      </c>
      <c r="E266" s="405">
        <v>5</v>
      </c>
      <c r="F266" s="419"/>
      <c r="G266" s="419"/>
      <c r="H266" s="419"/>
      <c r="I266" s="419"/>
      <c r="J266" s="419"/>
      <c r="K266" s="419"/>
      <c r="L266" s="142"/>
      <c r="M266" s="142"/>
      <c r="N266" s="142"/>
      <c r="O266" s="142"/>
      <c r="P266" s="142"/>
    </row>
    <row r="267" spans="1:17" hidden="1">
      <c r="A267" s="137" t="s">
        <v>21</v>
      </c>
      <c r="B267" s="137" t="s">
        <v>21</v>
      </c>
      <c r="C267" s="137" t="s">
        <v>21</v>
      </c>
      <c r="D267" s="137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142"/>
      <c r="M267" s="142"/>
      <c r="N267" s="142"/>
      <c r="O267" s="142"/>
      <c r="P267" s="142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47"/>
      <c r="M269" s="147"/>
      <c r="N269" s="147"/>
      <c r="O269" s="147"/>
      <c r="P269" s="142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47"/>
      <c r="M270" s="147"/>
      <c r="N270" s="147"/>
      <c r="O270" s="147"/>
      <c r="P270" s="142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47"/>
      <c r="M271" s="147"/>
      <c r="N271" s="147"/>
      <c r="O271" s="147"/>
      <c r="P271" s="142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142"/>
      <c r="K272" s="142"/>
      <c r="L272" s="142"/>
      <c r="M272" s="142"/>
      <c r="N272" s="142"/>
      <c r="O272" s="142"/>
      <c r="P272" s="142"/>
    </row>
    <row r="273" spans="1:16" hidden="1">
      <c r="A273" s="137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142"/>
      <c r="K273" s="142"/>
      <c r="L273" s="142"/>
      <c r="M273" s="142"/>
      <c r="N273" s="142"/>
      <c r="O273" s="142"/>
      <c r="P273" s="142"/>
    </row>
    <row r="274" spans="1:16" hidden="1">
      <c r="A274" s="137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142"/>
      <c r="K274" s="142"/>
      <c r="L274" s="142"/>
      <c r="M274" s="142"/>
      <c r="N274" s="142"/>
      <c r="O274" s="142"/>
      <c r="P274" s="142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142"/>
      <c r="K275" s="142"/>
      <c r="L275" s="142"/>
      <c r="M275" s="142"/>
      <c r="N275" s="142"/>
      <c r="O275" s="142"/>
      <c r="P275" s="142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142"/>
      <c r="K276" s="142"/>
      <c r="L276" s="142"/>
      <c r="M276" s="142"/>
      <c r="N276" s="142"/>
      <c r="O276" s="142"/>
      <c r="P276" s="142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142"/>
      <c r="K277" s="142"/>
      <c r="L277" s="142"/>
      <c r="M277" s="142"/>
      <c r="N277" s="142"/>
      <c r="O277" s="142"/>
      <c r="P277" s="142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142"/>
      <c r="K278" s="142"/>
      <c r="L278" s="142"/>
      <c r="M278" s="142"/>
      <c r="N278" s="142"/>
      <c r="O278" s="142"/>
      <c r="P278" s="142"/>
    </row>
    <row r="279" spans="1:16" hidden="1">
      <c r="A279" s="149"/>
      <c r="B279" s="149"/>
      <c r="C279" s="149"/>
      <c r="D279" s="149"/>
      <c r="E279" s="149"/>
      <c r="F279" s="149"/>
      <c r="G279" s="149"/>
      <c r="H279" s="149"/>
      <c r="I279" s="149"/>
      <c r="J279" s="142"/>
      <c r="K279" s="142"/>
      <c r="L279" s="142"/>
      <c r="M279" s="142"/>
      <c r="N279" s="142"/>
      <c r="O279" s="142"/>
      <c r="P279" s="142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142"/>
      <c r="P280" s="142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142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142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142"/>
      <c r="N283" s="149"/>
      <c r="O283" s="142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142"/>
      <c r="L284" s="142"/>
      <c r="M284" s="142"/>
      <c r="N284" s="149"/>
      <c r="O284" s="142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142"/>
      <c r="P285" s="142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142"/>
      <c r="P286" s="142"/>
    </row>
    <row r="287" spans="1:16" ht="56.25" hidden="1" customHeight="1">
      <c r="A287" s="406"/>
      <c r="B287" s="137" t="s">
        <v>18</v>
      </c>
      <c r="C287" s="137" t="s">
        <v>19</v>
      </c>
      <c r="D287" s="137" t="s">
        <v>21</v>
      </c>
      <c r="E287" s="137" t="s">
        <v>59</v>
      </c>
      <c r="F287" s="137" t="s">
        <v>21</v>
      </c>
      <c r="G287" s="406"/>
      <c r="H287" s="137" t="s">
        <v>22</v>
      </c>
      <c r="I287" s="137" t="s">
        <v>23</v>
      </c>
      <c r="J287" s="405"/>
      <c r="K287" s="405"/>
      <c r="L287" s="406"/>
      <c r="M287" s="420"/>
      <c r="N287" s="405"/>
      <c r="O287" s="142"/>
      <c r="P287" s="142"/>
    </row>
    <row r="288" spans="1:16" hidden="1">
      <c r="A288" s="137">
        <v>1</v>
      </c>
      <c r="B288" s="137">
        <v>2</v>
      </c>
      <c r="C288" s="137">
        <v>3</v>
      </c>
      <c r="D288" s="137">
        <v>4</v>
      </c>
      <c r="E288" s="137">
        <v>5</v>
      </c>
      <c r="F288" s="137">
        <v>6</v>
      </c>
      <c r="G288" s="137">
        <v>7</v>
      </c>
      <c r="H288" s="137">
        <v>8</v>
      </c>
      <c r="I288" s="137">
        <v>9</v>
      </c>
      <c r="J288" s="137">
        <v>10</v>
      </c>
      <c r="K288" s="137">
        <v>11</v>
      </c>
      <c r="L288" s="137">
        <v>12</v>
      </c>
      <c r="M288" s="138">
        <v>13</v>
      </c>
      <c r="N288" s="138">
        <v>14</v>
      </c>
      <c r="O288" s="142"/>
      <c r="P288" s="142"/>
    </row>
    <row r="289" spans="1:17" ht="63" hidden="1">
      <c r="A289" s="490" t="s">
        <v>119</v>
      </c>
      <c r="B289" s="488" t="s">
        <v>119</v>
      </c>
      <c r="C289" s="488" t="s">
        <v>119</v>
      </c>
      <c r="D289" s="410" t="s">
        <v>21</v>
      </c>
      <c r="E289" s="488" t="s">
        <v>119</v>
      </c>
      <c r="F289" s="410" t="s">
        <v>21</v>
      </c>
      <c r="G289" s="11" t="s">
        <v>112</v>
      </c>
      <c r="H289" s="137" t="s">
        <v>113</v>
      </c>
      <c r="I289" s="137">
        <v>744</v>
      </c>
      <c r="J289" s="137">
        <v>95</v>
      </c>
      <c r="K289" s="138" t="s">
        <v>21</v>
      </c>
      <c r="L289" s="138" t="s">
        <v>21</v>
      </c>
      <c r="M289" s="138">
        <v>5</v>
      </c>
      <c r="N289" s="40">
        <f>J289*0.05</f>
        <v>5</v>
      </c>
      <c r="O289" s="142"/>
      <c r="P289" s="142"/>
    </row>
    <row r="290" spans="1:17" ht="126" hidden="1">
      <c r="A290" s="491"/>
      <c r="B290" s="489"/>
      <c r="C290" s="489"/>
      <c r="D290" s="412"/>
      <c r="E290" s="489"/>
      <c r="F290" s="412"/>
      <c r="G290" s="11" t="s">
        <v>117</v>
      </c>
      <c r="H290" s="137" t="s">
        <v>113</v>
      </c>
      <c r="I290" s="137">
        <v>744</v>
      </c>
      <c r="J290" s="137">
        <v>100</v>
      </c>
      <c r="K290" s="138" t="s">
        <v>21</v>
      </c>
      <c r="L290" s="138" t="s">
        <v>21</v>
      </c>
      <c r="M290" s="138">
        <v>5</v>
      </c>
      <c r="N290" s="40">
        <f>J290*0.05</f>
        <v>5</v>
      </c>
      <c r="O290" s="142"/>
      <c r="P290" s="142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142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142"/>
      <c r="L292" s="142"/>
      <c r="M292" s="142"/>
      <c r="N292" s="142"/>
      <c r="O292" s="142"/>
      <c r="P292" s="142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37" t="s">
        <v>18</v>
      </c>
      <c r="C295" s="137" t="s">
        <v>19</v>
      </c>
      <c r="D295" s="137" t="s">
        <v>21</v>
      </c>
      <c r="E295" s="137" t="s">
        <v>59</v>
      </c>
      <c r="F295" s="137" t="s">
        <v>21</v>
      </c>
      <c r="G295" s="406"/>
      <c r="H295" s="137" t="s">
        <v>28</v>
      </c>
      <c r="I295" s="137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37">
        <v>2</v>
      </c>
      <c r="C296" s="137">
        <v>3</v>
      </c>
      <c r="D296" s="137">
        <v>4</v>
      </c>
      <c r="E296" s="137">
        <v>5</v>
      </c>
      <c r="F296" s="137">
        <v>6</v>
      </c>
      <c r="G296" s="137">
        <v>7</v>
      </c>
      <c r="H296" s="137">
        <v>8</v>
      </c>
      <c r="I296" s="137">
        <v>9</v>
      </c>
      <c r="J296" s="137">
        <v>10</v>
      </c>
      <c r="K296" s="137">
        <v>11</v>
      </c>
      <c r="L296" s="137">
        <v>12</v>
      </c>
      <c r="M296" s="137">
        <v>13</v>
      </c>
      <c r="N296" s="137">
        <v>14</v>
      </c>
      <c r="O296" s="137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38" t="s">
        <v>21</v>
      </c>
      <c r="E297" s="137" t="s">
        <v>66</v>
      </c>
      <c r="F297" s="138" t="s">
        <v>21</v>
      </c>
      <c r="G297" s="137" t="s">
        <v>63</v>
      </c>
      <c r="H297" s="137" t="s">
        <v>32</v>
      </c>
      <c r="I297" s="2" t="s">
        <v>120</v>
      </c>
      <c r="J297" s="137"/>
      <c r="K297" s="137"/>
      <c r="L297" s="137"/>
      <c r="M297" s="18" t="s">
        <v>21</v>
      </c>
      <c r="N297" s="18" t="s">
        <v>21</v>
      </c>
      <c r="O297" s="18" t="s">
        <v>21</v>
      </c>
      <c r="P297" s="138">
        <v>10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38" t="s">
        <v>21</v>
      </c>
      <c r="E298" s="137" t="s">
        <v>66</v>
      </c>
      <c r="F298" s="138" t="s">
        <v>21</v>
      </c>
      <c r="G298" s="137" t="s">
        <v>63</v>
      </c>
      <c r="H298" s="137" t="s">
        <v>32</v>
      </c>
      <c r="I298" s="2" t="s">
        <v>120</v>
      </c>
      <c r="J298" s="137"/>
      <c r="K298" s="137"/>
      <c r="L298" s="137"/>
      <c r="M298" s="18" t="s">
        <v>21</v>
      </c>
      <c r="N298" s="18" t="s">
        <v>21</v>
      </c>
      <c r="O298" s="18" t="s">
        <v>21</v>
      </c>
      <c r="P298" s="138">
        <v>10</v>
      </c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38" t="s">
        <v>21</v>
      </c>
      <c r="E299" s="137" t="s">
        <v>66</v>
      </c>
      <c r="F299" s="138" t="s">
        <v>21</v>
      </c>
      <c r="G299" s="137" t="s">
        <v>63</v>
      </c>
      <c r="H299" s="137" t="s">
        <v>32</v>
      </c>
      <c r="I299" s="2" t="s">
        <v>120</v>
      </c>
      <c r="J299" s="137"/>
      <c r="K299" s="137"/>
      <c r="L299" s="137"/>
      <c r="M299" s="18" t="s">
        <v>21</v>
      </c>
      <c r="N299" s="18" t="s">
        <v>21</v>
      </c>
      <c r="O299" s="18" t="s">
        <v>21</v>
      </c>
      <c r="P299" s="138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38" t="s">
        <v>21</v>
      </c>
      <c r="E300" s="137" t="s">
        <v>66</v>
      </c>
      <c r="F300" s="138" t="s">
        <v>21</v>
      </c>
      <c r="G300" s="137" t="s">
        <v>63</v>
      </c>
      <c r="H300" s="137" t="s">
        <v>32</v>
      </c>
      <c r="I300" s="2" t="s">
        <v>120</v>
      </c>
      <c r="J300" s="137"/>
      <c r="K300" s="137"/>
      <c r="L300" s="137"/>
      <c r="M300" s="18" t="s">
        <v>21</v>
      </c>
      <c r="N300" s="18" t="s">
        <v>21</v>
      </c>
      <c r="O300" s="18" t="s">
        <v>21</v>
      </c>
      <c r="P300" s="138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38" t="s">
        <v>21</v>
      </c>
      <c r="E301" s="137" t="s">
        <v>66</v>
      </c>
      <c r="F301" s="138" t="s">
        <v>21</v>
      </c>
      <c r="G301" s="137" t="s">
        <v>63</v>
      </c>
      <c r="H301" s="137" t="s">
        <v>32</v>
      </c>
      <c r="I301" s="2" t="s">
        <v>120</v>
      </c>
      <c r="J301" s="137"/>
      <c r="K301" s="137"/>
      <c r="L301" s="137"/>
      <c r="M301" s="18" t="s">
        <v>21</v>
      </c>
      <c r="N301" s="18" t="s">
        <v>21</v>
      </c>
      <c r="O301" s="18" t="s">
        <v>21</v>
      </c>
      <c r="P301" s="138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38" t="s">
        <v>21</v>
      </c>
      <c r="E302" s="137" t="s">
        <v>62</v>
      </c>
      <c r="F302" s="138" t="s">
        <v>21</v>
      </c>
      <c r="G302" s="137" t="s">
        <v>63</v>
      </c>
      <c r="H302" s="137" t="s">
        <v>32</v>
      </c>
      <c r="I302" s="2" t="s">
        <v>120</v>
      </c>
      <c r="J302" s="137"/>
      <c r="K302" s="137"/>
      <c r="L302" s="137"/>
      <c r="M302" s="18" t="s">
        <v>21</v>
      </c>
      <c r="N302" s="18" t="s">
        <v>21</v>
      </c>
      <c r="O302" s="18" t="s">
        <v>21</v>
      </c>
      <c r="P302" s="138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38" t="s">
        <v>21</v>
      </c>
      <c r="E303" s="137" t="s">
        <v>62</v>
      </c>
      <c r="F303" s="138" t="s">
        <v>21</v>
      </c>
      <c r="G303" s="137" t="s">
        <v>63</v>
      </c>
      <c r="H303" s="137" t="s">
        <v>32</v>
      </c>
      <c r="I303" s="2" t="s">
        <v>120</v>
      </c>
      <c r="J303" s="137"/>
      <c r="K303" s="137"/>
      <c r="L303" s="137"/>
      <c r="M303" s="18" t="s">
        <v>21</v>
      </c>
      <c r="N303" s="18" t="s">
        <v>21</v>
      </c>
      <c r="O303" s="18" t="s">
        <v>21</v>
      </c>
      <c r="P303" s="138">
        <v>10</v>
      </c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38" t="s">
        <v>21</v>
      </c>
      <c r="E304" s="137" t="s">
        <v>62</v>
      </c>
      <c r="F304" s="138" t="s">
        <v>21</v>
      </c>
      <c r="G304" s="137" t="s">
        <v>63</v>
      </c>
      <c r="H304" s="137" t="s">
        <v>32</v>
      </c>
      <c r="I304" s="2" t="s">
        <v>120</v>
      </c>
      <c r="J304" s="137"/>
      <c r="K304" s="137"/>
      <c r="L304" s="137"/>
      <c r="M304" s="18" t="s">
        <v>21</v>
      </c>
      <c r="N304" s="18" t="s">
        <v>21</v>
      </c>
      <c r="O304" s="18" t="s">
        <v>21</v>
      </c>
      <c r="P304" s="138">
        <v>10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38" t="s">
        <v>21</v>
      </c>
      <c r="E305" s="137" t="s">
        <v>62</v>
      </c>
      <c r="F305" s="138" t="s">
        <v>21</v>
      </c>
      <c r="G305" s="137" t="s">
        <v>63</v>
      </c>
      <c r="H305" s="137" t="s">
        <v>32</v>
      </c>
      <c r="I305" s="2" t="s">
        <v>120</v>
      </c>
      <c r="J305" s="137"/>
      <c r="K305" s="137"/>
      <c r="L305" s="137"/>
      <c r="M305" s="18" t="s">
        <v>21</v>
      </c>
      <c r="N305" s="18" t="s">
        <v>21</v>
      </c>
      <c r="O305" s="18" t="s">
        <v>21</v>
      </c>
      <c r="P305" s="138">
        <v>10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38" t="s">
        <v>21</v>
      </c>
      <c r="E306" s="137" t="s">
        <v>62</v>
      </c>
      <c r="F306" s="138" t="s">
        <v>21</v>
      </c>
      <c r="G306" s="137" t="s">
        <v>63</v>
      </c>
      <c r="H306" s="137" t="s">
        <v>32</v>
      </c>
      <c r="I306" s="2" t="s">
        <v>120</v>
      </c>
      <c r="J306" s="137"/>
      <c r="K306" s="137"/>
      <c r="L306" s="137"/>
      <c r="M306" s="18" t="s">
        <v>21</v>
      </c>
      <c r="N306" s="18" t="s">
        <v>21</v>
      </c>
      <c r="O306" s="18" t="s">
        <v>21</v>
      </c>
      <c r="P306" s="138">
        <v>10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38" t="s">
        <v>21</v>
      </c>
      <c r="E307" s="137" t="s">
        <v>66</v>
      </c>
      <c r="F307" s="138" t="s">
        <v>21</v>
      </c>
      <c r="G307" s="137" t="s">
        <v>63</v>
      </c>
      <c r="H307" s="137" t="s">
        <v>32</v>
      </c>
      <c r="I307" s="2" t="s">
        <v>120</v>
      </c>
      <c r="J307" s="137"/>
      <c r="K307" s="137"/>
      <c r="L307" s="137"/>
      <c r="M307" s="18" t="s">
        <v>21</v>
      </c>
      <c r="N307" s="18" t="s">
        <v>21</v>
      </c>
      <c r="O307" s="18" t="s">
        <v>21</v>
      </c>
      <c r="P307" s="138">
        <v>10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38" t="s">
        <v>21</v>
      </c>
      <c r="E308" s="137" t="s">
        <v>66</v>
      </c>
      <c r="F308" s="138" t="s">
        <v>21</v>
      </c>
      <c r="G308" s="137" t="s">
        <v>63</v>
      </c>
      <c r="H308" s="137" t="s">
        <v>32</v>
      </c>
      <c r="I308" s="2" t="s">
        <v>120</v>
      </c>
      <c r="J308" s="137"/>
      <c r="K308" s="137"/>
      <c r="L308" s="137"/>
      <c r="M308" s="18" t="s">
        <v>21</v>
      </c>
      <c r="N308" s="18" t="s">
        <v>21</v>
      </c>
      <c r="O308" s="18" t="s">
        <v>21</v>
      </c>
      <c r="P308" s="138">
        <v>10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38" t="s">
        <v>21</v>
      </c>
      <c r="E309" s="137" t="s">
        <v>66</v>
      </c>
      <c r="F309" s="138" t="s">
        <v>21</v>
      </c>
      <c r="G309" s="137" t="s">
        <v>63</v>
      </c>
      <c r="H309" s="137" t="s">
        <v>32</v>
      </c>
      <c r="I309" s="2" t="s">
        <v>120</v>
      </c>
      <c r="J309" s="137"/>
      <c r="K309" s="137"/>
      <c r="L309" s="137"/>
      <c r="M309" s="18" t="s">
        <v>21</v>
      </c>
      <c r="N309" s="18" t="s">
        <v>21</v>
      </c>
      <c r="O309" s="18" t="s">
        <v>21</v>
      </c>
      <c r="P309" s="138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38" t="s">
        <v>21</v>
      </c>
      <c r="E310" s="137" t="s">
        <v>66</v>
      </c>
      <c r="F310" s="138" t="s">
        <v>21</v>
      </c>
      <c r="G310" s="137" t="s">
        <v>63</v>
      </c>
      <c r="H310" s="137" t="s">
        <v>32</v>
      </c>
      <c r="I310" s="2" t="s">
        <v>120</v>
      </c>
      <c r="J310" s="137"/>
      <c r="K310" s="137"/>
      <c r="L310" s="137"/>
      <c r="M310" s="18" t="s">
        <v>21</v>
      </c>
      <c r="N310" s="18" t="s">
        <v>21</v>
      </c>
      <c r="O310" s="18" t="s">
        <v>21</v>
      </c>
      <c r="P310" s="138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38" t="s">
        <v>21</v>
      </c>
      <c r="E311" s="137" t="s">
        <v>66</v>
      </c>
      <c r="F311" s="138" t="s">
        <v>21</v>
      </c>
      <c r="G311" s="137" t="s">
        <v>63</v>
      </c>
      <c r="H311" s="137" t="s">
        <v>32</v>
      </c>
      <c r="I311" s="2" t="s">
        <v>120</v>
      </c>
      <c r="J311" s="137"/>
      <c r="K311" s="137"/>
      <c r="L311" s="137"/>
      <c r="M311" s="18" t="s">
        <v>21</v>
      </c>
      <c r="N311" s="18" t="s">
        <v>21</v>
      </c>
      <c r="O311" s="18" t="s">
        <v>21</v>
      </c>
      <c r="P311" s="138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38" t="s">
        <v>21</v>
      </c>
      <c r="E312" s="137" t="s">
        <v>62</v>
      </c>
      <c r="F312" s="138" t="s">
        <v>21</v>
      </c>
      <c r="G312" s="137" t="s">
        <v>63</v>
      </c>
      <c r="H312" s="137" t="s">
        <v>32</v>
      </c>
      <c r="I312" s="2" t="s">
        <v>120</v>
      </c>
      <c r="J312" s="137"/>
      <c r="K312" s="137"/>
      <c r="L312" s="137"/>
      <c r="M312" s="18" t="s">
        <v>21</v>
      </c>
      <c r="N312" s="18" t="s">
        <v>21</v>
      </c>
      <c r="O312" s="18" t="s">
        <v>21</v>
      </c>
      <c r="P312" s="138">
        <v>10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38" t="s">
        <v>21</v>
      </c>
      <c r="E313" s="137" t="s">
        <v>62</v>
      </c>
      <c r="F313" s="138" t="s">
        <v>21</v>
      </c>
      <c r="G313" s="137" t="s">
        <v>63</v>
      </c>
      <c r="H313" s="137" t="s">
        <v>32</v>
      </c>
      <c r="I313" s="2" t="s">
        <v>120</v>
      </c>
      <c r="J313" s="137"/>
      <c r="K313" s="137"/>
      <c r="L313" s="137"/>
      <c r="M313" s="18" t="s">
        <v>21</v>
      </c>
      <c r="N313" s="18" t="s">
        <v>21</v>
      </c>
      <c r="O313" s="18" t="s">
        <v>21</v>
      </c>
      <c r="P313" s="138">
        <v>10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38" t="s">
        <v>21</v>
      </c>
      <c r="E314" s="137" t="s">
        <v>62</v>
      </c>
      <c r="F314" s="138" t="s">
        <v>21</v>
      </c>
      <c r="G314" s="137" t="s">
        <v>63</v>
      </c>
      <c r="H314" s="137" t="s">
        <v>32</v>
      </c>
      <c r="I314" s="2" t="s">
        <v>120</v>
      </c>
      <c r="J314" s="137"/>
      <c r="K314" s="137"/>
      <c r="L314" s="137"/>
      <c r="M314" s="18" t="s">
        <v>21</v>
      </c>
      <c r="N314" s="18" t="s">
        <v>21</v>
      </c>
      <c r="O314" s="18" t="s">
        <v>21</v>
      </c>
      <c r="P314" s="138">
        <v>10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38" t="s">
        <v>21</v>
      </c>
      <c r="E315" s="137" t="s">
        <v>62</v>
      </c>
      <c r="F315" s="138" t="s">
        <v>21</v>
      </c>
      <c r="G315" s="137" t="s">
        <v>63</v>
      </c>
      <c r="H315" s="137" t="s">
        <v>32</v>
      </c>
      <c r="I315" s="2" t="s">
        <v>120</v>
      </c>
      <c r="J315" s="137"/>
      <c r="K315" s="137"/>
      <c r="L315" s="137"/>
      <c r="M315" s="18" t="s">
        <v>21</v>
      </c>
      <c r="N315" s="18" t="s">
        <v>21</v>
      </c>
      <c r="O315" s="18" t="s">
        <v>21</v>
      </c>
      <c r="P315" s="138">
        <v>10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38" t="s">
        <v>21</v>
      </c>
      <c r="E316" s="137" t="s">
        <v>62</v>
      </c>
      <c r="F316" s="138" t="s">
        <v>21</v>
      </c>
      <c r="G316" s="137" t="s">
        <v>63</v>
      </c>
      <c r="H316" s="137" t="s">
        <v>32</v>
      </c>
      <c r="I316" s="2" t="s">
        <v>120</v>
      </c>
      <c r="J316" s="137"/>
      <c r="K316" s="137"/>
      <c r="L316" s="137"/>
      <c r="M316" s="18" t="s">
        <v>21</v>
      </c>
      <c r="N316" s="18" t="s">
        <v>21</v>
      </c>
      <c r="O316" s="18" t="s">
        <v>21</v>
      </c>
      <c r="P316" s="138">
        <v>10</v>
      </c>
      <c r="Q316" s="40">
        <f t="shared" si="10"/>
        <v>0</v>
      </c>
    </row>
    <row r="317" spans="1:17" hidden="1">
      <c r="A317" s="14"/>
      <c r="B317" s="137"/>
      <c r="C317" s="137"/>
      <c r="D317" s="138"/>
      <c r="E317" s="137"/>
      <c r="F317" s="138"/>
      <c r="G317" s="137"/>
      <c r="H317" s="137"/>
      <c r="I317" s="15"/>
      <c r="J317" s="137"/>
      <c r="K317" s="137"/>
      <c r="L317" s="137"/>
      <c r="M317" s="137"/>
      <c r="N317" s="137"/>
      <c r="O317" s="137"/>
      <c r="P317" s="138">
        <v>10</v>
      </c>
      <c r="Q317" s="40">
        <f>J317*0.05</f>
        <v>0</v>
      </c>
    </row>
    <row r="318" spans="1:17" ht="21.75" hidden="1" customHeight="1">
      <c r="A318" s="14" t="s">
        <v>34</v>
      </c>
      <c r="B318" s="137"/>
      <c r="C318" s="137"/>
      <c r="D318" s="138"/>
      <c r="E318" s="137"/>
      <c r="F318" s="138"/>
      <c r="G318" s="137"/>
      <c r="H318" s="137"/>
      <c r="I318" s="15"/>
      <c r="J318" s="137">
        <f>SUM(J297:J317)</f>
        <v>0</v>
      </c>
      <c r="K318" s="137">
        <f>SUM(K297:K317)</f>
        <v>0</v>
      </c>
      <c r="L318" s="137">
        <f>SUM(L297:L317)</f>
        <v>0</v>
      </c>
      <c r="M318" s="137"/>
      <c r="N318" s="137"/>
      <c r="O318" s="137"/>
      <c r="P318" s="138">
        <v>10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142"/>
    </row>
    <row r="320" spans="1:17" hidden="1">
      <c r="A320" s="142" t="s">
        <v>35</v>
      </c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142"/>
      <c r="M321" s="142"/>
      <c r="N321" s="142"/>
      <c r="O321" s="142"/>
      <c r="P321" s="142"/>
    </row>
    <row r="322" spans="1:16" hidden="1">
      <c r="A322" s="137" t="s">
        <v>37</v>
      </c>
      <c r="B322" s="137" t="s">
        <v>38</v>
      </c>
      <c r="C322" s="137" t="s">
        <v>39</v>
      </c>
      <c r="D322" s="137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142"/>
      <c r="M322" s="142"/>
      <c r="N322" s="142"/>
      <c r="O322" s="142"/>
      <c r="P322" s="142"/>
    </row>
    <row r="323" spans="1:16" hidden="1">
      <c r="A323" s="137">
        <v>1</v>
      </c>
      <c r="B323" s="137">
        <v>2</v>
      </c>
      <c r="C323" s="137">
        <v>3</v>
      </c>
      <c r="D323" s="137">
        <v>4</v>
      </c>
      <c r="E323" s="405">
        <v>5</v>
      </c>
      <c r="F323" s="419"/>
      <c r="G323" s="419"/>
      <c r="H323" s="419"/>
      <c r="I323" s="419"/>
      <c r="J323" s="419"/>
      <c r="K323" s="419"/>
      <c r="L323" s="142"/>
      <c r="M323" s="142"/>
      <c r="N323" s="142"/>
      <c r="O323" s="142"/>
      <c r="P323" s="142"/>
    </row>
    <row r="324" spans="1:16" ht="75.75" hidden="1" customHeight="1">
      <c r="A324" s="137" t="s">
        <v>67</v>
      </c>
      <c r="B324" s="137" t="s">
        <v>68</v>
      </c>
      <c r="C324" s="19">
        <v>42443</v>
      </c>
      <c r="D324" s="137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142"/>
      <c r="M324" s="142"/>
      <c r="N324" s="142"/>
      <c r="O324" s="142"/>
    </row>
    <row r="325" spans="1:16" ht="75.75" hidden="1" customHeight="1">
      <c r="A325" s="137" t="s">
        <v>67</v>
      </c>
      <c r="B325" s="137" t="s">
        <v>68</v>
      </c>
      <c r="C325" s="19">
        <v>42450</v>
      </c>
      <c r="D325" s="137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142"/>
      <c r="M325" s="142"/>
      <c r="N325" s="142"/>
      <c r="O325" s="142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47"/>
      <c r="M327" s="147"/>
      <c r="N327" s="147"/>
      <c r="O327" s="147"/>
      <c r="P327" s="142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47"/>
      <c r="M328" s="147"/>
      <c r="N328" s="147"/>
      <c r="O328" s="147"/>
      <c r="P328" s="142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47"/>
      <c r="M329" s="147"/>
      <c r="N329" s="147"/>
      <c r="O329" s="147"/>
      <c r="P329" s="142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142"/>
      <c r="K330" s="142"/>
      <c r="L330" s="142"/>
      <c r="M330" s="142"/>
      <c r="N330" s="142"/>
      <c r="O330" s="142"/>
      <c r="P330" s="142"/>
    </row>
    <row r="331" spans="1:16" hidden="1">
      <c r="A331" s="137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142"/>
      <c r="K331" s="142"/>
      <c r="L331" s="142"/>
      <c r="M331" s="142"/>
      <c r="N331" s="142"/>
      <c r="O331" s="142"/>
      <c r="P331" s="142"/>
    </row>
    <row r="332" spans="1:16" hidden="1">
      <c r="A332" s="137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142"/>
      <c r="K332" s="142"/>
      <c r="L332" s="142"/>
      <c r="M332" s="142"/>
      <c r="N332" s="142"/>
      <c r="O332" s="142"/>
      <c r="P332" s="142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142"/>
      <c r="K333" s="142"/>
      <c r="L333" s="142"/>
      <c r="M333" s="142"/>
      <c r="N333" s="142"/>
      <c r="O333" s="142"/>
      <c r="P333" s="142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142"/>
      <c r="K334" s="142"/>
      <c r="L334" s="142"/>
      <c r="M334" s="142"/>
      <c r="N334" s="142"/>
      <c r="O334" s="142"/>
      <c r="P334" s="142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142"/>
      <c r="K335" s="142"/>
      <c r="L335" s="142"/>
      <c r="M335" s="142"/>
      <c r="N335" s="142"/>
      <c r="O335" s="142"/>
      <c r="P335" s="142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142"/>
      <c r="K336" s="142"/>
      <c r="L336" s="142"/>
      <c r="M336" s="142"/>
      <c r="N336" s="142"/>
      <c r="O336" s="142"/>
      <c r="P336" s="142"/>
    </row>
    <row r="337" spans="1:23" ht="20.25" hidden="1" customHeight="1">
      <c r="A337" s="25"/>
      <c r="B337" s="25"/>
      <c r="C337" s="149"/>
      <c r="D337" s="149"/>
      <c r="E337" s="149"/>
      <c r="F337" s="149"/>
      <c r="G337" s="149"/>
      <c r="H337" s="149"/>
      <c r="I337" s="149"/>
      <c r="J337" s="142"/>
      <c r="K337" s="142"/>
      <c r="L337" s="142"/>
      <c r="M337" s="142"/>
      <c r="N337" s="142"/>
      <c r="O337" s="142"/>
      <c r="P337" s="142"/>
    </row>
    <row r="338" spans="1:23" ht="20.2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23" ht="40.5" customHeight="1">
      <c r="A339" s="573" t="s">
        <v>94</v>
      </c>
      <c r="B339" s="573"/>
      <c r="C339" s="573"/>
      <c r="D339" s="573"/>
      <c r="E339" s="573"/>
      <c r="F339" s="573"/>
      <c r="G339" s="573"/>
      <c r="H339" s="573"/>
      <c r="I339" s="573"/>
      <c r="J339" s="573"/>
      <c r="K339" s="573"/>
      <c r="L339" s="573"/>
      <c r="M339" s="160"/>
      <c r="N339" s="160"/>
      <c r="O339" s="160"/>
      <c r="P339" s="160"/>
      <c r="Q339" s="55"/>
      <c r="R339" s="55"/>
      <c r="S339" s="55"/>
      <c r="T339" s="55"/>
      <c r="U339" s="55"/>
      <c r="V339" s="55"/>
      <c r="W339" s="55"/>
    </row>
    <row r="340" spans="1:23" s="38" customFormat="1">
      <c r="A340" s="570" t="s">
        <v>222</v>
      </c>
      <c r="B340" s="570"/>
      <c r="C340" s="570"/>
      <c r="D340" s="570"/>
      <c r="E340" s="570"/>
      <c r="F340" s="570"/>
      <c r="G340" s="570"/>
      <c r="H340" s="570"/>
      <c r="I340" s="570"/>
      <c r="J340" s="570"/>
      <c r="K340" s="570"/>
      <c r="L340" s="570"/>
      <c r="M340" s="566" t="s">
        <v>179</v>
      </c>
      <c r="N340" s="574" t="s">
        <v>242</v>
      </c>
      <c r="O340" s="161"/>
      <c r="P340" s="161"/>
      <c r="Q340" s="161"/>
      <c r="R340" s="161"/>
      <c r="S340" s="64"/>
      <c r="T340" s="64"/>
      <c r="U340" s="64"/>
      <c r="V340" s="64"/>
      <c r="W340" s="64"/>
    </row>
    <row r="341" spans="1:23" s="38" customFormat="1">
      <c r="A341" s="161" t="s">
        <v>8</v>
      </c>
      <c r="B341" s="161"/>
      <c r="C341" s="161"/>
      <c r="D341" s="161"/>
      <c r="E341" s="161"/>
      <c r="F341" s="161"/>
      <c r="G341" s="161"/>
      <c r="H341" s="161"/>
      <c r="I341" s="161"/>
      <c r="J341" s="146"/>
      <c r="K341" s="161"/>
      <c r="L341" s="161"/>
      <c r="M341" s="567"/>
      <c r="N341" s="574"/>
      <c r="O341" s="161"/>
      <c r="P341" s="161"/>
      <c r="Q341" s="161"/>
      <c r="R341" s="161"/>
      <c r="S341" s="64"/>
      <c r="T341" s="64"/>
      <c r="U341" s="64"/>
      <c r="V341" s="64"/>
      <c r="W341" s="64"/>
    </row>
    <row r="342" spans="1:23" s="38" customFormat="1">
      <c r="A342" s="570" t="s">
        <v>9</v>
      </c>
      <c r="B342" s="570"/>
      <c r="C342" s="570"/>
      <c r="D342" s="570"/>
      <c r="E342" s="570"/>
      <c r="F342" s="570"/>
      <c r="G342" s="570"/>
      <c r="H342" s="570"/>
      <c r="I342" s="570"/>
      <c r="J342" s="570"/>
      <c r="K342" s="570"/>
      <c r="L342" s="570"/>
      <c r="M342" s="567"/>
      <c r="N342" s="574"/>
      <c r="O342" s="161"/>
      <c r="P342" s="161"/>
      <c r="Q342" s="161"/>
      <c r="R342" s="161"/>
      <c r="S342" s="64"/>
      <c r="T342" s="64"/>
      <c r="U342" s="64"/>
      <c r="V342" s="64"/>
      <c r="W342" s="64"/>
    </row>
    <row r="343" spans="1:23" s="38" customFormat="1">
      <c r="A343" s="576" t="s">
        <v>223</v>
      </c>
      <c r="B343" s="576"/>
      <c r="C343" s="576"/>
      <c r="D343" s="576"/>
      <c r="E343" s="576"/>
      <c r="F343" s="576"/>
      <c r="G343" s="576"/>
      <c r="H343" s="576"/>
      <c r="I343" s="576"/>
      <c r="J343" s="576"/>
      <c r="K343" s="161"/>
      <c r="L343" s="161"/>
      <c r="M343" s="161"/>
      <c r="N343" s="65"/>
      <c r="O343" s="161"/>
      <c r="P343" s="161"/>
      <c r="Q343" s="161"/>
      <c r="R343" s="161"/>
      <c r="S343" s="64"/>
      <c r="T343" s="64"/>
      <c r="U343" s="64"/>
      <c r="V343" s="64"/>
      <c r="W343" s="64"/>
    </row>
    <row r="344" spans="1:23" s="38" customFormat="1">
      <c r="A344" s="570" t="s">
        <v>116</v>
      </c>
      <c r="B344" s="570"/>
      <c r="C344" s="570"/>
      <c r="D344" s="570"/>
      <c r="E344" s="570"/>
      <c r="F344" s="570"/>
      <c r="G344" s="570"/>
      <c r="H344" s="570"/>
      <c r="I344" s="570"/>
      <c r="J344" s="570"/>
      <c r="K344" s="161"/>
      <c r="L344" s="161"/>
      <c r="M344" s="161"/>
      <c r="N344" s="161"/>
      <c r="O344" s="161"/>
      <c r="P344" s="161"/>
      <c r="Q344" s="161"/>
      <c r="R344" s="161"/>
      <c r="S344" s="64"/>
      <c r="T344" s="64"/>
      <c r="U344" s="64"/>
      <c r="V344" s="64"/>
      <c r="W344" s="64"/>
    </row>
    <row r="345" spans="1:23" s="38" customFormat="1">
      <c r="A345" s="571" t="s">
        <v>10</v>
      </c>
      <c r="B345" s="571" t="s">
        <v>11</v>
      </c>
      <c r="C345" s="571"/>
      <c r="D345" s="571"/>
      <c r="E345" s="571" t="s">
        <v>12</v>
      </c>
      <c r="F345" s="571"/>
      <c r="G345" s="571" t="s">
        <v>13</v>
      </c>
      <c r="H345" s="571"/>
      <c r="I345" s="571"/>
      <c r="J345" s="571" t="s">
        <v>14</v>
      </c>
      <c r="K345" s="571"/>
      <c r="L345" s="571"/>
      <c r="M345" s="577" t="s">
        <v>164</v>
      </c>
      <c r="N345" s="578"/>
      <c r="O345" s="161"/>
      <c r="P345" s="161"/>
      <c r="Q345" s="161"/>
      <c r="R345" s="161"/>
      <c r="S345" s="64"/>
      <c r="T345" s="64"/>
      <c r="U345" s="64"/>
      <c r="V345" s="64"/>
      <c r="W345" s="64"/>
    </row>
    <row r="346" spans="1:23" s="38" customFormat="1" ht="18.75" customHeight="1">
      <c r="A346" s="572"/>
      <c r="B346" s="571"/>
      <c r="C346" s="571"/>
      <c r="D346" s="571"/>
      <c r="E346" s="571"/>
      <c r="F346" s="571"/>
      <c r="G346" s="571" t="s">
        <v>15</v>
      </c>
      <c r="H346" s="571" t="s">
        <v>16</v>
      </c>
      <c r="I346" s="571"/>
      <c r="J346" s="405" t="s">
        <v>440</v>
      </c>
      <c r="K346" s="405" t="s">
        <v>441</v>
      </c>
      <c r="L346" s="405" t="s">
        <v>442</v>
      </c>
      <c r="M346" s="568" t="s">
        <v>165</v>
      </c>
      <c r="N346" s="579" t="s">
        <v>166</v>
      </c>
      <c r="O346" s="161"/>
      <c r="P346" s="161"/>
      <c r="Q346" s="161"/>
      <c r="R346" s="161"/>
      <c r="S346" s="64"/>
      <c r="T346" s="64"/>
      <c r="U346" s="64"/>
      <c r="V346" s="64"/>
      <c r="W346" s="64"/>
    </row>
    <row r="347" spans="1:23" s="38" customFormat="1" ht="75" customHeight="1">
      <c r="A347" s="575"/>
      <c r="B347" s="248" t="s">
        <v>17</v>
      </c>
      <c r="C347" s="248" t="s">
        <v>18</v>
      </c>
      <c r="D347" s="248" t="s">
        <v>211</v>
      </c>
      <c r="E347" s="248" t="s">
        <v>20</v>
      </c>
      <c r="F347" s="248" t="s">
        <v>21</v>
      </c>
      <c r="G347" s="572"/>
      <c r="H347" s="162" t="s">
        <v>22</v>
      </c>
      <c r="I347" s="162" t="s">
        <v>23</v>
      </c>
      <c r="J347" s="405"/>
      <c r="K347" s="405"/>
      <c r="L347" s="406"/>
      <c r="M347" s="568"/>
      <c r="N347" s="579"/>
      <c r="O347" s="161"/>
      <c r="P347" s="161"/>
      <c r="Q347" s="161"/>
      <c r="R347" s="161"/>
      <c r="S347" s="64"/>
      <c r="T347" s="64"/>
      <c r="U347" s="64"/>
      <c r="V347" s="64"/>
      <c r="W347" s="64"/>
    </row>
    <row r="348" spans="1:23" s="38" customFormat="1">
      <c r="A348" s="61">
        <v>1</v>
      </c>
      <c r="B348" s="61">
        <v>2</v>
      </c>
      <c r="C348" s="61">
        <v>3</v>
      </c>
      <c r="D348" s="61">
        <v>4</v>
      </c>
      <c r="E348" s="61">
        <v>5</v>
      </c>
      <c r="F348" s="61">
        <v>6</v>
      </c>
      <c r="G348" s="247">
        <v>7</v>
      </c>
      <c r="H348" s="221">
        <v>8</v>
      </c>
      <c r="I348" s="251">
        <v>9</v>
      </c>
      <c r="J348" s="233">
        <v>10</v>
      </c>
      <c r="K348" s="240">
        <v>11</v>
      </c>
      <c r="L348" s="240">
        <v>12</v>
      </c>
      <c r="M348" s="253">
        <v>13</v>
      </c>
      <c r="N348" s="232">
        <v>14</v>
      </c>
      <c r="O348" s="161"/>
      <c r="P348" s="161"/>
      <c r="Q348" s="161"/>
      <c r="R348" s="161"/>
      <c r="S348" s="64"/>
      <c r="T348" s="64"/>
      <c r="U348" s="64"/>
      <c r="V348" s="64"/>
      <c r="W348" s="64"/>
    </row>
    <row r="349" spans="1:23" s="38" customFormat="1" ht="37.5" customHeight="1">
      <c r="A349" s="587" t="s">
        <v>433</v>
      </c>
      <c r="B349" s="501" t="s">
        <v>29</v>
      </c>
      <c r="C349" s="501" t="s">
        <v>29</v>
      </c>
      <c r="D349" s="501" t="s">
        <v>212</v>
      </c>
      <c r="E349" s="501" t="s">
        <v>98</v>
      </c>
      <c r="F349" s="501"/>
      <c r="G349" s="386" t="s">
        <v>400</v>
      </c>
      <c r="H349" s="385" t="s">
        <v>113</v>
      </c>
      <c r="I349" s="385">
        <v>744</v>
      </c>
      <c r="J349" s="1">
        <v>100</v>
      </c>
      <c r="K349" s="61">
        <v>100</v>
      </c>
      <c r="L349" s="61">
        <v>100</v>
      </c>
      <c r="M349" s="218">
        <v>10</v>
      </c>
      <c r="N349" s="218">
        <v>10</v>
      </c>
      <c r="O349" s="161"/>
      <c r="P349" s="161"/>
      <c r="Q349" s="161"/>
      <c r="R349" s="161"/>
      <c r="S349" s="64"/>
      <c r="T349" s="64"/>
      <c r="U349" s="64"/>
      <c r="V349" s="64"/>
      <c r="W349" s="64"/>
    </row>
    <row r="350" spans="1:23" s="38" customFormat="1" ht="63" customHeight="1">
      <c r="A350" s="587"/>
      <c r="B350" s="501"/>
      <c r="C350" s="501"/>
      <c r="D350" s="501"/>
      <c r="E350" s="501"/>
      <c r="F350" s="501"/>
      <c r="G350" s="386" t="s">
        <v>403</v>
      </c>
      <c r="H350" s="385" t="s">
        <v>113</v>
      </c>
      <c r="I350" s="385">
        <v>744</v>
      </c>
      <c r="J350" s="1">
        <v>30</v>
      </c>
      <c r="K350" s="61">
        <v>30</v>
      </c>
      <c r="L350" s="61">
        <v>30</v>
      </c>
      <c r="M350" s="218">
        <v>10</v>
      </c>
      <c r="N350" s="218">
        <v>3</v>
      </c>
      <c r="O350" s="161"/>
      <c r="P350" s="161"/>
      <c r="Q350" s="161"/>
      <c r="R350" s="161"/>
      <c r="S350" s="64"/>
      <c r="T350" s="64"/>
      <c r="U350" s="64"/>
      <c r="V350" s="64"/>
      <c r="W350" s="64"/>
    </row>
    <row r="351" spans="1:23" s="38" customFormat="1" ht="112.5" customHeight="1">
      <c r="A351" s="587"/>
      <c r="B351" s="501"/>
      <c r="C351" s="501"/>
      <c r="D351" s="501"/>
      <c r="E351" s="501"/>
      <c r="F351" s="501"/>
      <c r="G351" s="254" t="s">
        <v>398</v>
      </c>
      <c r="H351" s="386" t="s">
        <v>399</v>
      </c>
      <c r="I351" s="241">
        <v>642</v>
      </c>
      <c r="J351" s="216">
        <v>0</v>
      </c>
      <c r="K351" s="219">
        <v>0</v>
      </c>
      <c r="L351" s="219">
        <v>0</v>
      </c>
      <c r="M351" s="219">
        <v>0</v>
      </c>
      <c r="N351" s="219">
        <v>0</v>
      </c>
      <c r="O351" s="161"/>
      <c r="P351" s="161"/>
      <c r="Q351" s="161"/>
      <c r="R351" s="161"/>
      <c r="S351" s="64"/>
      <c r="T351" s="64"/>
      <c r="U351" s="64"/>
      <c r="V351" s="64"/>
      <c r="W351" s="64"/>
    </row>
    <row r="352" spans="1:23" s="38" customFormat="1" ht="37.5" hidden="1" customHeight="1">
      <c r="A352" s="481" t="s">
        <v>434</v>
      </c>
      <c r="B352" s="484" t="s">
        <v>29</v>
      </c>
      <c r="C352" s="499" t="s">
        <v>29</v>
      </c>
      <c r="D352" s="485" t="s">
        <v>216</v>
      </c>
      <c r="E352" s="485" t="s">
        <v>98</v>
      </c>
      <c r="F352" s="485" t="s">
        <v>21</v>
      </c>
      <c r="G352" s="388" t="s">
        <v>400</v>
      </c>
      <c r="H352" s="384" t="s">
        <v>113</v>
      </c>
      <c r="I352" s="384">
        <v>744</v>
      </c>
      <c r="J352" s="305">
        <v>100</v>
      </c>
      <c r="K352" s="318">
        <v>100</v>
      </c>
      <c r="L352" s="318">
        <v>100</v>
      </c>
      <c r="M352" s="317">
        <v>5</v>
      </c>
      <c r="N352" s="317">
        <f>J352*0.05</f>
        <v>5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63" hidden="1" customHeight="1">
      <c r="A353" s="481"/>
      <c r="B353" s="484"/>
      <c r="C353" s="499"/>
      <c r="D353" s="501"/>
      <c r="E353" s="501"/>
      <c r="F353" s="501"/>
      <c r="G353" s="279" t="s">
        <v>403</v>
      </c>
      <c r="H353" s="277" t="s">
        <v>113</v>
      </c>
      <c r="I353" s="277">
        <v>744</v>
      </c>
      <c r="J353" s="305">
        <v>100</v>
      </c>
      <c r="K353" s="304">
        <v>100</v>
      </c>
      <c r="L353" s="304">
        <v>100</v>
      </c>
      <c r="M353" s="317">
        <v>10</v>
      </c>
      <c r="N353" s="317">
        <v>10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112.5" hidden="1" customHeight="1">
      <c r="A354" s="482"/>
      <c r="B354" s="485"/>
      <c r="C354" s="500"/>
      <c r="D354" s="501"/>
      <c r="E354" s="501"/>
      <c r="F354" s="501"/>
      <c r="G354" s="254" t="s">
        <v>398</v>
      </c>
      <c r="H354" s="279" t="s">
        <v>399</v>
      </c>
      <c r="I354" s="241">
        <v>642</v>
      </c>
      <c r="J354" s="274">
        <v>0</v>
      </c>
      <c r="K354" s="280">
        <v>0</v>
      </c>
      <c r="L354" s="280">
        <v>0</v>
      </c>
      <c r="M354" s="280">
        <v>0</v>
      </c>
      <c r="N354" s="280">
        <v>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37.5" hidden="1" customHeight="1">
      <c r="A355" s="480" t="s">
        <v>429</v>
      </c>
      <c r="B355" s="483" t="s">
        <v>29</v>
      </c>
      <c r="C355" s="498" t="s">
        <v>29</v>
      </c>
      <c r="D355" s="501" t="s">
        <v>217</v>
      </c>
      <c r="E355" s="501" t="s">
        <v>98</v>
      </c>
      <c r="F355" s="501" t="s">
        <v>21</v>
      </c>
      <c r="G355" s="279" t="s">
        <v>400</v>
      </c>
      <c r="H355" s="277" t="s">
        <v>113</v>
      </c>
      <c r="I355" s="277">
        <v>744</v>
      </c>
      <c r="J355" s="261">
        <v>100</v>
      </c>
      <c r="K355" s="277">
        <v>100</v>
      </c>
      <c r="L355" s="277">
        <v>100</v>
      </c>
      <c r="M355" s="276">
        <v>10</v>
      </c>
      <c r="N355" s="276">
        <v>10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63" hidden="1" customHeight="1">
      <c r="A356" s="481"/>
      <c r="B356" s="484"/>
      <c r="C356" s="499"/>
      <c r="D356" s="501"/>
      <c r="E356" s="501"/>
      <c r="F356" s="501"/>
      <c r="G356" s="279" t="s">
        <v>403</v>
      </c>
      <c r="H356" s="277" t="s">
        <v>113</v>
      </c>
      <c r="I356" s="277">
        <v>744</v>
      </c>
      <c r="J356" s="261">
        <v>30</v>
      </c>
      <c r="K356" s="277">
        <v>30</v>
      </c>
      <c r="L356" s="277">
        <v>30</v>
      </c>
      <c r="M356" s="276">
        <v>10</v>
      </c>
      <c r="N356" s="276">
        <v>3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112.5" hidden="1" customHeight="1">
      <c r="A357" s="482"/>
      <c r="B357" s="485"/>
      <c r="C357" s="500"/>
      <c r="D357" s="501"/>
      <c r="E357" s="501"/>
      <c r="F357" s="501"/>
      <c r="G357" s="254" t="s">
        <v>398</v>
      </c>
      <c r="H357" s="279" t="s">
        <v>399</v>
      </c>
      <c r="I357" s="241">
        <v>642</v>
      </c>
      <c r="J357" s="274">
        <v>0</v>
      </c>
      <c r="K357" s="280">
        <v>0</v>
      </c>
      <c r="L357" s="280">
        <v>0</v>
      </c>
      <c r="M357" s="280">
        <v>0</v>
      </c>
      <c r="N357" s="280">
        <v>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37.5" hidden="1" customHeight="1">
      <c r="A358" s="480" t="s">
        <v>430</v>
      </c>
      <c r="B358" s="483" t="s">
        <v>29</v>
      </c>
      <c r="C358" s="498" t="s">
        <v>29</v>
      </c>
      <c r="D358" s="501" t="s">
        <v>218</v>
      </c>
      <c r="E358" s="501" t="s">
        <v>98</v>
      </c>
      <c r="F358" s="501" t="s">
        <v>21</v>
      </c>
      <c r="G358" s="279" t="s">
        <v>400</v>
      </c>
      <c r="H358" s="277" t="s">
        <v>113</v>
      </c>
      <c r="I358" s="277">
        <v>744</v>
      </c>
      <c r="J358" s="261">
        <v>100</v>
      </c>
      <c r="K358" s="277">
        <v>100</v>
      </c>
      <c r="L358" s="277">
        <v>100</v>
      </c>
      <c r="M358" s="276">
        <v>10</v>
      </c>
      <c r="N358" s="276">
        <v>10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63" hidden="1" customHeight="1">
      <c r="A359" s="481"/>
      <c r="B359" s="484"/>
      <c r="C359" s="499"/>
      <c r="D359" s="501"/>
      <c r="E359" s="501"/>
      <c r="F359" s="501"/>
      <c r="G359" s="279" t="s">
        <v>403</v>
      </c>
      <c r="H359" s="277" t="s">
        <v>113</v>
      </c>
      <c r="I359" s="277">
        <v>744</v>
      </c>
      <c r="J359" s="261">
        <v>30</v>
      </c>
      <c r="K359" s="277">
        <v>30</v>
      </c>
      <c r="L359" s="277">
        <v>30</v>
      </c>
      <c r="M359" s="276">
        <v>10</v>
      </c>
      <c r="N359" s="276">
        <v>3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112.5" hidden="1" customHeight="1">
      <c r="A360" s="482"/>
      <c r="B360" s="485"/>
      <c r="C360" s="500"/>
      <c r="D360" s="501"/>
      <c r="E360" s="501"/>
      <c r="F360" s="501"/>
      <c r="G360" s="254" t="s">
        <v>398</v>
      </c>
      <c r="H360" s="279" t="s">
        <v>399</v>
      </c>
      <c r="I360" s="241">
        <v>642</v>
      </c>
      <c r="J360" s="274">
        <v>0</v>
      </c>
      <c r="K360" s="280">
        <v>0</v>
      </c>
      <c r="L360" s="280">
        <v>0</v>
      </c>
      <c r="M360" s="280">
        <v>0</v>
      </c>
      <c r="N360" s="280">
        <v>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37.5" hidden="1" customHeight="1">
      <c r="A361" s="480" t="s">
        <v>431</v>
      </c>
      <c r="B361" s="483" t="s">
        <v>29</v>
      </c>
      <c r="C361" s="498" t="s">
        <v>29</v>
      </c>
      <c r="D361" s="501" t="s">
        <v>219</v>
      </c>
      <c r="E361" s="501" t="s">
        <v>98</v>
      </c>
      <c r="F361" s="501" t="s">
        <v>21</v>
      </c>
      <c r="G361" s="279" t="s">
        <v>400</v>
      </c>
      <c r="H361" s="277" t="s">
        <v>113</v>
      </c>
      <c r="I361" s="277">
        <v>744</v>
      </c>
      <c r="J361" s="261">
        <v>100</v>
      </c>
      <c r="K361" s="277">
        <v>100</v>
      </c>
      <c r="L361" s="277">
        <v>100</v>
      </c>
      <c r="M361" s="276">
        <v>10</v>
      </c>
      <c r="N361" s="276">
        <v>10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63" hidden="1" customHeight="1">
      <c r="A362" s="481"/>
      <c r="B362" s="484"/>
      <c r="C362" s="499"/>
      <c r="D362" s="501"/>
      <c r="E362" s="501"/>
      <c r="F362" s="501"/>
      <c r="G362" s="279" t="s">
        <v>403</v>
      </c>
      <c r="H362" s="277" t="s">
        <v>113</v>
      </c>
      <c r="I362" s="277">
        <v>744</v>
      </c>
      <c r="J362" s="261">
        <v>30</v>
      </c>
      <c r="K362" s="277">
        <v>30</v>
      </c>
      <c r="L362" s="277">
        <v>30</v>
      </c>
      <c r="M362" s="276">
        <v>10</v>
      </c>
      <c r="N362" s="276">
        <v>3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 ht="112.5" hidden="1" customHeight="1">
      <c r="A363" s="482"/>
      <c r="B363" s="485"/>
      <c r="C363" s="500"/>
      <c r="D363" s="501"/>
      <c r="E363" s="501"/>
      <c r="F363" s="501"/>
      <c r="G363" s="254" t="s">
        <v>398</v>
      </c>
      <c r="H363" s="279" t="s">
        <v>399</v>
      </c>
      <c r="I363" s="241">
        <v>642</v>
      </c>
      <c r="J363" s="274">
        <v>0</v>
      </c>
      <c r="K363" s="280">
        <v>0</v>
      </c>
      <c r="L363" s="280">
        <v>0</v>
      </c>
      <c r="M363" s="280">
        <v>0</v>
      </c>
      <c r="N363" s="280">
        <v>0</v>
      </c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 ht="37.5" hidden="1" customHeight="1">
      <c r="A364" s="480" t="s">
        <v>432</v>
      </c>
      <c r="B364" s="483" t="s">
        <v>29</v>
      </c>
      <c r="C364" s="498" t="s">
        <v>29</v>
      </c>
      <c r="D364" s="501" t="s">
        <v>405</v>
      </c>
      <c r="E364" s="501" t="s">
        <v>98</v>
      </c>
      <c r="F364" s="501" t="s">
        <v>21</v>
      </c>
      <c r="G364" s="279" t="s">
        <v>400</v>
      </c>
      <c r="H364" s="277" t="s">
        <v>113</v>
      </c>
      <c r="I364" s="277">
        <v>744</v>
      </c>
      <c r="J364" s="261">
        <v>100</v>
      </c>
      <c r="K364" s="277">
        <v>100</v>
      </c>
      <c r="L364" s="277">
        <v>100</v>
      </c>
      <c r="M364" s="276">
        <v>10</v>
      </c>
      <c r="N364" s="276">
        <v>10</v>
      </c>
      <c r="O364" s="278"/>
      <c r="P364" s="278"/>
      <c r="Q364" s="278"/>
      <c r="R364" s="278"/>
      <c r="S364" s="64"/>
      <c r="T364" s="64"/>
      <c r="U364" s="64"/>
      <c r="V364" s="64"/>
      <c r="W364" s="64"/>
    </row>
    <row r="365" spans="1:23" s="38" customFormat="1" ht="63" hidden="1" customHeight="1">
      <c r="A365" s="481"/>
      <c r="B365" s="484"/>
      <c r="C365" s="499"/>
      <c r="D365" s="501"/>
      <c r="E365" s="501"/>
      <c r="F365" s="501"/>
      <c r="G365" s="279" t="s">
        <v>403</v>
      </c>
      <c r="H365" s="277" t="s">
        <v>113</v>
      </c>
      <c r="I365" s="277">
        <v>744</v>
      </c>
      <c r="J365" s="261">
        <v>30</v>
      </c>
      <c r="K365" s="277">
        <v>30</v>
      </c>
      <c r="L365" s="277">
        <v>30</v>
      </c>
      <c r="M365" s="276">
        <v>10</v>
      </c>
      <c r="N365" s="276">
        <v>3</v>
      </c>
      <c r="O365" s="278"/>
      <c r="P365" s="278"/>
      <c r="Q365" s="278"/>
      <c r="R365" s="278"/>
      <c r="S365" s="64"/>
      <c r="T365" s="64"/>
      <c r="U365" s="64"/>
      <c r="V365" s="64"/>
      <c r="W365" s="64"/>
    </row>
    <row r="366" spans="1:23" s="38" customFormat="1" ht="112.5" hidden="1" customHeight="1">
      <c r="A366" s="482"/>
      <c r="B366" s="485"/>
      <c r="C366" s="500"/>
      <c r="D366" s="501"/>
      <c r="E366" s="501"/>
      <c r="F366" s="501"/>
      <c r="G366" s="254" t="s">
        <v>398</v>
      </c>
      <c r="H366" s="279" t="s">
        <v>399</v>
      </c>
      <c r="I366" s="241">
        <v>642</v>
      </c>
      <c r="J366" s="274">
        <v>0</v>
      </c>
      <c r="K366" s="280">
        <v>0</v>
      </c>
      <c r="L366" s="280">
        <v>0</v>
      </c>
      <c r="M366" s="280">
        <v>0</v>
      </c>
      <c r="N366" s="280">
        <v>0</v>
      </c>
      <c r="O366" s="278"/>
      <c r="P366" s="278"/>
      <c r="Q366" s="278"/>
      <c r="R366" s="278"/>
      <c r="S366" s="64"/>
      <c r="T366" s="64"/>
      <c r="U366" s="64"/>
      <c r="V366" s="64"/>
      <c r="W366" s="64"/>
    </row>
    <row r="367" spans="1:23" s="38" customFormat="1">
      <c r="A367" s="76"/>
      <c r="B367" s="75"/>
      <c r="C367" s="75"/>
      <c r="D367" s="75"/>
      <c r="E367" s="75"/>
      <c r="F367" s="75"/>
      <c r="G367" s="286"/>
      <c r="H367" s="294"/>
      <c r="I367" s="281"/>
      <c r="J367" s="49"/>
      <c r="K367" s="65"/>
      <c r="L367" s="65"/>
      <c r="M367" s="65"/>
      <c r="N367" s="65"/>
      <c r="O367" s="278"/>
      <c r="P367" s="278"/>
      <c r="Q367" s="278"/>
      <c r="R367" s="278"/>
      <c r="S367" s="64"/>
      <c r="T367" s="64"/>
      <c r="U367" s="64"/>
      <c r="V367" s="64"/>
      <c r="W367" s="64"/>
    </row>
    <row r="368" spans="1:23" s="38" customFormat="1">
      <c r="A368" s="161"/>
      <c r="B368" s="161"/>
      <c r="C368" s="161"/>
      <c r="D368" s="161"/>
      <c r="E368" s="161"/>
      <c r="F368" s="161"/>
      <c r="G368" s="161"/>
      <c r="H368" s="161"/>
      <c r="I368" s="161"/>
      <c r="J368" s="146"/>
      <c r="K368" s="161"/>
      <c r="L368" s="161"/>
      <c r="M368" s="161"/>
      <c r="N368" s="161"/>
      <c r="O368" s="161"/>
      <c r="P368" s="161"/>
      <c r="Q368" s="161"/>
      <c r="R368" s="161"/>
      <c r="S368" s="64"/>
      <c r="T368" s="64"/>
      <c r="U368" s="64"/>
      <c r="V368" s="64"/>
      <c r="W368" s="64"/>
    </row>
    <row r="369" spans="1:23" s="38" customFormat="1">
      <c r="A369" s="570" t="s">
        <v>116</v>
      </c>
      <c r="B369" s="570"/>
      <c r="C369" s="570"/>
      <c r="D369" s="570"/>
      <c r="E369" s="570"/>
      <c r="F369" s="570"/>
      <c r="G369" s="570"/>
      <c r="H369" s="570"/>
      <c r="I369" s="570"/>
      <c r="J369" s="570"/>
      <c r="K369" s="161"/>
      <c r="L369" s="161"/>
      <c r="M369" s="161"/>
      <c r="N369" s="161"/>
      <c r="O369" s="161"/>
      <c r="P369" s="161"/>
      <c r="Q369" s="161"/>
      <c r="R369" s="161"/>
      <c r="S369" s="64"/>
      <c r="T369" s="64"/>
      <c r="U369" s="64"/>
      <c r="V369" s="64"/>
      <c r="W369" s="64"/>
    </row>
    <row r="370" spans="1:23" s="38" customFormat="1">
      <c r="A370" s="161"/>
      <c r="B370" s="161"/>
      <c r="C370" s="161"/>
      <c r="D370" s="161"/>
      <c r="E370" s="161"/>
      <c r="F370" s="161"/>
      <c r="G370" s="161"/>
      <c r="H370" s="161"/>
      <c r="I370" s="161"/>
      <c r="J370" s="146"/>
      <c r="K370" s="161"/>
      <c r="L370" s="161"/>
      <c r="M370" s="161"/>
      <c r="N370" s="161"/>
      <c r="O370" s="161"/>
      <c r="P370" s="161"/>
      <c r="Q370" s="161"/>
      <c r="R370" s="161"/>
      <c r="S370" s="64"/>
      <c r="T370" s="64"/>
      <c r="U370" s="64"/>
      <c r="V370" s="64"/>
      <c r="W370" s="64"/>
    </row>
    <row r="371" spans="1:23" s="38" customFormat="1">
      <c r="A371" s="571" t="s">
        <v>10</v>
      </c>
      <c r="B371" s="571" t="s">
        <v>11</v>
      </c>
      <c r="C371" s="571"/>
      <c r="D371" s="571"/>
      <c r="E371" s="571" t="s">
        <v>12</v>
      </c>
      <c r="F371" s="571"/>
      <c r="G371" s="571" t="s">
        <v>24</v>
      </c>
      <c r="H371" s="571"/>
      <c r="I371" s="571"/>
      <c r="J371" s="571" t="s">
        <v>25</v>
      </c>
      <c r="K371" s="571"/>
      <c r="L371" s="571"/>
      <c r="M371" s="571" t="s">
        <v>26</v>
      </c>
      <c r="N371" s="571"/>
      <c r="O371" s="571"/>
      <c r="P371" s="577" t="s">
        <v>198</v>
      </c>
      <c r="Q371" s="578"/>
      <c r="R371" s="161"/>
      <c r="S371" s="64"/>
      <c r="T371" s="64"/>
      <c r="U371" s="64"/>
      <c r="V371" s="64"/>
      <c r="W371" s="64"/>
    </row>
    <row r="372" spans="1:23" s="38" customFormat="1" ht="18.75" customHeight="1">
      <c r="A372" s="572"/>
      <c r="B372" s="571"/>
      <c r="C372" s="571"/>
      <c r="D372" s="571"/>
      <c r="E372" s="571"/>
      <c r="F372" s="571"/>
      <c r="G372" s="571" t="s">
        <v>60</v>
      </c>
      <c r="H372" s="571" t="s">
        <v>16</v>
      </c>
      <c r="I372" s="571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580" t="s">
        <v>165</v>
      </c>
      <c r="Q372" s="579" t="s">
        <v>166</v>
      </c>
      <c r="R372" s="161"/>
      <c r="S372" s="64"/>
      <c r="T372" s="64"/>
      <c r="U372" s="64"/>
      <c r="V372" s="64"/>
      <c r="W372" s="64"/>
    </row>
    <row r="373" spans="1:23" s="38" customFormat="1" ht="75" customHeight="1">
      <c r="A373" s="572"/>
      <c r="B373" s="162" t="s">
        <v>17</v>
      </c>
      <c r="C373" s="162" t="s">
        <v>18</v>
      </c>
      <c r="D373" s="162" t="s">
        <v>211</v>
      </c>
      <c r="E373" s="162" t="s">
        <v>20</v>
      </c>
      <c r="F373" s="162" t="s">
        <v>21</v>
      </c>
      <c r="G373" s="572"/>
      <c r="H373" s="162" t="s">
        <v>28</v>
      </c>
      <c r="I373" s="162" t="s">
        <v>23</v>
      </c>
      <c r="J373" s="405"/>
      <c r="K373" s="405"/>
      <c r="L373" s="406"/>
      <c r="M373" s="405"/>
      <c r="N373" s="405"/>
      <c r="O373" s="406"/>
      <c r="P373" s="581"/>
      <c r="Q373" s="579"/>
      <c r="R373" s="161"/>
      <c r="S373" s="64"/>
      <c r="T373" s="64"/>
      <c r="U373" s="64"/>
      <c r="V373" s="64"/>
      <c r="W373" s="64"/>
    </row>
    <row r="374" spans="1:23" s="38" customFormat="1">
      <c r="A374" s="162">
        <v>1</v>
      </c>
      <c r="B374" s="162">
        <v>2</v>
      </c>
      <c r="C374" s="162">
        <v>3</v>
      </c>
      <c r="D374" s="162">
        <v>4</v>
      </c>
      <c r="E374" s="162">
        <v>5</v>
      </c>
      <c r="F374" s="162">
        <v>6</v>
      </c>
      <c r="G374" s="162">
        <v>7</v>
      </c>
      <c r="H374" s="162">
        <v>8</v>
      </c>
      <c r="I374" s="162">
        <v>9</v>
      </c>
      <c r="J374" s="143">
        <v>10</v>
      </c>
      <c r="K374" s="162">
        <v>11</v>
      </c>
      <c r="L374" s="162">
        <v>12</v>
      </c>
      <c r="M374" s="162">
        <v>13</v>
      </c>
      <c r="N374" s="162">
        <v>14</v>
      </c>
      <c r="O374" s="162">
        <v>15</v>
      </c>
      <c r="P374" s="60">
        <v>16</v>
      </c>
      <c r="Q374" s="60">
        <v>17</v>
      </c>
      <c r="R374" s="161"/>
      <c r="S374" s="64"/>
      <c r="T374" s="64"/>
      <c r="U374" s="64"/>
      <c r="V374" s="64"/>
      <c r="W374" s="64"/>
    </row>
    <row r="375" spans="1:23" s="46" customFormat="1" ht="56.25">
      <c r="A375" s="394" t="s">
        <v>427</v>
      </c>
      <c r="B375" s="61" t="s">
        <v>29</v>
      </c>
      <c r="C375" s="61" t="s">
        <v>29</v>
      </c>
      <c r="D375" s="61" t="s">
        <v>212</v>
      </c>
      <c r="E375" s="61" t="s">
        <v>98</v>
      </c>
      <c r="F375" s="61" t="s">
        <v>21</v>
      </c>
      <c r="G375" s="61" t="s">
        <v>213</v>
      </c>
      <c r="H375" s="61" t="s">
        <v>214</v>
      </c>
      <c r="I375" s="62" t="s">
        <v>215</v>
      </c>
      <c r="J375" s="45">
        <v>22464</v>
      </c>
      <c r="K375" s="68">
        <f>J375</f>
        <v>22464</v>
      </c>
      <c r="L375" s="68">
        <f>J375</f>
        <v>22464</v>
      </c>
      <c r="M375" s="61" t="s">
        <v>21</v>
      </c>
      <c r="N375" s="61" t="s">
        <v>21</v>
      </c>
      <c r="O375" s="61" t="s">
        <v>21</v>
      </c>
      <c r="P375" s="159">
        <v>10</v>
      </c>
      <c r="Q375" s="58">
        <f t="shared" ref="Q375:Q382" si="11">J375*0.1</f>
        <v>2246</v>
      </c>
      <c r="R375" s="161"/>
      <c r="S375" s="64"/>
      <c r="T375" s="64"/>
      <c r="U375" s="64"/>
      <c r="V375" s="64"/>
      <c r="W375" s="64"/>
    </row>
    <row r="376" spans="1:23" s="46" customFormat="1" ht="56.25" hidden="1">
      <c r="A376" s="394" t="s">
        <v>428</v>
      </c>
      <c r="B376" s="61" t="s">
        <v>29</v>
      </c>
      <c r="C376" s="61" t="s">
        <v>29</v>
      </c>
      <c r="D376" s="277" t="s">
        <v>216</v>
      </c>
      <c r="E376" s="61" t="s">
        <v>98</v>
      </c>
      <c r="F376" s="61" t="s">
        <v>21</v>
      </c>
      <c r="G376" s="61" t="s">
        <v>213</v>
      </c>
      <c r="H376" s="61" t="s">
        <v>214</v>
      </c>
      <c r="I376" s="62" t="s">
        <v>215</v>
      </c>
      <c r="J376" s="45"/>
      <c r="K376" s="68">
        <f t="shared" ref="K376:K380" si="12">J376</f>
        <v>0</v>
      </c>
      <c r="L376" s="68">
        <f t="shared" ref="L376:L380" si="13">J376</f>
        <v>0</v>
      </c>
      <c r="M376" s="61" t="s">
        <v>21</v>
      </c>
      <c r="N376" s="61" t="s">
        <v>21</v>
      </c>
      <c r="O376" s="61" t="s">
        <v>21</v>
      </c>
      <c r="P376" s="159">
        <v>10</v>
      </c>
      <c r="Q376" s="58">
        <f t="shared" si="11"/>
        <v>0</v>
      </c>
      <c r="R376" s="161"/>
      <c r="S376" s="64"/>
      <c r="T376" s="64"/>
      <c r="U376" s="64"/>
      <c r="V376" s="64"/>
      <c r="W376" s="64"/>
    </row>
    <row r="377" spans="1:23" s="46" customFormat="1" ht="56.25" hidden="1">
      <c r="A377" s="394" t="s">
        <v>429</v>
      </c>
      <c r="B377" s="61" t="s">
        <v>29</v>
      </c>
      <c r="C377" s="61" t="s">
        <v>29</v>
      </c>
      <c r="D377" s="277" t="s">
        <v>217</v>
      </c>
      <c r="E377" s="61" t="s">
        <v>98</v>
      </c>
      <c r="F377" s="61" t="s">
        <v>21</v>
      </c>
      <c r="G377" s="61" t="s">
        <v>213</v>
      </c>
      <c r="H377" s="61" t="s">
        <v>214</v>
      </c>
      <c r="I377" s="62" t="s">
        <v>215</v>
      </c>
      <c r="J377" s="45"/>
      <c r="K377" s="68">
        <f t="shared" si="12"/>
        <v>0</v>
      </c>
      <c r="L377" s="68">
        <f t="shared" si="13"/>
        <v>0</v>
      </c>
      <c r="M377" s="61" t="s">
        <v>21</v>
      </c>
      <c r="N377" s="61" t="s">
        <v>21</v>
      </c>
      <c r="O377" s="61" t="s">
        <v>21</v>
      </c>
      <c r="P377" s="159">
        <v>10</v>
      </c>
      <c r="Q377" s="58">
        <f t="shared" si="11"/>
        <v>0</v>
      </c>
      <c r="R377" s="161"/>
      <c r="S377" s="64"/>
      <c r="T377" s="64"/>
      <c r="U377" s="64"/>
      <c r="V377" s="64"/>
      <c r="W377" s="64"/>
    </row>
    <row r="378" spans="1:23" s="46" customFormat="1" ht="56.25" hidden="1">
      <c r="A378" s="394" t="s">
        <v>430</v>
      </c>
      <c r="B378" s="61" t="s">
        <v>29</v>
      </c>
      <c r="C378" s="61" t="s">
        <v>29</v>
      </c>
      <c r="D378" s="61" t="s">
        <v>218</v>
      </c>
      <c r="E378" s="61" t="s">
        <v>98</v>
      </c>
      <c r="F378" s="61" t="s">
        <v>21</v>
      </c>
      <c r="G378" s="61" t="s">
        <v>213</v>
      </c>
      <c r="H378" s="61" t="s">
        <v>214</v>
      </c>
      <c r="I378" s="62" t="s">
        <v>215</v>
      </c>
      <c r="J378" s="45"/>
      <c r="K378" s="68">
        <f t="shared" si="12"/>
        <v>0</v>
      </c>
      <c r="L378" s="68">
        <f t="shared" si="13"/>
        <v>0</v>
      </c>
      <c r="M378" s="61" t="s">
        <v>21</v>
      </c>
      <c r="N378" s="61" t="s">
        <v>21</v>
      </c>
      <c r="O378" s="61" t="s">
        <v>21</v>
      </c>
      <c r="P378" s="159">
        <v>10</v>
      </c>
      <c r="Q378" s="58">
        <f t="shared" si="11"/>
        <v>0</v>
      </c>
      <c r="R378" s="161"/>
      <c r="S378" s="64"/>
      <c r="T378" s="64"/>
      <c r="U378" s="64"/>
      <c r="V378" s="64"/>
      <c r="W378" s="64"/>
    </row>
    <row r="379" spans="1:23" s="46" customFormat="1" ht="56.25" hidden="1">
      <c r="A379" s="394" t="s">
        <v>431</v>
      </c>
      <c r="B379" s="61" t="s">
        <v>29</v>
      </c>
      <c r="C379" s="61" t="s">
        <v>29</v>
      </c>
      <c r="D379" s="277" t="s">
        <v>219</v>
      </c>
      <c r="E379" s="61" t="s">
        <v>98</v>
      </c>
      <c r="F379" s="61" t="s">
        <v>21</v>
      </c>
      <c r="G379" s="61" t="s">
        <v>213</v>
      </c>
      <c r="H379" s="61" t="s">
        <v>214</v>
      </c>
      <c r="I379" s="62" t="s">
        <v>215</v>
      </c>
      <c r="J379" s="45"/>
      <c r="K379" s="68">
        <f t="shared" si="12"/>
        <v>0</v>
      </c>
      <c r="L379" s="68">
        <f t="shared" si="13"/>
        <v>0</v>
      </c>
      <c r="M379" s="61" t="s">
        <v>21</v>
      </c>
      <c r="N379" s="61" t="s">
        <v>21</v>
      </c>
      <c r="O379" s="61" t="s">
        <v>21</v>
      </c>
      <c r="P379" s="159">
        <v>10</v>
      </c>
      <c r="Q379" s="58">
        <f t="shared" si="11"/>
        <v>0</v>
      </c>
      <c r="R379" s="161"/>
      <c r="S379" s="64"/>
      <c r="T379" s="64"/>
      <c r="U379" s="64"/>
      <c r="V379" s="64"/>
      <c r="W379" s="64"/>
    </row>
    <row r="380" spans="1:23" s="46" customFormat="1" ht="56.25" hidden="1">
      <c r="A380" s="394" t="s">
        <v>432</v>
      </c>
      <c r="B380" s="61" t="s">
        <v>29</v>
      </c>
      <c r="C380" s="61" t="s">
        <v>29</v>
      </c>
      <c r="D380" s="61" t="s">
        <v>220</v>
      </c>
      <c r="E380" s="61" t="s">
        <v>98</v>
      </c>
      <c r="F380" s="61" t="s">
        <v>21</v>
      </c>
      <c r="G380" s="61" t="s">
        <v>213</v>
      </c>
      <c r="H380" s="61" t="s">
        <v>214</v>
      </c>
      <c r="I380" s="62" t="s">
        <v>215</v>
      </c>
      <c r="J380" s="45"/>
      <c r="K380" s="68">
        <f t="shared" si="12"/>
        <v>0</v>
      </c>
      <c r="L380" s="68">
        <f t="shared" si="13"/>
        <v>0</v>
      </c>
      <c r="M380" s="61" t="s">
        <v>21</v>
      </c>
      <c r="N380" s="61" t="s">
        <v>21</v>
      </c>
      <c r="O380" s="61" t="s">
        <v>21</v>
      </c>
      <c r="P380" s="159">
        <v>10</v>
      </c>
      <c r="Q380" s="58">
        <f t="shared" si="11"/>
        <v>0</v>
      </c>
      <c r="R380" s="161"/>
      <c r="S380" s="64"/>
      <c r="T380" s="64"/>
      <c r="U380" s="64"/>
      <c r="V380" s="64"/>
      <c r="W380" s="64"/>
    </row>
    <row r="381" spans="1:23" s="46" customFormat="1" hidden="1">
      <c r="A381" s="69"/>
      <c r="B381" s="61"/>
      <c r="C381" s="61"/>
      <c r="D381" s="61"/>
      <c r="E381" s="61"/>
      <c r="F381" s="163"/>
      <c r="G381" s="61"/>
      <c r="H381" s="61"/>
      <c r="I381" s="62"/>
      <c r="J381" s="45"/>
      <c r="K381" s="68"/>
      <c r="L381" s="68"/>
      <c r="M381" s="61"/>
      <c r="N381" s="61"/>
      <c r="O381" s="61"/>
      <c r="P381" s="159">
        <v>10</v>
      </c>
      <c r="Q381" s="58">
        <f t="shared" si="11"/>
        <v>0</v>
      </c>
      <c r="R381" s="161"/>
      <c r="S381" s="64"/>
      <c r="T381" s="64"/>
      <c r="U381" s="64"/>
      <c r="V381" s="64"/>
      <c r="W381" s="64"/>
    </row>
    <row r="382" spans="1:23" s="46" customFormat="1">
      <c r="A382" s="69" t="s">
        <v>34</v>
      </c>
      <c r="B382" s="163"/>
      <c r="C382" s="61"/>
      <c r="D382" s="61"/>
      <c r="E382" s="163"/>
      <c r="F382" s="163"/>
      <c r="G382" s="61"/>
      <c r="H382" s="61"/>
      <c r="I382" s="62"/>
      <c r="J382" s="48">
        <f>SUM(J375:J381)</f>
        <v>22464</v>
      </c>
      <c r="K382" s="70">
        <f>SUM(K375:K381)</f>
        <v>22464</v>
      </c>
      <c r="L382" s="70">
        <f>SUM(L375:L381)</f>
        <v>22464</v>
      </c>
      <c r="M382" s="61"/>
      <c r="N382" s="61"/>
      <c r="O382" s="61"/>
      <c r="P382" s="159">
        <v>10</v>
      </c>
      <c r="Q382" s="58">
        <f t="shared" si="11"/>
        <v>2246</v>
      </c>
      <c r="R382" s="64"/>
      <c r="S382" s="64"/>
      <c r="T382" s="64"/>
      <c r="U382" s="64"/>
      <c r="V382" s="64"/>
      <c r="W382" s="64"/>
    </row>
    <row r="383" spans="1:23" s="46" customFormat="1">
      <c r="A383" s="74"/>
      <c r="B383" s="65"/>
      <c r="C383" s="75"/>
      <c r="D383" s="75"/>
      <c r="E383" s="65"/>
      <c r="F383" s="65"/>
      <c r="G383" s="75"/>
      <c r="H383" s="75"/>
      <c r="I383" s="76"/>
      <c r="J383" s="118"/>
      <c r="K383" s="77"/>
      <c r="L383" s="77"/>
      <c r="M383" s="75"/>
      <c r="N383" s="75"/>
      <c r="O383" s="75"/>
      <c r="P383" s="54"/>
      <c r="Q383" s="71"/>
      <c r="R383" s="64"/>
      <c r="S383" s="64"/>
      <c r="T383" s="64"/>
      <c r="U383" s="64"/>
      <c r="V383" s="64"/>
      <c r="W383" s="64"/>
    </row>
    <row r="384" spans="1:23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6"/>
    </row>
    <row r="385" spans="1:23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6"/>
      <c r="M385" s="196"/>
      <c r="N385" s="196"/>
      <c r="O385" s="196"/>
      <c r="P385" s="196"/>
    </row>
    <row r="386" spans="1:23">
      <c r="A386" s="195" t="s">
        <v>37</v>
      </c>
      <c r="B386" s="195" t="s">
        <v>38</v>
      </c>
      <c r="C386" s="195" t="s">
        <v>39</v>
      </c>
      <c r="D386" s="195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6"/>
      <c r="M386" s="196"/>
      <c r="N386" s="196"/>
      <c r="O386" s="196"/>
      <c r="P386" s="196"/>
    </row>
    <row r="387" spans="1:23">
      <c r="A387" s="195">
        <v>1</v>
      </c>
      <c r="B387" s="195">
        <v>2</v>
      </c>
      <c r="C387" s="195">
        <v>3</v>
      </c>
      <c r="D387" s="195">
        <v>4</v>
      </c>
      <c r="E387" s="405">
        <v>5</v>
      </c>
      <c r="F387" s="419"/>
      <c r="G387" s="419"/>
      <c r="H387" s="419"/>
      <c r="I387" s="419"/>
      <c r="J387" s="419"/>
      <c r="K387" s="419"/>
      <c r="L387" s="196"/>
      <c r="M387" s="196"/>
      <c r="N387" s="196"/>
      <c r="O387" s="196"/>
      <c r="P387" s="196"/>
    </row>
    <row r="388" spans="1:23">
      <c r="A388" s="195" t="s">
        <v>21</v>
      </c>
      <c r="B388" s="195" t="s">
        <v>21</v>
      </c>
      <c r="C388" s="195" t="s">
        <v>21</v>
      </c>
      <c r="D388" s="195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6"/>
      <c r="M388" s="196"/>
      <c r="N388" s="196"/>
      <c r="O388" s="196"/>
      <c r="P388" s="196"/>
    </row>
    <row r="389" spans="1:23">
      <c r="A389" s="418" t="s">
        <v>41</v>
      </c>
      <c r="B389" s="418"/>
      <c r="C389" s="418"/>
      <c r="D389" s="418"/>
      <c r="E389" s="418"/>
      <c r="F389" s="418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</row>
    <row r="390" spans="1:23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8"/>
      <c r="M390" s="198"/>
      <c r="N390" s="198"/>
      <c r="O390" s="198"/>
      <c r="P390" s="196"/>
    </row>
    <row r="391" spans="1:23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98"/>
      <c r="M391" s="198"/>
      <c r="N391" s="198"/>
      <c r="O391" s="198"/>
      <c r="P391" s="196"/>
    </row>
    <row r="392" spans="1:23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8"/>
      <c r="M392" s="198"/>
      <c r="N392" s="198"/>
      <c r="O392" s="198"/>
      <c r="P392" s="196"/>
    </row>
    <row r="393" spans="1:23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6"/>
      <c r="K393" s="196"/>
      <c r="L393" s="196"/>
      <c r="M393" s="196"/>
      <c r="N393" s="196"/>
      <c r="O393" s="196"/>
      <c r="P393" s="196"/>
    </row>
    <row r="394" spans="1:23" ht="24.75" customHeight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6"/>
      <c r="N394" s="196"/>
      <c r="O394" s="196"/>
      <c r="P394" s="196"/>
    </row>
    <row r="395" spans="1:23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23" ht="57.75" customHeight="1">
      <c r="A396" s="426" t="s">
        <v>424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23" ht="63.75" customHeight="1">
      <c r="A397" s="426" t="s">
        <v>424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23" ht="57.75" customHeight="1">
      <c r="A398" s="426" t="s">
        <v>424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23" ht="60" customHeight="1">
      <c r="A399" s="426" t="s">
        <v>424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23" s="46" customFormat="1">
      <c r="A400" s="564" t="s">
        <v>384</v>
      </c>
      <c r="B400" s="565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4"/>
      <c r="Q400" s="71"/>
      <c r="R400" s="64"/>
      <c r="S400" s="64"/>
      <c r="T400" s="64"/>
      <c r="U400" s="64"/>
      <c r="V400" s="64"/>
      <c r="W400" s="64"/>
    </row>
    <row r="401" spans="1:31" s="46" customFormat="1">
      <c r="A401" s="208"/>
      <c r="B401" s="158"/>
      <c r="C401" s="158"/>
      <c r="D401" s="158"/>
      <c r="E401" s="158"/>
      <c r="F401" s="158"/>
      <c r="G401" s="158"/>
      <c r="H401" s="158"/>
      <c r="I401" s="158"/>
      <c r="J401" s="145"/>
      <c r="K401" s="158"/>
      <c r="L401" s="158"/>
      <c r="M401" s="158"/>
      <c r="N401" s="158"/>
      <c r="O401" s="158"/>
      <c r="P401" s="54"/>
      <c r="Q401" s="71"/>
      <c r="R401" s="64"/>
      <c r="S401" s="64"/>
      <c r="T401" s="64"/>
      <c r="U401" s="64"/>
      <c r="V401" s="64"/>
      <c r="W401" s="64"/>
    </row>
    <row r="402" spans="1:31" ht="32.25" customHeight="1">
      <c r="A402" s="564" t="s">
        <v>257</v>
      </c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6" t="s">
        <v>179</v>
      </c>
      <c r="N402" s="568" t="s">
        <v>21</v>
      </c>
      <c r="O402" s="160"/>
      <c r="P402" s="160"/>
      <c r="Q402" s="55"/>
      <c r="R402" s="55"/>
      <c r="S402" s="55"/>
      <c r="T402" s="55"/>
      <c r="U402" s="55"/>
      <c r="V402" s="55"/>
      <c r="W402" s="55"/>
    </row>
    <row r="403" spans="1:31" ht="28.5" customHeight="1">
      <c r="A403" s="569" t="s">
        <v>258</v>
      </c>
      <c r="B403" s="569"/>
      <c r="C403" s="569"/>
      <c r="D403" s="569"/>
      <c r="E403" s="569"/>
      <c r="F403" s="569"/>
      <c r="G403" s="569"/>
      <c r="H403" s="569"/>
      <c r="I403" s="569"/>
      <c r="J403" s="569"/>
      <c r="K403" s="569"/>
      <c r="L403" s="569"/>
      <c r="M403" s="567"/>
      <c r="N403" s="568"/>
      <c r="O403" s="160"/>
      <c r="P403" s="160"/>
      <c r="Q403" s="55"/>
      <c r="R403" s="55"/>
      <c r="S403" s="55"/>
      <c r="T403" s="55"/>
      <c r="U403" s="55"/>
      <c r="V403" s="55"/>
      <c r="W403" s="55"/>
    </row>
    <row r="404" spans="1:31" ht="20.25" customHeight="1">
      <c r="A404" s="160" t="s">
        <v>259</v>
      </c>
      <c r="B404" s="160"/>
      <c r="C404" s="160"/>
      <c r="D404" s="160"/>
      <c r="E404" s="160"/>
      <c r="F404" s="160"/>
      <c r="G404" s="160"/>
      <c r="H404" s="160"/>
      <c r="I404" s="160"/>
      <c r="J404" s="142"/>
      <c r="K404" s="160"/>
      <c r="L404" s="160"/>
      <c r="M404" s="567"/>
      <c r="N404" s="568"/>
      <c r="O404" s="160"/>
      <c r="P404" s="160"/>
      <c r="Q404" s="55"/>
      <c r="R404" s="55"/>
      <c r="S404" s="55"/>
      <c r="T404" s="55"/>
      <c r="U404" s="55"/>
      <c r="V404" s="55"/>
      <c r="W404" s="55"/>
    </row>
    <row r="405" spans="1:31">
      <c r="A405" s="569" t="s">
        <v>255</v>
      </c>
      <c r="B405" s="569"/>
      <c r="C405" s="569"/>
      <c r="D405" s="569"/>
      <c r="E405" s="569"/>
      <c r="F405" s="569"/>
      <c r="G405" s="569"/>
      <c r="H405" s="569"/>
      <c r="I405" s="569"/>
      <c r="J405" s="569"/>
      <c r="K405" s="569"/>
      <c r="L405" s="569"/>
      <c r="M405" s="160"/>
      <c r="N405" s="54"/>
      <c r="O405" s="160"/>
      <c r="P405" s="160"/>
      <c r="Q405" s="55"/>
      <c r="R405" s="55"/>
      <c r="S405" s="55"/>
      <c r="T405" s="55"/>
      <c r="U405" s="55"/>
      <c r="V405" s="55"/>
      <c r="W405" s="55"/>
    </row>
    <row r="406" spans="1:31">
      <c r="A406" s="557" t="s">
        <v>256</v>
      </c>
      <c r="B406" s="557"/>
      <c r="C406" s="557"/>
      <c r="D406" s="557"/>
      <c r="E406" s="557"/>
      <c r="F406" s="557"/>
      <c r="G406" s="557"/>
      <c r="H406" s="557"/>
      <c r="I406" s="557"/>
      <c r="J406" s="557"/>
      <c r="K406" s="160"/>
      <c r="L406" s="160"/>
      <c r="M406" s="160"/>
      <c r="N406" s="54"/>
      <c r="O406" s="160"/>
      <c r="P406" s="160"/>
      <c r="Q406" s="55"/>
      <c r="R406" s="55"/>
      <c r="S406" s="55"/>
      <c r="T406" s="55"/>
      <c r="U406" s="55"/>
      <c r="V406" s="55"/>
      <c r="W406" s="55"/>
    </row>
    <row r="407" spans="1:31" s="46" customFormat="1" ht="96" customHeight="1">
      <c r="A407" s="505" t="s">
        <v>250</v>
      </c>
      <c r="B407" s="505" t="s">
        <v>244</v>
      </c>
      <c r="C407" s="505"/>
      <c r="D407" s="505"/>
      <c r="E407" s="505" t="s">
        <v>245</v>
      </c>
      <c r="F407" s="505"/>
      <c r="G407" s="505" t="s">
        <v>246</v>
      </c>
      <c r="H407" s="505"/>
      <c r="I407" s="505"/>
      <c r="J407" s="505" t="s">
        <v>247</v>
      </c>
      <c r="K407" s="505"/>
      <c r="L407" s="505"/>
      <c r="M407" s="505" t="s">
        <v>251</v>
      </c>
      <c r="N407" s="505"/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 ht="87.75" customHeight="1">
      <c r="A408" s="505"/>
      <c r="B408" s="503" t="s">
        <v>253</v>
      </c>
      <c r="C408" s="503" t="s">
        <v>253</v>
      </c>
      <c r="D408" s="503" t="s">
        <v>253</v>
      </c>
      <c r="E408" s="503" t="s">
        <v>253</v>
      </c>
      <c r="F408" s="503" t="s">
        <v>253</v>
      </c>
      <c r="G408" s="505" t="s">
        <v>252</v>
      </c>
      <c r="H408" s="505" t="s">
        <v>248</v>
      </c>
      <c r="I408" s="505"/>
      <c r="J408" s="405" t="s">
        <v>440</v>
      </c>
      <c r="K408" s="405" t="s">
        <v>441</v>
      </c>
      <c r="L408" s="405" t="s">
        <v>442</v>
      </c>
      <c r="M408" s="505" t="s">
        <v>165</v>
      </c>
      <c r="N408" s="505" t="s">
        <v>166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 ht="58.5" customHeight="1">
      <c r="A409" s="505"/>
      <c r="B409" s="504"/>
      <c r="C409" s="504"/>
      <c r="D409" s="504"/>
      <c r="E409" s="504"/>
      <c r="F409" s="504"/>
      <c r="G409" s="505"/>
      <c r="H409" s="136" t="s">
        <v>22</v>
      </c>
      <c r="I409" s="144" t="s">
        <v>254</v>
      </c>
      <c r="J409" s="405"/>
      <c r="K409" s="405"/>
      <c r="L409" s="406"/>
      <c r="M409" s="505"/>
      <c r="N409" s="505"/>
      <c r="O409" s="54"/>
      <c r="P409" s="71"/>
      <c r="Q409" s="64"/>
      <c r="R409" s="64"/>
      <c r="S409" s="64"/>
      <c r="T409" s="64"/>
      <c r="U409" s="64"/>
      <c r="V409" s="64"/>
      <c r="W409" s="64"/>
    </row>
    <row r="410" spans="1:31" s="46" customFormat="1">
      <c r="A410" s="136">
        <v>1</v>
      </c>
      <c r="B410" s="136">
        <v>2</v>
      </c>
      <c r="C410" s="136">
        <v>3</v>
      </c>
      <c r="D410" s="136">
        <v>4</v>
      </c>
      <c r="E410" s="136">
        <v>5</v>
      </c>
      <c r="F410" s="136">
        <v>6</v>
      </c>
      <c r="G410" s="136">
        <v>7</v>
      </c>
      <c r="H410" s="136">
        <v>8</v>
      </c>
      <c r="I410" s="136">
        <v>9</v>
      </c>
      <c r="J410" s="140">
        <v>10</v>
      </c>
      <c r="K410" s="136">
        <v>11</v>
      </c>
      <c r="L410" s="136">
        <v>12</v>
      </c>
      <c r="M410" s="136">
        <v>13</v>
      </c>
      <c r="N410" s="136">
        <v>14</v>
      </c>
      <c r="O410" s="54"/>
      <c r="P410" s="71"/>
      <c r="Q410" s="64"/>
      <c r="R410" s="64"/>
      <c r="S410" s="64"/>
      <c r="T410" s="64"/>
      <c r="U410" s="64"/>
      <c r="V410" s="64"/>
      <c r="W410" s="64"/>
    </row>
    <row r="411" spans="1:31" s="46" customFormat="1">
      <c r="A411" s="505" t="s">
        <v>21</v>
      </c>
      <c r="B411" s="505" t="s">
        <v>21</v>
      </c>
      <c r="C411" s="505" t="s">
        <v>21</v>
      </c>
      <c r="D411" s="505" t="s">
        <v>21</v>
      </c>
      <c r="E411" s="505" t="s">
        <v>21</v>
      </c>
      <c r="F411" s="505" t="s">
        <v>21</v>
      </c>
      <c r="G411" s="136" t="s">
        <v>21</v>
      </c>
      <c r="H411" s="136" t="s">
        <v>21</v>
      </c>
      <c r="I411" s="136" t="s">
        <v>21</v>
      </c>
      <c r="J411" s="140" t="s">
        <v>21</v>
      </c>
      <c r="K411" s="136" t="s">
        <v>21</v>
      </c>
      <c r="L411" s="136" t="s">
        <v>21</v>
      </c>
      <c r="M411" s="136" t="s">
        <v>21</v>
      </c>
      <c r="N411" s="136" t="s">
        <v>21</v>
      </c>
      <c r="O411" s="54"/>
      <c r="P411" s="71"/>
      <c r="Q411" s="64"/>
      <c r="R411" s="64"/>
      <c r="S411" s="64"/>
      <c r="T411" s="64"/>
      <c r="U411" s="64"/>
      <c r="V411" s="64"/>
      <c r="W411" s="64"/>
    </row>
    <row r="412" spans="1:31" s="46" customFormat="1">
      <c r="A412" s="505"/>
      <c r="B412" s="505"/>
      <c r="C412" s="505"/>
      <c r="D412" s="505"/>
      <c r="E412" s="505"/>
      <c r="F412" s="505"/>
      <c r="G412" s="136" t="s">
        <v>21</v>
      </c>
      <c r="H412" s="136" t="s">
        <v>21</v>
      </c>
      <c r="I412" s="136" t="s">
        <v>21</v>
      </c>
      <c r="J412" s="140" t="s">
        <v>21</v>
      </c>
      <c r="K412" s="136" t="s">
        <v>21</v>
      </c>
      <c r="L412" s="136" t="s">
        <v>21</v>
      </c>
      <c r="M412" s="136" t="s">
        <v>21</v>
      </c>
      <c r="N412" s="136" t="s">
        <v>21</v>
      </c>
      <c r="O412" s="54"/>
      <c r="P412" s="71"/>
      <c r="Q412" s="64"/>
      <c r="R412" s="64"/>
      <c r="S412" s="64"/>
      <c r="T412" s="64"/>
      <c r="U412" s="64"/>
      <c r="V412" s="64"/>
      <c r="W412" s="64"/>
    </row>
    <row r="413" spans="1:31" s="46" customFormat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57"/>
      <c r="K413" s="141"/>
      <c r="L413" s="141"/>
      <c r="M413" s="141"/>
      <c r="N413" s="141"/>
      <c r="O413" s="54"/>
      <c r="P413" s="71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557" t="s">
        <v>261</v>
      </c>
      <c r="B414" s="557"/>
      <c r="C414" s="557"/>
      <c r="D414" s="557"/>
      <c r="E414" s="557"/>
      <c r="F414" s="557"/>
      <c r="G414" s="557"/>
      <c r="H414" s="557"/>
      <c r="I414" s="557"/>
      <c r="J414" s="557"/>
      <c r="K414" s="77"/>
      <c r="L414" s="77"/>
      <c r="M414" s="75"/>
      <c r="N414" s="75"/>
      <c r="O414" s="75"/>
      <c r="P414" s="54"/>
      <c r="Q414" s="71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 ht="95.25" customHeight="1">
      <c r="A415" s="505" t="s">
        <v>250</v>
      </c>
      <c r="B415" s="505" t="s">
        <v>244</v>
      </c>
      <c r="C415" s="505"/>
      <c r="D415" s="505"/>
      <c r="E415" s="505" t="s">
        <v>245</v>
      </c>
      <c r="F415" s="505"/>
      <c r="G415" s="505" t="s">
        <v>249</v>
      </c>
      <c r="H415" s="505"/>
      <c r="I415" s="505"/>
      <c r="J415" s="558" t="s">
        <v>407</v>
      </c>
      <c r="K415" s="559"/>
      <c r="L415" s="560"/>
      <c r="M415" s="561" t="s">
        <v>260</v>
      </c>
      <c r="N415" s="562"/>
      <c r="O415" s="563"/>
      <c r="P415" s="505" t="s">
        <v>408</v>
      </c>
      <c r="Q415" s="505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144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136">
        <v>1</v>
      </c>
      <c r="B418" s="136">
        <v>2</v>
      </c>
      <c r="C418" s="136">
        <v>3</v>
      </c>
      <c r="D418" s="155">
        <v>4</v>
      </c>
      <c r="E418" s="136">
        <v>5</v>
      </c>
      <c r="F418" s="136">
        <v>6</v>
      </c>
      <c r="G418" s="156">
        <v>7</v>
      </c>
      <c r="H418" s="136">
        <v>8</v>
      </c>
      <c r="I418" s="136">
        <v>9</v>
      </c>
      <c r="J418" s="140">
        <v>10</v>
      </c>
      <c r="K418" s="136">
        <v>11</v>
      </c>
      <c r="L418" s="136">
        <v>12</v>
      </c>
      <c r="M418" s="136">
        <v>13</v>
      </c>
      <c r="N418" s="136">
        <v>14</v>
      </c>
      <c r="O418" s="136">
        <v>15</v>
      </c>
      <c r="P418" s="136">
        <v>16</v>
      </c>
      <c r="Q418" s="136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136" t="s">
        <v>21</v>
      </c>
      <c r="H419" s="136" t="s">
        <v>21</v>
      </c>
      <c r="I419" s="136" t="s">
        <v>21</v>
      </c>
      <c r="J419" s="140" t="s">
        <v>21</v>
      </c>
      <c r="K419" s="136" t="s">
        <v>21</v>
      </c>
      <c r="L419" s="136" t="s">
        <v>21</v>
      </c>
      <c r="M419" s="136" t="s">
        <v>21</v>
      </c>
      <c r="N419" s="136" t="s">
        <v>21</v>
      </c>
      <c r="O419" s="136" t="s">
        <v>21</v>
      </c>
      <c r="P419" s="136" t="s">
        <v>21</v>
      </c>
      <c r="Q419" s="136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136" t="s">
        <v>21</v>
      </c>
      <c r="H420" s="136" t="s">
        <v>21</v>
      </c>
      <c r="I420" s="136" t="s">
        <v>21</v>
      </c>
      <c r="J420" s="140" t="s">
        <v>21</v>
      </c>
      <c r="K420" s="136" t="s">
        <v>21</v>
      </c>
      <c r="L420" s="136" t="s">
        <v>21</v>
      </c>
      <c r="M420" s="136" t="s">
        <v>21</v>
      </c>
      <c r="N420" s="136" t="s">
        <v>21</v>
      </c>
      <c r="O420" s="136" t="s">
        <v>21</v>
      </c>
      <c r="P420" s="136" t="s">
        <v>21</v>
      </c>
      <c r="Q420" s="136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141"/>
      <c r="B421" s="141"/>
      <c r="C421" s="141"/>
      <c r="D421" s="80"/>
      <c r="E421" s="141"/>
      <c r="F421" s="141"/>
      <c r="G421" s="81"/>
      <c r="H421" s="141"/>
      <c r="I421" s="141"/>
      <c r="J421" s="157"/>
      <c r="K421" s="141"/>
      <c r="L421" s="141"/>
      <c r="M421" s="141"/>
      <c r="N421" s="141"/>
      <c r="O421" s="141"/>
      <c r="P421" s="141"/>
      <c r="Q421" s="14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74"/>
      <c r="B422" s="65"/>
      <c r="C422" s="75"/>
      <c r="D422" s="75"/>
      <c r="E422" s="65"/>
      <c r="F422" s="65"/>
      <c r="G422" s="75"/>
      <c r="H422" s="75"/>
      <c r="I422" s="76"/>
      <c r="J422" s="118"/>
      <c r="K422" s="77"/>
      <c r="L422" s="77"/>
      <c r="M422" s="75"/>
      <c r="N422" s="75"/>
      <c r="O422" s="75"/>
      <c r="P422" s="54"/>
      <c r="Q422" s="7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142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142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142"/>
      <c r="N425" s="142"/>
      <c r="O425" s="142"/>
      <c r="P425" s="142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142"/>
      <c r="N426" s="142"/>
      <c r="O426" s="142"/>
      <c r="P426" s="142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142"/>
      <c r="N427" s="142"/>
      <c r="O427" s="142"/>
      <c r="P427" s="142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142"/>
      <c r="N428" s="142"/>
      <c r="O428" s="142"/>
      <c r="P428" s="142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142"/>
      <c r="N429" s="142"/>
      <c r="O429" s="142"/>
      <c r="P429" s="142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142"/>
      <c r="N430" s="142"/>
      <c r="O430" s="142"/>
      <c r="P430" s="142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142"/>
      <c r="N431" s="142"/>
      <c r="O431" s="142"/>
      <c r="P431" s="142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142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142"/>
    </row>
    <row r="436" spans="1:16">
      <c r="A436" s="137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142"/>
      <c r="N436" s="142"/>
      <c r="O436" s="142"/>
      <c r="P436" s="142"/>
    </row>
    <row r="437" spans="1:16">
      <c r="A437" s="137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142"/>
      <c r="N437" s="142"/>
      <c r="O437" s="142"/>
      <c r="P437" s="142"/>
    </row>
    <row r="438" spans="1:16" ht="40.5" customHeight="1">
      <c r="A438" s="137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142"/>
      <c r="N438" s="142"/>
      <c r="O438" s="142"/>
      <c r="P438" s="142"/>
    </row>
    <row r="439" spans="1:16" ht="42.75" customHeight="1">
      <c r="A439" s="137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142"/>
      <c r="N439" s="142"/>
      <c r="O439" s="142"/>
      <c r="P439" s="142"/>
    </row>
    <row r="440" spans="1:16" ht="42" customHeight="1">
      <c r="A440" s="137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142"/>
      <c r="N440" s="142"/>
      <c r="O440" s="142"/>
      <c r="P440" s="142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142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142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142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142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142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142"/>
    </row>
    <row r="448" spans="1:16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</row>
    <row r="449" spans="1:16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</row>
    <row r="450" spans="1:16">
      <c r="A450" s="263" t="s">
        <v>288</v>
      </c>
      <c r="B450" s="142"/>
      <c r="C450" s="142"/>
      <c r="D450" s="142"/>
      <c r="E450" s="142"/>
      <c r="F450" s="142"/>
      <c r="G450" s="142"/>
      <c r="H450" s="142"/>
      <c r="I450" s="142"/>
      <c r="J450" s="142"/>
      <c r="K450" s="263" t="s">
        <v>406</v>
      </c>
      <c r="L450" s="142"/>
      <c r="M450" s="142"/>
      <c r="N450" s="142"/>
      <c r="O450" s="142"/>
    </row>
    <row r="451" spans="1:16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</row>
    <row r="452" spans="1:16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</row>
    <row r="559" spans="10:12">
      <c r="J559" s="405" t="s">
        <v>304</v>
      </c>
      <c r="K559" s="405" t="s">
        <v>305</v>
      </c>
      <c r="L559" s="405" t="s">
        <v>306</v>
      </c>
    </row>
    <row r="560" spans="10:12">
      <c r="J560" s="405"/>
      <c r="K560" s="405"/>
      <c r="L560" s="406"/>
    </row>
    <row r="567" spans="10:15">
      <c r="J567" s="405" t="s">
        <v>304</v>
      </c>
      <c r="K567" s="405" t="s">
        <v>305</v>
      </c>
      <c r="L567" s="405" t="s">
        <v>306</v>
      </c>
      <c r="M567" s="405" t="s">
        <v>304</v>
      </c>
      <c r="N567" s="405" t="s">
        <v>305</v>
      </c>
      <c r="O567" s="405" t="s">
        <v>306</v>
      </c>
    </row>
    <row r="568" spans="10:15">
      <c r="J568" s="405"/>
      <c r="K568" s="405"/>
      <c r="L568" s="406"/>
      <c r="M568" s="405"/>
      <c r="N568" s="405"/>
      <c r="O568" s="406"/>
    </row>
  </sheetData>
  <mergeCells count="667"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</mergeCells>
  <pageMargins left="0.31496062992125984" right="0.31496062992125984" top="0.35433070866141736" bottom="0.35433070866141736" header="0.31496062992125984" footer="0.31496062992125984"/>
  <pageSetup paperSize="9" scale="46" fitToHeight="9" orientation="landscape" r:id="rId1"/>
  <rowBreaks count="1" manualBreakCount="1">
    <brk id="37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2:S551"/>
  <sheetViews>
    <sheetView view="pageBreakPreview" topLeftCell="A31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435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 t="s">
        <v>426</v>
      </c>
      <c r="O20" s="31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157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445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08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08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209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09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88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89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89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90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103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f>SUM('2:39'!J72)</f>
        <v>12126</v>
      </c>
      <c r="K72" s="372">
        <f>J72</f>
        <v>12126</v>
      </c>
      <c r="L72" s="372">
        <f>J72</f>
        <v>12126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1213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37">
        <f>SUM('2:39'!J73)</f>
        <v>0</v>
      </c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104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37">
        <f>SUM('2:39'!J74)</f>
        <v>171</v>
      </c>
      <c r="K74" s="395">
        <f t="shared" si="0"/>
        <v>171</v>
      </c>
      <c r="L74" s="395">
        <f t="shared" si="1"/>
        <v>171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17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37">
        <f>SUM('2:39'!J75)</f>
        <v>74</v>
      </c>
      <c r="K75" s="395">
        <f t="shared" si="0"/>
        <v>74</v>
      </c>
      <c r="L75" s="395">
        <f t="shared" si="1"/>
        <v>74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7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37">
        <f>SUM('2:39'!J76)</f>
        <v>0</v>
      </c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37">
        <f>SUM('2:39'!J77)</f>
        <v>38</v>
      </c>
      <c r="K77" s="395">
        <f t="shared" si="0"/>
        <v>38</v>
      </c>
      <c r="L77" s="395">
        <f t="shared" si="1"/>
        <v>38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4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>
        <f>SUM('2:38'!J78)</f>
        <v>0</v>
      </c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>
        <f>SUM('2:38'!J79)</f>
        <v>0</v>
      </c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12409</v>
      </c>
      <c r="K80" s="10">
        <f>SUM(K72:K79)</f>
        <v>12409</v>
      </c>
      <c r="L80" s="10">
        <f>SUM(L72:L79)</f>
        <v>12409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1241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37" t="s">
        <v>387</v>
      </c>
      <c r="B89" s="437"/>
      <c r="C89" s="437"/>
      <c r="D89" s="437"/>
      <c r="E89" s="437"/>
      <c r="F89" s="437"/>
      <c r="G89" s="437"/>
      <c r="H89" s="437"/>
      <c r="I89" s="437"/>
      <c r="J89" s="437"/>
      <c r="K89" s="437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263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264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265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265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07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8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8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9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f>SUM('2:39'!J141)</f>
        <v>13734</v>
      </c>
      <c r="K141" s="372">
        <f>J141</f>
        <v>13734</v>
      </c>
      <c r="L141" s="372">
        <f>J141</f>
        <v>13734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1373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37">
        <f>SUM('2:39'!J142)</f>
        <v>0</v>
      </c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103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37">
        <f>SUM('2:39'!J143)</f>
        <v>272</v>
      </c>
      <c r="K143" s="395">
        <f t="shared" si="3"/>
        <v>272</v>
      </c>
      <c r="L143" s="395">
        <f t="shared" si="4"/>
        <v>272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27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37">
        <f>SUM('2:39'!J144)</f>
        <v>0</v>
      </c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37">
        <f>SUM('2:39'!J145)</f>
        <v>79</v>
      </c>
      <c r="K145" s="395">
        <f t="shared" si="3"/>
        <v>79</v>
      </c>
      <c r="L145" s="395">
        <f t="shared" si="4"/>
        <v>79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8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37">
        <f>SUM('2:39'!J146)</f>
        <v>59</v>
      </c>
      <c r="K146" s="395">
        <f t="shared" si="3"/>
        <v>59</v>
      </c>
      <c r="L146" s="395">
        <f t="shared" si="4"/>
        <v>59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6</v>
      </c>
      <c r="R146" s="3" t="s">
        <v>311</v>
      </c>
    </row>
    <row r="147" spans="1:18" ht="37.5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37">
        <f>SUM('2:39'!J147)</f>
        <v>143</v>
      </c>
      <c r="K147" s="395">
        <f t="shared" si="3"/>
        <v>143</v>
      </c>
      <c r="L147" s="395">
        <f t="shared" si="4"/>
        <v>143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14</v>
      </c>
      <c r="R147" s="3" t="s">
        <v>315</v>
      </c>
    </row>
    <row r="148" spans="1:18" ht="37.5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349">
        <f>SUM('2:39'!J148)</f>
        <v>0</v>
      </c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14287</v>
      </c>
      <c r="K149" s="10">
        <f>SUM(K141:K148)</f>
        <v>14287</v>
      </c>
      <c r="L149" s="10">
        <f>SUM(L141:L148)</f>
        <v>14287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1429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37" t="s">
        <v>388</v>
      </c>
      <c r="B158" s="437"/>
      <c r="C158" s="437"/>
      <c r="D158" s="437"/>
      <c r="E158" s="437"/>
      <c r="F158" s="437"/>
      <c r="G158" s="437"/>
      <c r="H158" s="437"/>
      <c r="I158" s="437"/>
      <c r="J158" s="437"/>
      <c r="K158" s="437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05">
        <v>1</v>
      </c>
      <c r="B161" s="405"/>
      <c r="C161" s="405"/>
      <c r="D161" s="405"/>
      <c r="E161" s="423">
        <v>2</v>
      </c>
      <c r="F161" s="424"/>
      <c r="G161" s="425"/>
      <c r="H161" s="420">
        <v>3</v>
      </c>
      <c r="I161" s="420"/>
      <c r="J161" s="420"/>
      <c r="K161" s="420"/>
      <c r="L161" s="420"/>
    </row>
    <row r="162" spans="1:16" ht="57.75" customHeight="1">
      <c r="A162" s="426" t="s">
        <v>263</v>
      </c>
      <c r="B162" s="427"/>
      <c r="C162" s="427"/>
      <c r="D162" s="428"/>
      <c r="E162" s="423" t="s">
        <v>50</v>
      </c>
      <c r="F162" s="424"/>
      <c r="G162" s="425"/>
      <c r="H162" s="423" t="s">
        <v>51</v>
      </c>
      <c r="I162" s="424"/>
      <c r="J162" s="424"/>
      <c r="K162" s="424"/>
      <c r="L162" s="425"/>
    </row>
    <row r="163" spans="1:16" ht="63.75" customHeight="1">
      <c r="A163" s="426" t="s">
        <v>264</v>
      </c>
      <c r="B163" s="427"/>
      <c r="C163" s="427"/>
      <c r="D163" s="428"/>
      <c r="E163" s="423" t="s">
        <v>52</v>
      </c>
      <c r="F163" s="424"/>
      <c r="G163" s="425"/>
      <c r="H163" s="423" t="s">
        <v>53</v>
      </c>
      <c r="I163" s="424"/>
      <c r="J163" s="424"/>
      <c r="K163" s="424"/>
      <c r="L163" s="425"/>
    </row>
    <row r="164" spans="1:16" ht="57.75" customHeight="1">
      <c r="A164" s="426" t="s">
        <v>265</v>
      </c>
      <c r="B164" s="427"/>
      <c r="C164" s="427"/>
      <c r="D164" s="428"/>
      <c r="E164" s="423" t="s">
        <v>56</v>
      </c>
      <c r="F164" s="424"/>
      <c r="G164" s="425"/>
      <c r="H164" s="423" t="s">
        <v>51</v>
      </c>
      <c r="I164" s="424"/>
      <c r="J164" s="424"/>
      <c r="K164" s="424"/>
      <c r="L164" s="425"/>
    </row>
    <row r="165" spans="1:16" ht="45" customHeight="1">
      <c r="A165" s="426" t="s">
        <v>265</v>
      </c>
      <c r="B165" s="427"/>
      <c r="C165" s="427"/>
      <c r="D165" s="428"/>
      <c r="E165" s="423" t="s">
        <v>54</v>
      </c>
      <c r="F165" s="424"/>
      <c r="G165" s="425"/>
      <c r="H165" s="440" t="s">
        <v>167</v>
      </c>
      <c r="I165" s="441"/>
      <c r="J165" s="441"/>
      <c r="K165" s="441"/>
      <c r="L165" s="442"/>
    </row>
    <row r="166" spans="1:16">
      <c r="A166" s="9"/>
      <c r="B166" s="9"/>
      <c r="C166" s="9"/>
      <c r="D166" s="9"/>
      <c r="E166" s="9"/>
      <c r="F166" s="9"/>
      <c r="G166" s="9"/>
      <c r="H166" s="9"/>
      <c r="I166" s="9"/>
      <c r="J166" s="6"/>
      <c r="K166" s="6"/>
      <c r="L166" s="6"/>
      <c r="M166" s="6"/>
      <c r="N166" s="6"/>
      <c r="O166" s="6"/>
      <c r="P166" s="6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36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90.7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405" t="s">
        <v>289</v>
      </c>
      <c r="K175" s="405" t="s">
        <v>290</v>
      </c>
      <c r="L175" s="405" t="s">
        <v>291</v>
      </c>
      <c r="M175" s="12">
        <v>13</v>
      </c>
      <c r="N175" s="12">
        <v>14</v>
      </c>
      <c r="O175" s="6"/>
      <c r="P175" s="6"/>
    </row>
    <row r="176" spans="1:16" ht="78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10" t="s">
        <v>113</v>
      </c>
      <c r="I176" s="10">
        <v>744</v>
      </c>
      <c r="J176" s="405"/>
      <c r="K176" s="405"/>
      <c r="L176" s="406"/>
      <c r="M176" s="12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10" t="s">
        <v>113</v>
      </c>
      <c r="I177" s="10">
        <v>744</v>
      </c>
      <c r="J177" s="10">
        <v>100</v>
      </c>
      <c r="K177" s="10">
        <v>100</v>
      </c>
      <c r="L177" s="10">
        <v>100</v>
      </c>
      <c r="M177" s="12">
        <v>10</v>
      </c>
      <c r="N177" s="40">
        <v>10</v>
      </c>
      <c r="O177" s="6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09" t="s">
        <v>399</v>
      </c>
      <c r="I178" s="10">
        <v>642</v>
      </c>
      <c r="J178" s="10">
        <v>0</v>
      </c>
      <c r="K178" s="10">
        <v>0</v>
      </c>
      <c r="L178" s="10">
        <v>0</v>
      </c>
      <c r="M178" s="12">
        <v>0</v>
      </c>
      <c r="N178" s="40">
        <v>0</v>
      </c>
      <c r="O178" s="6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10" t="s">
        <v>113</v>
      </c>
      <c r="I179" s="10">
        <v>744</v>
      </c>
      <c r="J179" s="10">
        <v>100</v>
      </c>
      <c r="K179" s="10">
        <v>100</v>
      </c>
      <c r="L179" s="10">
        <v>100</v>
      </c>
      <c r="M179" s="12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5"/>
      <c r="K180" s="25"/>
      <c r="L180" s="25"/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5"/>
      <c r="K184" s="25"/>
      <c r="L184" s="25"/>
      <c r="M184" s="270">
        <v>10</v>
      </c>
      <c r="N184" s="40">
        <v>10</v>
      </c>
      <c r="O184" s="263"/>
      <c r="P184" s="263"/>
    </row>
    <row r="185" spans="1:16" ht="78.75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78.75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5"/>
      <c r="K188" s="25"/>
      <c r="L188" s="25"/>
      <c r="M188" s="270">
        <v>10</v>
      </c>
      <c r="N188" s="40">
        <v>10</v>
      </c>
      <c r="O188" s="263"/>
      <c r="P188" s="263"/>
    </row>
    <row r="189" spans="1:16" ht="78.75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f>SUM('2:39'!J212)</f>
        <v>2307</v>
      </c>
      <c r="K212" s="372">
        <f>J212</f>
        <v>2307</v>
      </c>
      <c r="L212" s="372">
        <f>J212</f>
        <v>2307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231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349">
        <f>SUM('2:39'!J213)</f>
        <v>0</v>
      </c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349">
        <f>SUM('2:39'!J214)</f>
        <v>0</v>
      </c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349">
        <f>SUM('2:39'!J215)</f>
        <v>0</v>
      </c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349">
        <f>SUM('2:39'!J216)</f>
        <v>9</v>
      </c>
      <c r="K216" s="395">
        <f t="shared" si="6"/>
        <v>9</v>
      </c>
      <c r="L216" s="395">
        <f t="shared" si="7"/>
        <v>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1</v>
      </c>
      <c r="R216" s="3" t="s">
        <v>312</v>
      </c>
    </row>
    <row r="217" spans="1:18" ht="75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349">
        <f>SUM('2:39'!J217)</f>
        <v>4</v>
      </c>
      <c r="K217" s="395">
        <f t="shared" si="6"/>
        <v>4</v>
      </c>
      <c r="L217" s="395">
        <f t="shared" si="7"/>
        <v>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349">
        <f>SUM('2:39'!J218)</f>
        <v>37</v>
      </c>
      <c r="K218" s="395">
        <f t="shared" si="6"/>
        <v>37</v>
      </c>
      <c r="L218" s="395">
        <f t="shared" si="7"/>
        <v>37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4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37">
        <f>SUM('2:39'!J219)</f>
        <v>0</v>
      </c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2357</v>
      </c>
      <c r="K220" s="10">
        <f>SUM(K212:K219)</f>
        <v>2357</v>
      </c>
      <c r="L220" s="10">
        <f>SUM(L212:L219)</f>
        <v>2357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236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29053</v>
      </c>
      <c r="K221" s="10">
        <f>K80+K149+K220</f>
        <v>29053</v>
      </c>
      <c r="L221" s="10">
        <f>L80+L149+L220</f>
        <v>29053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2905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37" t="s">
        <v>389</v>
      </c>
      <c r="B230" s="437"/>
      <c r="C230" s="437"/>
      <c r="D230" s="437"/>
      <c r="E230" s="437"/>
      <c r="F230" s="437"/>
      <c r="G230" s="437"/>
      <c r="H230" s="437"/>
      <c r="I230" s="437"/>
      <c r="J230" s="437"/>
      <c r="K230" s="437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05">
        <v>1</v>
      </c>
      <c r="B233" s="405"/>
      <c r="C233" s="405"/>
      <c r="D233" s="405"/>
      <c r="E233" s="423">
        <v>2</v>
      </c>
      <c r="F233" s="424"/>
      <c r="G233" s="425"/>
      <c r="H233" s="420">
        <v>3</v>
      </c>
      <c r="I233" s="420"/>
      <c r="J233" s="420"/>
      <c r="K233" s="420"/>
      <c r="L233" s="420"/>
    </row>
    <row r="234" spans="1:16" ht="57.75" customHeight="1">
      <c r="A234" s="426" t="s">
        <v>263</v>
      </c>
      <c r="B234" s="427"/>
      <c r="C234" s="427"/>
      <c r="D234" s="428"/>
      <c r="E234" s="423" t="s">
        <v>50</v>
      </c>
      <c r="F234" s="424"/>
      <c r="G234" s="425"/>
      <c r="H234" s="423" t="s">
        <v>51</v>
      </c>
      <c r="I234" s="424"/>
      <c r="J234" s="424"/>
      <c r="K234" s="424"/>
      <c r="L234" s="425"/>
    </row>
    <row r="235" spans="1:16" ht="63.75" customHeight="1">
      <c r="A235" s="426" t="s">
        <v>264</v>
      </c>
      <c r="B235" s="427"/>
      <c r="C235" s="427"/>
      <c r="D235" s="428"/>
      <c r="E235" s="423" t="s">
        <v>52</v>
      </c>
      <c r="F235" s="424"/>
      <c r="G235" s="425"/>
      <c r="H235" s="423" t="s">
        <v>53</v>
      </c>
      <c r="I235" s="424"/>
      <c r="J235" s="424"/>
      <c r="K235" s="424"/>
      <c r="L235" s="425"/>
    </row>
    <row r="236" spans="1:16" ht="57.75" customHeight="1">
      <c r="A236" s="426" t="s">
        <v>265</v>
      </c>
      <c r="B236" s="427"/>
      <c r="C236" s="427"/>
      <c r="D236" s="428"/>
      <c r="E236" s="423" t="s">
        <v>56</v>
      </c>
      <c r="F236" s="424"/>
      <c r="G236" s="425"/>
      <c r="H236" s="423" t="s">
        <v>51</v>
      </c>
      <c r="I236" s="424"/>
      <c r="J236" s="424"/>
      <c r="K236" s="424"/>
      <c r="L236" s="425"/>
    </row>
    <row r="237" spans="1:16" ht="45" customHeight="1">
      <c r="A237" s="426" t="s">
        <v>265</v>
      </c>
      <c r="B237" s="427"/>
      <c r="C237" s="427"/>
      <c r="D237" s="428"/>
      <c r="E237" s="423" t="s">
        <v>54</v>
      </c>
      <c r="F237" s="424"/>
      <c r="G237" s="425"/>
      <c r="H237" s="440" t="s">
        <v>167</v>
      </c>
      <c r="I237" s="441"/>
      <c r="J237" s="441"/>
      <c r="K237" s="441"/>
      <c r="L237" s="442"/>
    </row>
    <row r="238" spans="1:16" ht="13.5" customHeight="1">
      <c r="A238" s="9"/>
      <c r="B238" s="9"/>
      <c r="C238" s="9"/>
      <c r="D238" s="9"/>
      <c r="E238" s="9"/>
      <c r="F238" s="9"/>
      <c r="G238" s="9"/>
      <c r="H238" s="9"/>
      <c r="I238" s="9"/>
      <c r="J238" s="6"/>
      <c r="K238" s="6"/>
      <c r="L238" s="6"/>
      <c r="M238" s="6"/>
      <c r="N238" s="6"/>
      <c r="O238" s="6"/>
      <c r="P238" s="6"/>
    </row>
    <row r="239" spans="1:16" ht="42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304</v>
      </c>
      <c r="K245" s="405" t="s">
        <v>305</v>
      </c>
      <c r="L245" s="405" t="s">
        <v>306</v>
      </c>
      <c r="M245" s="420" t="s">
        <v>165</v>
      </c>
      <c r="N245" s="405" t="s">
        <v>166</v>
      </c>
      <c r="O245" s="6"/>
      <c r="P245" s="6"/>
    </row>
    <row r="246" spans="1:17" ht="75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t="78.75">
      <c r="A248" s="490" t="s">
        <v>119</v>
      </c>
      <c r="B248" s="488" t="s">
        <v>119</v>
      </c>
      <c r="C248" s="488" t="s">
        <v>119</v>
      </c>
      <c r="D248" s="488" t="s">
        <v>119</v>
      </c>
      <c r="E248" s="488" t="s">
        <v>119</v>
      </c>
      <c r="F248" s="488" t="s">
        <v>21</v>
      </c>
      <c r="G248" s="11" t="s">
        <v>114</v>
      </c>
      <c r="H248" s="10" t="s">
        <v>113</v>
      </c>
      <c r="I248" s="10">
        <v>744</v>
      </c>
      <c r="J248" s="10">
        <v>95</v>
      </c>
      <c r="K248" s="12">
        <v>95</v>
      </c>
      <c r="L248" s="12">
        <v>95</v>
      </c>
      <c r="M248" s="12">
        <v>10</v>
      </c>
      <c r="N248" s="40">
        <v>10</v>
      </c>
      <c r="O248" s="6"/>
      <c r="P248" s="6"/>
    </row>
    <row r="249" spans="1:17" ht="126">
      <c r="A249" s="491"/>
      <c r="B249" s="489"/>
      <c r="C249" s="489"/>
      <c r="D249" s="489"/>
      <c r="E249" s="489"/>
      <c r="F249" s="489"/>
      <c r="G249" s="11" t="s">
        <v>117</v>
      </c>
      <c r="H249" s="10" t="s">
        <v>113</v>
      </c>
      <c r="I249" s="10">
        <v>744</v>
      </c>
      <c r="J249" s="10">
        <v>100</v>
      </c>
      <c r="K249" s="12">
        <v>100</v>
      </c>
      <c r="L249" s="12">
        <v>100</v>
      </c>
      <c r="M249" s="12">
        <v>10</v>
      </c>
      <c r="N249" s="40">
        <v>10</v>
      </c>
      <c r="O249" s="6"/>
      <c r="P249" s="6"/>
    </row>
    <row r="250" spans="1:17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304</v>
      </c>
      <c r="K253" s="405" t="s">
        <v>305</v>
      </c>
      <c r="L253" s="405" t="s">
        <v>306</v>
      </c>
      <c r="M253" s="405" t="s">
        <v>304</v>
      </c>
      <c r="N253" s="405" t="s">
        <v>305</v>
      </c>
      <c r="O253" s="405" t="s">
        <v>306</v>
      </c>
      <c r="P253" s="420" t="s">
        <v>165</v>
      </c>
      <c r="Q253" s="405" t="s">
        <v>166</v>
      </c>
    </row>
    <row r="254" spans="1:17" ht="75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>
      <c r="A256" s="106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>
        <f>'12'!J256+'35'!J258</f>
        <v>19</v>
      </c>
      <c r="K256" s="164">
        <f>'12'!K256+'35'!K258</f>
        <v>19</v>
      </c>
      <c r="L256" s="164">
        <f>'12'!L256+'35'!L258</f>
        <v>19</v>
      </c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2</v>
      </c>
    </row>
    <row r="257" spans="1:17" ht="75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64">
        <f>'12'!J257+'35'!J259</f>
        <v>0</v>
      </c>
      <c r="K257" s="164">
        <f>'12'!K257+'35'!K259</f>
        <v>0</v>
      </c>
      <c r="L257" s="164">
        <f>'12'!L257+'35'!L259</f>
        <v>0</v>
      </c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64">
        <f>'12'!J258+'35'!J260</f>
        <v>49</v>
      </c>
      <c r="K258" s="164">
        <f>'12'!K258+'35'!K260</f>
        <v>56</v>
      </c>
      <c r="L258" s="164">
        <f>'12'!L258+'35'!L260</f>
        <v>56</v>
      </c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5</v>
      </c>
    </row>
    <row r="259" spans="1:17" ht="75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64">
        <f>'12'!J259+'35'!J261</f>
        <v>0</v>
      </c>
      <c r="K259" s="164">
        <f>'12'!K259+'35'!K261</f>
        <v>0</v>
      </c>
      <c r="L259" s="164">
        <f>'12'!L259+'35'!L261</f>
        <v>0</v>
      </c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68</v>
      </c>
      <c r="K261" s="10">
        <f>SUM(K256:K260)</f>
        <v>75</v>
      </c>
      <c r="L261" s="10">
        <f>SUM(L256:L260)</f>
        <v>75</v>
      </c>
      <c r="M261" s="10"/>
      <c r="N261" s="10"/>
      <c r="O261" s="10"/>
      <c r="P261" s="12">
        <v>10</v>
      </c>
      <c r="Q261" s="40">
        <f>J261*0.1</f>
        <v>7</v>
      </c>
    </row>
    <row r="262" spans="1:17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85.5" customHeight="1">
      <c r="A270" s="422" t="s">
        <v>320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16.5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0.5" customHeight="1">
      <c r="A279" s="471" t="s">
        <v>95</v>
      </c>
      <c r="B279" s="471"/>
      <c r="C279" s="471"/>
      <c r="D279" s="471"/>
      <c r="E279" s="471"/>
      <c r="F279" s="471"/>
      <c r="G279" s="471"/>
      <c r="H279" s="471"/>
      <c r="I279" s="471"/>
      <c r="J279" s="471"/>
      <c r="K279" s="471"/>
      <c r="L279" s="471"/>
      <c r="M279" s="478" t="s">
        <v>179</v>
      </c>
      <c r="N279" s="420" t="s">
        <v>186</v>
      </c>
      <c r="O279" s="6"/>
      <c r="P279" s="6"/>
    </row>
    <row r="280" spans="1:16" ht="18" hidden="1" customHeight="1">
      <c r="A280" s="418" t="s">
        <v>58</v>
      </c>
      <c r="B280" s="418"/>
      <c r="C280" s="418"/>
      <c r="D280" s="418"/>
      <c r="E280" s="418"/>
      <c r="F280" s="418"/>
      <c r="G280" s="418"/>
      <c r="H280" s="418"/>
      <c r="I280" s="418"/>
      <c r="J280" s="418"/>
      <c r="K280" s="418"/>
      <c r="L280" s="418"/>
      <c r="M280" s="479"/>
      <c r="N280" s="420"/>
      <c r="O280" s="6"/>
    </row>
    <row r="281" spans="1:16" hidden="1">
      <c r="A281" s="418" t="s">
        <v>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9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6"/>
      <c r="N282" s="9"/>
      <c r="O282" s="6"/>
    </row>
    <row r="283" spans="1:16" hidden="1">
      <c r="A283" s="418" t="s">
        <v>224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6"/>
      <c r="L283" s="6"/>
      <c r="M283" s="6"/>
      <c r="N283" s="9"/>
      <c r="O283" s="6"/>
    </row>
    <row r="284" spans="1:16" ht="47.25" customHeight="1">
      <c r="A284" s="405" t="s">
        <v>10</v>
      </c>
      <c r="B284" s="405" t="s">
        <v>11</v>
      </c>
      <c r="C284" s="405"/>
      <c r="D284" s="405"/>
      <c r="E284" s="405" t="s">
        <v>12</v>
      </c>
      <c r="F284" s="405"/>
      <c r="G284" s="405" t="s">
        <v>13</v>
      </c>
      <c r="H284" s="405"/>
      <c r="I284" s="405"/>
      <c r="J284" s="405" t="s">
        <v>14</v>
      </c>
      <c r="K284" s="405"/>
      <c r="L284" s="405"/>
      <c r="M284" s="423" t="s">
        <v>164</v>
      </c>
      <c r="N284" s="425"/>
      <c r="O284" s="6"/>
      <c r="P284" s="6"/>
    </row>
    <row r="285" spans="1:16" ht="59.25" customHeight="1">
      <c r="A285" s="406"/>
      <c r="B285" s="405"/>
      <c r="C285" s="405"/>
      <c r="D285" s="405"/>
      <c r="E285" s="405"/>
      <c r="F285" s="405"/>
      <c r="G285" s="405" t="s">
        <v>15</v>
      </c>
      <c r="H285" s="405" t="s">
        <v>16</v>
      </c>
      <c r="I285" s="405"/>
      <c r="J285" s="405" t="s">
        <v>304</v>
      </c>
      <c r="K285" s="405" t="s">
        <v>305</v>
      </c>
      <c r="L285" s="405" t="s">
        <v>306</v>
      </c>
      <c r="M285" s="420" t="s">
        <v>165</v>
      </c>
      <c r="N285" s="405" t="s">
        <v>166</v>
      </c>
      <c r="O285" s="6"/>
      <c r="P285" s="6"/>
    </row>
    <row r="286" spans="1:16" ht="56.25">
      <c r="A286" s="406"/>
      <c r="B286" s="10" t="s">
        <v>18</v>
      </c>
      <c r="C286" s="10" t="s">
        <v>19</v>
      </c>
      <c r="D286" s="10" t="s">
        <v>21</v>
      </c>
      <c r="E286" s="10" t="s">
        <v>59</v>
      </c>
      <c r="F286" s="10" t="s">
        <v>21</v>
      </c>
      <c r="G286" s="406"/>
      <c r="H286" s="10" t="s">
        <v>22</v>
      </c>
      <c r="I286" s="10" t="s">
        <v>23</v>
      </c>
      <c r="J286" s="405"/>
      <c r="K286" s="405"/>
      <c r="L286" s="406"/>
      <c r="M286" s="420"/>
      <c r="N286" s="405"/>
      <c r="O286" s="6"/>
      <c r="P286" s="6"/>
    </row>
    <row r="287" spans="1:16">
      <c r="A287" s="10">
        <v>1</v>
      </c>
      <c r="B287" s="10">
        <v>2</v>
      </c>
      <c r="C287" s="10">
        <v>3</v>
      </c>
      <c r="D287" s="10">
        <v>4</v>
      </c>
      <c r="E287" s="10">
        <v>5</v>
      </c>
      <c r="F287" s="10">
        <v>6</v>
      </c>
      <c r="G287" s="10">
        <v>7</v>
      </c>
      <c r="H287" s="10">
        <v>8</v>
      </c>
      <c r="I287" s="10">
        <v>9</v>
      </c>
      <c r="J287" s="10">
        <v>10</v>
      </c>
      <c r="K287" s="10">
        <v>11</v>
      </c>
      <c r="L287" s="10">
        <v>12</v>
      </c>
      <c r="M287" s="12">
        <v>13</v>
      </c>
      <c r="N287" s="12">
        <v>14</v>
      </c>
      <c r="O287" s="6"/>
      <c r="P287" s="6"/>
    </row>
    <row r="288" spans="1:16" ht="63">
      <c r="A288" s="490" t="s">
        <v>119</v>
      </c>
      <c r="B288" s="488" t="s">
        <v>119</v>
      </c>
      <c r="C288" s="488" t="s">
        <v>119</v>
      </c>
      <c r="D288" s="410" t="s">
        <v>21</v>
      </c>
      <c r="E288" s="488" t="s">
        <v>119</v>
      </c>
      <c r="F288" s="410" t="s">
        <v>21</v>
      </c>
      <c r="G288" s="11" t="s">
        <v>112</v>
      </c>
      <c r="H288" s="10" t="s">
        <v>113</v>
      </c>
      <c r="I288" s="10">
        <v>744</v>
      </c>
      <c r="J288" s="10">
        <v>95</v>
      </c>
      <c r="K288" s="12" t="s">
        <v>21</v>
      </c>
      <c r="L288" s="12" t="s">
        <v>21</v>
      </c>
      <c r="M288" s="12">
        <v>5</v>
      </c>
      <c r="N288" s="40">
        <f>J288*0.05</f>
        <v>5</v>
      </c>
      <c r="O288" s="6"/>
      <c r="P288" s="6"/>
    </row>
    <row r="289" spans="1:17" ht="126">
      <c r="A289" s="491"/>
      <c r="B289" s="489"/>
      <c r="C289" s="489"/>
      <c r="D289" s="412"/>
      <c r="E289" s="489"/>
      <c r="F289" s="412"/>
      <c r="G289" s="11" t="s">
        <v>117</v>
      </c>
      <c r="H289" s="10" t="s">
        <v>113</v>
      </c>
      <c r="I289" s="10">
        <v>744</v>
      </c>
      <c r="J289" s="10">
        <v>100</v>
      </c>
      <c r="K289" s="12" t="s">
        <v>21</v>
      </c>
      <c r="L289" s="12" t="s">
        <v>21</v>
      </c>
      <c r="M289" s="12">
        <v>5</v>
      </c>
      <c r="N289" s="40">
        <f>J289*0.05</f>
        <v>5</v>
      </c>
      <c r="O289" s="6"/>
      <c r="P289" s="6"/>
    </row>
    <row r="290" spans="1:17">
      <c r="A290" s="429"/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429"/>
      <c r="M290" s="429"/>
      <c r="N290" s="429"/>
      <c r="O290" s="429"/>
      <c r="P290" s="6"/>
    </row>
    <row r="291" spans="1:17">
      <c r="A291" s="418" t="s">
        <v>181</v>
      </c>
      <c r="B291" s="418"/>
      <c r="C291" s="418"/>
      <c r="D291" s="418"/>
      <c r="E291" s="418"/>
      <c r="F291" s="418"/>
      <c r="G291" s="418"/>
      <c r="H291" s="418"/>
      <c r="I291" s="418"/>
      <c r="J291" s="418"/>
      <c r="K291" s="6"/>
      <c r="L291" s="6"/>
      <c r="M291" s="6"/>
      <c r="N291" s="6"/>
      <c r="O291" s="6"/>
      <c r="P291" s="6"/>
    </row>
    <row r="292" spans="1:17" ht="45" customHeight="1">
      <c r="A292" s="405" t="s">
        <v>10</v>
      </c>
      <c r="B292" s="405" t="s">
        <v>11</v>
      </c>
      <c r="C292" s="405"/>
      <c r="D292" s="405"/>
      <c r="E292" s="405" t="s">
        <v>12</v>
      </c>
      <c r="F292" s="405"/>
      <c r="G292" s="405" t="s">
        <v>24</v>
      </c>
      <c r="H292" s="405"/>
      <c r="I292" s="405"/>
      <c r="J292" s="405" t="s">
        <v>25</v>
      </c>
      <c r="K292" s="405"/>
      <c r="L292" s="405"/>
      <c r="M292" s="405" t="s">
        <v>26</v>
      </c>
      <c r="N292" s="405"/>
      <c r="O292" s="405"/>
      <c r="P292" s="423" t="s">
        <v>164</v>
      </c>
      <c r="Q292" s="425"/>
    </row>
    <row r="293" spans="1:17" ht="63" customHeight="1">
      <c r="A293" s="406"/>
      <c r="B293" s="405"/>
      <c r="C293" s="405"/>
      <c r="D293" s="405"/>
      <c r="E293" s="405"/>
      <c r="F293" s="405"/>
      <c r="G293" s="405" t="s">
        <v>60</v>
      </c>
      <c r="H293" s="405" t="s">
        <v>16</v>
      </c>
      <c r="I293" s="405"/>
      <c r="J293" s="405" t="s">
        <v>304</v>
      </c>
      <c r="K293" s="405" t="s">
        <v>305</v>
      </c>
      <c r="L293" s="405" t="s">
        <v>306</v>
      </c>
      <c r="M293" s="405" t="s">
        <v>304</v>
      </c>
      <c r="N293" s="405" t="s">
        <v>305</v>
      </c>
      <c r="O293" s="405" t="s">
        <v>306</v>
      </c>
      <c r="P293" s="405" t="s">
        <v>165</v>
      </c>
      <c r="Q293" s="405" t="s">
        <v>166</v>
      </c>
    </row>
    <row r="294" spans="1:17" ht="52.5" customHeight="1">
      <c r="A294" s="406"/>
      <c r="B294" s="10" t="s">
        <v>18</v>
      </c>
      <c r="C294" s="10" t="s">
        <v>19</v>
      </c>
      <c r="D294" s="10" t="s">
        <v>21</v>
      </c>
      <c r="E294" s="10" t="s">
        <v>59</v>
      </c>
      <c r="F294" s="10" t="s">
        <v>21</v>
      </c>
      <c r="G294" s="406"/>
      <c r="H294" s="10" t="s">
        <v>28</v>
      </c>
      <c r="I294" s="10" t="s">
        <v>23</v>
      </c>
      <c r="J294" s="405"/>
      <c r="K294" s="405"/>
      <c r="L294" s="406"/>
      <c r="M294" s="405"/>
      <c r="N294" s="405"/>
      <c r="O294" s="406"/>
      <c r="P294" s="405"/>
      <c r="Q294" s="405"/>
    </row>
    <row r="295" spans="1:17">
      <c r="A295" s="10">
        <v>1</v>
      </c>
      <c r="B295" s="10">
        <v>2</v>
      </c>
      <c r="C295" s="10">
        <v>3</v>
      </c>
      <c r="D295" s="10">
        <v>4</v>
      </c>
      <c r="E295" s="10">
        <v>5</v>
      </c>
      <c r="F295" s="10">
        <v>6</v>
      </c>
      <c r="G295" s="10">
        <v>7</v>
      </c>
      <c r="H295" s="10">
        <v>8</v>
      </c>
      <c r="I295" s="10">
        <v>9</v>
      </c>
      <c r="J295" s="10">
        <v>10</v>
      </c>
      <c r="K295" s="10">
        <v>11</v>
      </c>
      <c r="L295" s="10">
        <v>12</v>
      </c>
      <c r="M295" s="10">
        <v>13</v>
      </c>
      <c r="N295" s="10">
        <v>14</v>
      </c>
      <c r="O295" s="10">
        <v>15</v>
      </c>
      <c r="P295" s="33">
        <v>16</v>
      </c>
      <c r="Q295" s="33">
        <v>17</v>
      </c>
    </row>
    <row r="296" spans="1:17" ht="56.25">
      <c r="A296" s="41" t="s">
        <v>187</v>
      </c>
      <c r="B296" s="1" t="s">
        <v>128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>
        <f>'12'!J297+'35'!J301</f>
        <v>0</v>
      </c>
      <c r="K296" s="164">
        <f>'12'!K297+'35'!K301</f>
        <v>0</v>
      </c>
      <c r="L296" s="164">
        <f>'12'!L297+'35'!L301</f>
        <v>0</v>
      </c>
      <c r="M296" s="18" t="s">
        <v>21</v>
      </c>
      <c r="N296" s="18" t="s">
        <v>21</v>
      </c>
      <c r="O296" s="18" t="s">
        <v>21</v>
      </c>
      <c r="P296" s="12">
        <v>5</v>
      </c>
      <c r="Q296" s="40">
        <f>J296*0.1</f>
        <v>0</v>
      </c>
    </row>
    <row r="297" spans="1:17" ht="75">
      <c r="A297" s="41" t="s">
        <v>188</v>
      </c>
      <c r="B297" s="1" t="s">
        <v>65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64">
        <f>'12'!J298+'35'!J302</f>
        <v>0</v>
      </c>
      <c r="K297" s="164">
        <f>'12'!K298+'35'!K302</f>
        <v>0</v>
      </c>
      <c r="L297" s="164">
        <f>'12'!L298+'35'!L302</f>
        <v>0</v>
      </c>
      <c r="M297" s="18" t="s">
        <v>21</v>
      </c>
      <c r="N297" s="18" t="s">
        <v>21</v>
      </c>
      <c r="O297" s="18" t="s">
        <v>21</v>
      </c>
      <c r="P297" s="12"/>
      <c r="Q297" s="40">
        <f t="shared" ref="Q297:Q315" si="10">J297*0.1</f>
        <v>0</v>
      </c>
    </row>
    <row r="298" spans="1:17" ht="37.5">
      <c r="A298" s="41" t="s">
        <v>189</v>
      </c>
      <c r="B298" s="1" t="s">
        <v>64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64">
        <f>'12'!J299+'35'!J303</f>
        <v>1</v>
      </c>
      <c r="K298" s="164">
        <f>'12'!K299+'35'!K303</f>
        <v>1</v>
      </c>
      <c r="L298" s="164">
        <f>'12'!L299+'35'!L303</f>
        <v>1</v>
      </c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10"/>
        <v>0</v>
      </c>
    </row>
    <row r="299" spans="1:17" ht="93.75">
      <c r="A299" s="41" t="s">
        <v>190</v>
      </c>
      <c r="B299" s="1" t="s">
        <v>129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64">
        <f>'12'!J300+'35'!J304</f>
        <v>6</v>
      </c>
      <c r="K299" s="164">
        <f>'12'!K300+'35'!K304</f>
        <v>6</v>
      </c>
      <c r="L299" s="164">
        <f>'12'!L300+'35'!L304</f>
        <v>6</v>
      </c>
      <c r="M299" s="20" t="s">
        <v>130</v>
      </c>
      <c r="N299" s="20" t="s">
        <v>130</v>
      </c>
      <c r="O299" s="20" t="s">
        <v>130</v>
      </c>
      <c r="P299" s="12">
        <v>10</v>
      </c>
      <c r="Q299" s="40">
        <f t="shared" si="10"/>
        <v>1</v>
      </c>
    </row>
    <row r="300" spans="1:17" ht="75">
      <c r="A300" s="41" t="s">
        <v>191</v>
      </c>
      <c r="B300" s="1" t="s">
        <v>61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64">
        <f>'12'!J301+'35'!J305</f>
        <v>12</v>
      </c>
      <c r="K300" s="164">
        <f>'12'!K301+'35'!K305</f>
        <v>12</v>
      </c>
      <c r="L300" s="164">
        <f>'12'!L301+'35'!L305</f>
        <v>12</v>
      </c>
      <c r="M300" s="20" t="s">
        <v>131</v>
      </c>
      <c r="N300" s="20" t="s">
        <v>131</v>
      </c>
      <c r="O300" s="20" t="s">
        <v>131</v>
      </c>
      <c r="P300" s="12">
        <v>10</v>
      </c>
      <c r="Q300" s="40">
        <f t="shared" si="10"/>
        <v>1</v>
      </c>
    </row>
    <row r="301" spans="1:17" ht="56.25">
      <c r="A301" s="41"/>
      <c r="B301" s="1" t="s">
        <v>128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64" t="e">
        <f>'12'!J302+'35'!#REF!</f>
        <v>#REF!</v>
      </c>
      <c r="K301" s="164" t="e">
        <f>'12'!K302+'35'!#REF!</f>
        <v>#REF!</v>
      </c>
      <c r="L301" s="164" t="e">
        <f>'12'!L302+'35'!#REF!</f>
        <v>#REF!</v>
      </c>
      <c r="M301" s="18" t="s">
        <v>21</v>
      </c>
      <c r="N301" s="18" t="s">
        <v>21</v>
      </c>
      <c r="O301" s="18" t="s">
        <v>21</v>
      </c>
      <c r="P301" s="12">
        <v>10</v>
      </c>
      <c r="Q301" s="40" t="e">
        <f t="shared" si="10"/>
        <v>#REF!</v>
      </c>
    </row>
    <row r="302" spans="1:17" ht="75">
      <c r="A302" s="41"/>
      <c r="B302" s="1" t="s">
        <v>65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64" t="e">
        <f>'12'!J303+'35'!#REF!</f>
        <v>#REF!</v>
      </c>
      <c r="K302" s="164" t="e">
        <f>'12'!K303+'35'!#REF!</f>
        <v>#REF!</v>
      </c>
      <c r="L302" s="164" t="e">
        <f>'12'!L303+'35'!#REF!</f>
        <v>#REF!</v>
      </c>
      <c r="M302" s="18" t="s">
        <v>21</v>
      </c>
      <c r="N302" s="18" t="s">
        <v>21</v>
      </c>
      <c r="O302" s="18" t="s">
        <v>21</v>
      </c>
      <c r="P302" s="12"/>
      <c r="Q302" s="40" t="e">
        <f t="shared" si="10"/>
        <v>#REF!</v>
      </c>
    </row>
    <row r="303" spans="1:17" ht="56.25">
      <c r="A303" s="41"/>
      <c r="B303" s="1" t="s">
        <v>64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64">
        <f>'12'!J304+'35'!J306</f>
        <v>0</v>
      </c>
      <c r="K303" s="164">
        <f>'12'!K304+'35'!K306</f>
        <v>0</v>
      </c>
      <c r="L303" s="164">
        <f>'12'!L304+'35'!L306</f>
        <v>0</v>
      </c>
      <c r="M303" s="18" t="s">
        <v>21</v>
      </c>
      <c r="N303" s="18" t="s">
        <v>21</v>
      </c>
      <c r="O303" s="18" t="s">
        <v>21</v>
      </c>
      <c r="P303" s="12">
        <v>5</v>
      </c>
      <c r="Q303" s="40">
        <f t="shared" si="10"/>
        <v>0</v>
      </c>
    </row>
    <row r="304" spans="1:17" ht="93.75">
      <c r="A304" s="41"/>
      <c r="B304" s="1" t="s">
        <v>129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64">
        <f>'12'!J305+'35'!J307</f>
        <v>0</v>
      </c>
      <c r="K304" s="164">
        <f>'12'!K305+'35'!K307</f>
        <v>0</v>
      </c>
      <c r="L304" s="164">
        <f>'12'!L305+'35'!L307</f>
        <v>0</v>
      </c>
      <c r="M304" s="20" t="s">
        <v>132</v>
      </c>
      <c r="N304" s="20" t="s">
        <v>132</v>
      </c>
      <c r="O304" s="20" t="s">
        <v>132</v>
      </c>
      <c r="P304" s="12">
        <v>6</v>
      </c>
      <c r="Q304" s="40">
        <f t="shared" si="10"/>
        <v>0</v>
      </c>
    </row>
    <row r="305" spans="1:17" ht="75">
      <c r="A305" s="41"/>
      <c r="B305" s="1" t="s">
        <v>61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64">
        <f>'12'!J306+'35'!J308</f>
        <v>0</v>
      </c>
      <c r="K305" s="164">
        <f>'12'!K306+'35'!K308</f>
        <v>0</v>
      </c>
      <c r="L305" s="164">
        <f>'12'!L306+'35'!L308</f>
        <v>0</v>
      </c>
      <c r="M305" s="20" t="s">
        <v>133</v>
      </c>
      <c r="N305" s="20" t="s">
        <v>133</v>
      </c>
      <c r="O305" s="20" t="s">
        <v>133</v>
      </c>
      <c r="P305" s="12">
        <v>7</v>
      </c>
      <c r="Q305" s="40">
        <f t="shared" si="10"/>
        <v>0</v>
      </c>
    </row>
    <row r="306" spans="1:17" ht="56.25">
      <c r="A306" s="41" t="s">
        <v>192</v>
      </c>
      <c r="B306" s="1" t="s">
        <v>128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64">
        <f>'12'!J307+'35'!J309</f>
        <v>0</v>
      </c>
      <c r="K306" s="164">
        <f>'12'!K307+'35'!K309</f>
        <v>0</v>
      </c>
      <c r="L306" s="164">
        <f>'12'!L307+'35'!L309</f>
        <v>0</v>
      </c>
      <c r="M306" s="20" t="s">
        <v>21</v>
      </c>
      <c r="N306" s="20" t="s">
        <v>21</v>
      </c>
      <c r="O306" s="20" t="s">
        <v>21</v>
      </c>
      <c r="P306" s="12">
        <v>8</v>
      </c>
      <c r="Q306" s="40">
        <f t="shared" si="10"/>
        <v>0</v>
      </c>
    </row>
    <row r="307" spans="1:17" ht="75">
      <c r="A307" s="41" t="s">
        <v>193</v>
      </c>
      <c r="B307" s="1" t="s">
        <v>65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64">
        <f>'12'!J308+'35'!J310</f>
        <v>0</v>
      </c>
      <c r="K307" s="164">
        <f>'12'!K308+'35'!K310</f>
        <v>0</v>
      </c>
      <c r="L307" s="164">
        <f>'12'!L308+'35'!L310</f>
        <v>0</v>
      </c>
      <c r="M307" s="20" t="s">
        <v>21</v>
      </c>
      <c r="N307" s="20" t="s">
        <v>21</v>
      </c>
      <c r="O307" s="20" t="s">
        <v>21</v>
      </c>
      <c r="P307" s="12">
        <v>9</v>
      </c>
      <c r="Q307" s="40">
        <f t="shared" si="10"/>
        <v>0</v>
      </c>
    </row>
    <row r="308" spans="1:17" ht="37.5">
      <c r="A308" s="41" t="s">
        <v>194</v>
      </c>
      <c r="B308" s="1" t="s">
        <v>64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64">
        <f>'12'!J309+'35'!J311</f>
        <v>1</v>
      </c>
      <c r="K308" s="164">
        <f>'12'!K309+'35'!K311</f>
        <v>1</v>
      </c>
      <c r="L308" s="164">
        <f>'12'!L309+'35'!L311</f>
        <v>1</v>
      </c>
      <c r="M308" s="20" t="s">
        <v>21</v>
      </c>
      <c r="N308" s="20" t="s">
        <v>21</v>
      </c>
      <c r="O308" s="20" t="s">
        <v>21</v>
      </c>
      <c r="P308" s="12">
        <v>10</v>
      </c>
      <c r="Q308" s="40">
        <f t="shared" si="10"/>
        <v>0</v>
      </c>
    </row>
    <row r="309" spans="1:17" ht="93.75">
      <c r="A309" s="41" t="s">
        <v>195</v>
      </c>
      <c r="B309" s="1" t="s">
        <v>129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64">
        <f>'12'!J310+'35'!J312</f>
        <v>14</v>
      </c>
      <c r="K309" s="164">
        <f>'12'!K310+'35'!K312</f>
        <v>14</v>
      </c>
      <c r="L309" s="164">
        <f>'12'!L310+'35'!L312</f>
        <v>14</v>
      </c>
      <c r="M309" s="20" t="s">
        <v>130</v>
      </c>
      <c r="N309" s="20" t="s">
        <v>130</v>
      </c>
      <c r="O309" s="20" t="s">
        <v>130</v>
      </c>
      <c r="P309" s="12">
        <v>10</v>
      </c>
      <c r="Q309" s="40">
        <f t="shared" si="10"/>
        <v>1</v>
      </c>
    </row>
    <row r="310" spans="1:17" ht="75">
      <c r="A310" s="41" t="s">
        <v>196</v>
      </c>
      <c r="B310" s="1" t="s">
        <v>61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64">
        <f>'12'!J311+'35'!J313</f>
        <v>34</v>
      </c>
      <c r="K310" s="164">
        <f>'12'!K311+'35'!K313</f>
        <v>41</v>
      </c>
      <c r="L310" s="164">
        <f>'12'!L311+'35'!L313</f>
        <v>41</v>
      </c>
      <c r="M310" s="20" t="s">
        <v>131</v>
      </c>
      <c r="N310" s="20" t="s">
        <v>131</v>
      </c>
      <c r="O310" s="20" t="s">
        <v>131</v>
      </c>
      <c r="P310" s="12">
        <v>10</v>
      </c>
      <c r="Q310" s="40">
        <f t="shared" si="10"/>
        <v>3</v>
      </c>
    </row>
    <row r="311" spans="1:17" ht="56.25">
      <c r="A311" s="41"/>
      <c r="B311" s="1" t="s">
        <v>128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64">
        <f>'12'!J312+'35'!J314</f>
        <v>0</v>
      </c>
      <c r="K311" s="164">
        <f>'12'!K312+'35'!K314</f>
        <v>0</v>
      </c>
      <c r="L311" s="164">
        <f>'12'!L312+'35'!L314</f>
        <v>0</v>
      </c>
      <c r="M311" s="20" t="s">
        <v>21</v>
      </c>
      <c r="N311" s="20" t="s">
        <v>21</v>
      </c>
      <c r="O311" s="20" t="s">
        <v>21</v>
      </c>
      <c r="P311" s="12">
        <v>13</v>
      </c>
      <c r="Q311" s="40">
        <f t="shared" si="10"/>
        <v>0</v>
      </c>
    </row>
    <row r="312" spans="1:17" ht="75">
      <c r="A312" s="41"/>
      <c r="B312" s="1" t="s">
        <v>65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64">
        <f>'12'!J313+'35'!J315</f>
        <v>0</v>
      </c>
      <c r="K312" s="164">
        <f>'12'!K313+'35'!K315</f>
        <v>0</v>
      </c>
      <c r="L312" s="164">
        <f>'12'!L313+'35'!L315</f>
        <v>0</v>
      </c>
      <c r="M312" s="20" t="s">
        <v>21</v>
      </c>
      <c r="N312" s="20" t="s">
        <v>21</v>
      </c>
      <c r="O312" s="20" t="s">
        <v>21</v>
      </c>
      <c r="P312" s="12">
        <v>14</v>
      </c>
      <c r="Q312" s="40">
        <f t="shared" si="10"/>
        <v>0</v>
      </c>
    </row>
    <row r="313" spans="1:17" ht="56.25">
      <c r="A313" s="41"/>
      <c r="B313" s="1" t="s">
        <v>64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64">
        <f>'12'!J314+'35'!J316</f>
        <v>0</v>
      </c>
      <c r="K313" s="164">
        <f>'12'!K314+'35'!K316</f>
        <v>0</v>
      </c>
      <c r="L313" s="164">
        <f>'12'!L314+'35'!L316</f>
        <v>0</v>
      </c>
      <c r="M313" s="20" t="s">
        <v>21</v>
      </c>
      <c r="N313" s="20" t="s">
        <v>21</v>
      </c>
      <c r="O313" s="20" t="s">
        <v>21</v>
      </c>
      <c r="P313" s="12">
        <v>15</v>
      </c>
      <c r="Q313" s="40">
        <f t="shared" si="10"/>
        <v>0</v>
      </c>
    </row>
    <row r="314" spans="1:17" ht="93.75">
      <c r="A314" s="41"/>
      <c r="B314" s="1" t="s">
        <v>129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64">
        <f>'12'!J315+'35'!J317</f>
        <v>0</v>
      </c>
      <c r="K314" s="164">
        <f>'12'!K315+'35'!K317</f>
        <v>0</v>
      </c>
      <c r="L314" s="164">
        <f>'12'!L315+'35'!L317</f>
        <v>0</v>
      </c>
      <c r="M314" s="20" t="s">
        <v>132</v>
      </c>
      <c r="N314" s="20" t="s">
        <v>132</v>
      </c>
      <c r="O314" s="20" t="s">
        <v>132</v>
      </c>
      <c r="P314" s="12">
        <v>16</v>
      </c>
      <c r="Q314" s="40">
        <f t="shared" si="10"/>
        <v>0</v>
      </c>
    </row>
    <row r="315" spans="1:17" ht="75">
      <c r="A315" s="41"/>
      <c r="B315" s="1" t="s">
        <v>61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64">
        <f>'12'!J316+'35'!J318</f>
        <v>0</v>
      </c>
      <c r="K315" s="164">
        <f>'12'!K316+'35'!K318</f>
        <v>0</v>
      </c>
      <c r="L315" s="164">
        <f>'12'!L316+'35'!L318</f>
        <v>0</v>
      </c>
      <c r="M315" s="20" t="s">
        <v>133</v>
      </c>
      <c r="N315" s="20" t="s">
        <v>133</v>
      </c>
      <c r="O315" s="20" t="s">
        <v>133</v>
      </c>
      <c r="P315" s="12">
        <v>17</v>
      </c>
      <c r="Q315" s="40">
        <f t="shared" si="10"/>
        <v>0</v>
      </c>
    </row>
    <row r="316" spans="1:17">
      <c r="A316" s="14"/>
      <c r="B316" s="10"/>
      <c r="C316" s="10"/>
      <c r="D316" s="12"/>
      <c r="E316" s="10"/>
      <c r="F316" s="12"/>
      <c r="G316" s="10"/>
      <c r="H316" s="10"/>
      <c r="I316" s="15"/>
      <c r="J316" s="10"/>
      <c r="K316" s="10"/>
      <c r="L316" s="10"/>
      <c r="M316" s="10"/>
      <c r="N316" s="10"/>
      <c r="O316" s="10"/>
      <c r="P316" s="12">
        <v>18</v>
      </c>
      <c r="Q316" s="40">
        <f>J316*0.05</f>
        <v>0</v>
      </c>
    </row>
    <row r="317" spans="1:17" ht="21.75" customHeight="1">
      <c r="A317" s="14" t="s">
        <v>34</v>
      </c>
      <c r="B317" s="10"/>
      <c r="C317" s="10"/>
      <c r="D317" s="12"/>
      <c r="E317" s="10"/>
      <c r="F317" s="12"/>
      <c r="G317" s="10"/>
      <c r="H317" s="10"/>
      <c r="I317" s="15"/>
      <c r="J317" s="10" t="e">
        <f>SUM(J296:J316)</f>
        <v>#REF!</v>
      </c>
      <c r="K317" s="10" t="e">
        <f>SUM(K296:K316)</f>
        <v>#REF!</v>
      </c>
      <c r="L317" s="10" t="e">
        <f>SUM(L296:L316)</f>
        <v>#REF!</v>
      </c>
      <c r="M317" s="10"/>
      <c r="N317" s="10"/>
      <c r="O317" s="10"/>
      <c r="P317" s="12">
        <v>5</v>
      </c>
      <c r="Q317" s="40" t="e">
        <f>J317*0.05</f>
        <v>#REF!</v>
      </c>
    </row>
    <row r="318" spans="1:17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6"/>
    </row>
    <row r="319" spans="1:17">
      <c r="A319" s="6" t="s">
        <v>35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7">
      <c r="A320" s="405" t="s">
        <v>36</v>
      </c>
      <c r="B320" s="405"/>
      <c r="C320" s="405"/>
      <c r="D320" s="405"/>
      <c r="E320" s="405"/>
      <c r="F320" s="419"/>
      <c r="G320" s="419"/>
      <c r="H320" s="419"/>
      <c r="I320" s="419"/>
      <c r="J320" s="419"/>
      <c r="K320" s="419"/>
      <c r="L320" s="6"/>
      <c r="M320" s="6"/>
      <c r="N320" s="6"/>
      <c r="O320" s="6"/>
      <c r="P320" s="6"/>
    </row>
    <row r="321" spans="1:16">
      <c r="A321" s="10" t="s">
        <v>37</v>
      </c>
      <c r="B321" s="10" t="s">
        <v>38</v>
      </c>
      <c r="C321" s="10" t="s">
        <v>39</v>
      </c>
      <c r="D321" s="10" t="s">
        <v>40</v>
      </c>
      <c r="E321" s="405" t="s">
        <v>22</v>
      </c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>
      <c r="A322" s="10">
        <v>1</v>
      </c>
      <c r="B322" s="10">
        <v>2</v>
      </c>
      <c r="C322" s="10">
        <v>3</v>
      </c>
      <c r="D322" s="10">
        <v>4</v>
      </c>
      <c r="E322" s="405">
        <v>5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t="75.75" customHeight="1">
      <c r="A323" s="10" t="s">
        <v>67</v>
      </c>
      <c r="B323" s="10" t="s">
        <v>68</v>
      </c>
      <c r="C323" s="19">
        <v>42443</v>
      </c>
      <c r="D323" s="10">
        <v>529</v>
      </c>
      <c r="E323" s="405" t="s">
        <v>134</v>
      </c>
      <c r="F323" s="420"/>
      <c r="G323" s="420"/>
      <c r="H323" s="420"/>
      <c r="I323" s="420"/>
      <c r="J323" s="420"/>
      <c r="K323" s="420"/>
      <c r="L323" s="6"/>
      <c r="M323" s="6"/>
      <c r="N323" s="6"/>
      <c r="O323" s="6"/>
    </row>
    <row r="324" spans="1:16" ht="75.75" customHeight="1">
      <c r="A324" s="10" t="s">
        <v>67</v>
      </c>
      <c r="B324" s="10" t="s">
        <v>68</v>
      </c>
      <c r="C324" s="19">
        <v>42450</v>
      </c>
      <c r="D324" s="10">
        <v>601</v>
      </c>
      <c r="E324" s="492" t="s">
        <v>409</v>
      </c>
      <c r="F324" s="493"/>
      <c r="G324" s="493"/>
      <c r="H324" s="493"/>
      <c r="I324" s="493"/>
      <c r="J324" s="493"/>
      <c r="K324" s="494"/>
      <c r="L324" s="6"/>
      <c r="M324" s="6"/>
      <c r="N324" s="6"/>
      <c r="O324" s="6"/>
    </row>
    <row r="325" spans="1:16">
      <c r="A325" s="418" t="s">
        <v>41</v>
      </c>
      <c r="B325" s="418"/>
      <c r="C325" s="418"/>
      <c r="D325" s="418"/>
      <c r="E325" s="418"/>
      <c r="F325" s="418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>
      <c r="A326" s="422" t="s">
        <v>42</v>
      </c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16"/>
      <c r="M326" s="16"/>
      <c r="N326" s="16"/>
      <c r="O326" s="16"/>
      <c r="P326" s="6"/>
    </row>
    <row r="327" spans="1:16" ht="89.25" customHeight="1">
      <c r="A327" s="422" t="s">
        <v>320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17.25" customHeight="1">
      <c r="A328" s="417" t="s">
        <v>44</v>
      </c>
      <c r="B328" s="417"/>
      <c r="C328" s="417"/>
      <c r="D328" s="417"/>
      <c r="E328" s="417"/>
      <c r="F328" s="417"/>
      <c r="G328" s="417"/>
      <c r="H328" s="417"/>
      <c r="I328" s="417"/>
      <c r="J328" s="417"/>
      <c r="K328" s="417"/>
      <c r="L328" s="16"/>
      <c r="M328" s="16"/>
      <c r="N328" s="16"/>
      <c r="O328" s="16"/>
      <c r="P328" s="6"/>
    </row>
    <row r="329" spans="1:16">
      <c r="A329" s="418" t="s">
        <v>45</v>
      </c>
      <c r="B329" s="418"/>
      <c r="C329" s="418"/>
      <c r="D329" s="418"/>
      <c r="E329" s="418"/>
      <c r="F329" s="418"/>
      <c r="G329" s="418"/>
      <c r="H329" s="418"/>
      <c r="I329" s="418"/>
      <c r="J329" s="6"/>
      <c r="K329" s="6"/>
      <c r="L329" s="6"/>
      <c r="M329" s="6"/>
      <c r="N329" s="6"/>
      <c r="O329" s="6"/>
      <c r="P329" s="6"/>
    </row>
    <row r="330" spans="1:16">
      <c r="A330" s="10" t="s">
        <v>46</v>
      </c>
      <c r="B330" s="405" t="s">
        <v>47</v>
      </c>
      <c r="C330" s="419"/>
      <c r="D330" s="419"/>
      <c r="E330" s="420" t="s">
        <v>48</v>
      </c>
      <c r="F330" s="420"/>
      <c r="G330" s="420"/>
      <c r="H330" s="420"/>
      <c r="I330" s="420"/>
      <c r="J330" s="6"/>
      <c r="K330" s="6"/>
      <c r="L330" s="6"/>
      <c r="M330" s="6"/>
      <c r="N330" s="6"/>
      <c r="O330" s="6"/>
      <c r="P330" s="6"/>
    </row>
    <row r="331" spans="1:16">
      <c r="A331" s="10">
        <v>1</v>
      </c>
      <c r="B331" s="405">
        <v>2</v>
      </c>
      <c r="C331" s="419"/>
      <c r="D331" s="419"/>
      <c r="E331" s="420">
        <v>3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t="45" customHeight="1">
      <c r="A332" s="410" t="s">
        <v>49</v>
      </c>
      <c r="B332" s="405" t="s">
        <v>50</v>
      </c>
      <c r="C332" s="419"/>
      <c r="D332" s="419"/>
      <c r="E332" s="405" t="s">
        <v>51</v>
      </c>
      <c r="F332" s="405"/>
      <c r="G332" s="405"/>
      <c r="H332" s="405"/>
      <c r="I332" s="405"/>
      <c r="J332" s="6"/>
      <c r="K332" s="6"/>
      <c r="L332" s="6"/>
      <c r="M332" s="6"/>
      <c r="N332" s="6"/>
      <c r="O332" s="6"/>
      <c r="P332" s="6"/>
    </row>
    <row r="333" spans="1:16" ht="45" customHeight="1">
      <c r="A333" s="411"/>
      <c r="B333" s="405" t="s">
        <v>52</v>
      </c>
      <c r="C333" s="420"/>
      <c r="D333" s="420"/>
      <c r="E333" s="405" t="s">
        <v>53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customHeight="1">
      <c r="A334" s="411" t="s">
        <v>108</v>
      </c>
      <c r="B334" s="405" t="s">
        <v>54</v>
      </c>
      <c r="C334" s="419"/>
      <c r="D334" s="419"/>
      <c r="E334" s="420" t="s">
        <v>167</v>
      </c>
      <c r="F334" s="420"/>
      <c r="G334" s="420"/>
      <c r="H334" s="420"/>
      <c r="I334" s="420"/>
      <c r="J334" s="6"/>
      <c r="K334" s="6"/>
      <c r="L334" s="6"/>
      <c r="M334" s="6"/>
      <c r="N334" s="6"/>
      <c r="O334" s="6"/>
      <c r="P334" s="6"/>
    </row>
    <row r="335" spans="1:16" ht="45" customHeight="1">
      <c r="A335" s="412"/>
      <c r="B335" s="405" t="s">
        <v>56</v>
      </c>
      <c r="C335" s="420"/>
      <c r="D335" s="420"/>
      <c r="E335" s="420" t="s">
        <v>51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customHeight="1">
      <c r="A336" s="25"/>
      <c r="B336" s="25"/>
      <c r="C336" s="9"/>
      <c r="D336" s="9"/>
      <c r="E336" s="9"/>
      <c r="F336" s="9"/>
      <c r="G336" s="9"/>
      <c r="H336" s="9"/>
      <c r="I336" s="9"/>
      <c r="J336" s="6"/>
      <c r="K336" s="6"/>
      <c r="L336" s="6"/>
      <c r="M336" s="6"/>
      <c r="N336" s="6"/>
      <c r="O336" s="6"/>
      <c r="P336" s="6"/>
    </row>
    <row r="337" spans="1:18" ht="45" customHeight="1">
      <c r="A337" s="25"/>
      <c r="B337" s="25"/>
      <c r="C337" s="167"/>
      <c r="D337" s="167"/>
      <c r="E337" s="167"/>
      <c r="F337" s="167"/>
      <c r="G337" s="167"/>
      <c r="H337" s="167"/>
      <c r="I337" s="167"/>
      <c r="J337" s="166"/>
      <c r="K337" s="166"/>
      <c r="L337" s="166"/>
      <c r="M337" s="166"/>
      <c r="N337" s="166"/>
      <c r="O337" s="166"/>
      <c r="P337" s="166"/>
    </row>
    <row r="338" spans="1:18" ht="45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441</v>
      </c>
      <c r="L346" s="405" t="s">
        <v>442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 ht="93.7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27" t="s">
        <v>289</v>
      </c>
      <c r="K348" s="227" t="s">
        <v>295</v>
      </c>
      <c r="L348" s="227" t="s">
        <v>291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319"/>
      <c r="K349" s="319"/>
      <c r="L349" s="320"/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405">
        <v>100</v>
      </c>
      <c r="K352" s="405">
        <v>100</v>
      </c>
      <c r="L352" s="405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405"/>
      <c r="K353" s="405"/>
      <c r="L353" s="406"/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49"/>
      <c r="K355" s="49"/>
      <c r="L355" s="49"/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49"/>
      <c r="K358" s="49"/>
      <c r="L358" s="49"/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49"/>
      <c r="K361" s="49"/>
      <c r="L361" s="49"/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49"/>
      <c r="K364" s="49"/>
      <c r="L364" s="49"/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440</v>
      </c>
      <c r="K372" s="405" t="s">
        <v>441</v>
      </c>
      <c r="L372" s="405" t="s">
        <v>442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64">
        <f>SUM('2:39'!J375)</f>
        <v>25920</v>
      </c>
      <c r="K375" s="164">
        <f>J375</f>
        <v>25920</v>
      </c>
      <c r="L375" s="164">
        <f>J375</f>
        <v>25920</v>
      </c>
      <c r="M375" s="13"/>
      <c r="N375" s="13"/>
      <c r="O375" s="13"/>
      <c r="P375" s="12">
        <v>10</v>
      </c>
      <c r="Q375" s="40">
        <f>J375*0.1</f>
        <v>2592</v>
      </c>
      <c r="R375" s="133"/>
    </row>
    <row r="376" spans="1:18" s="37" customFormat="1" ht="56.25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64">
        <f>SUM('2:39'!J376)</f>
        <v>3024</v>
      </c>
      <c r="K376" s="395">
        <f t="shared" ref="K376:K380" si="11">J376</f>
        <v>3024</v>
      </c>
      <c r="L376" s="395">
        <f t="shared" ref="L376:L380" si="12">J376</f>
        <v>3024</v>
      </c>
      <c r="M376" s="13"/>
      <c r="N376" s="13"/>
      <c r="O376" s="13"/>
      <c r="P376" s="12">
        <v>10</v>
      </c>
      <c r="Q376" s="40">
        <f t="shared" ref="Q376:Q382" si="13">J376*0.1</f>
        <v>302</v>
      </c>
      <c r="R376" s="9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164">
        <f>SUM('2:39'!J377)</f>
        <v>12528</v>
      </c>
      <c r="K377" s="395">
        <f t="shared" si="11"/>
        <v>12528</v>
      </c>
      <c r="L377" s="395">
        <f t="shared" si="12"/>
        <v>12528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1253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164">
        <f>SUM('2:39'!J378)</f>
        <v>30672</v>
      </c>
      <c r="K378" s="395">
        <f t="shared" si="11"/>
        <v>30672</v>
      </c>
      <c r="L378" s="395">
        <f t="shared" si="12"/>
        <v>30672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3067</v>
      </c>
      <c r="R378" s="93"/>
    </row>
    <row r="379" spans="1:18" s="37" customFormat="1" ht="56.25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164">
        <f>SUM('2:39'!J379)</f>
        <v>4320</v>
      </c>
      <c r="K379" s="395">
        <f t="shared" si="11"/>
        <v>4320</v>
      </c>
      <c r="L379" s="395">
        <f t="shared" si="12"/>
        <v>4320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432</v>
      </c>
      <c r="R379" s="93"/>
    </row>
    <row r="380" spans="1:18" s="37" customFormat="1" ht="56.2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164">
        <f>SUM('2:39'!J380)</f>
        <v>5184</v>
      </c>
      <c r="K380" s="395">
        <f t="shared" si="11"/>
        <v>5184</v>
      </c>
      <c r="L380" s="395">
        <f t="shared" si="12"/>
        <v>5184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518</v>
      </c>
      <c r="R380" s="93"/>
    </row>
    <row r="381" spans="1:18" s="37" customFormat="1">
      <c r="A381" s="47"/>
      <c r="B381" s="1"/>
      <c r="C381" s="1"/>
      <c r="D381" s="1"/>
      <c r="E381" s="1"/>
      <c r="F381" s="98"/>
      <c r="G381" s="1"/>
      <c r="H381" s="1"/>
      <c r="I381" s="2"/>
      <c r="J381" s="131"/>
      <c r="K381" s="129"/>
      <c r="L381" s="129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130">
        <f>SUM(J375:J381)</f>
        <v>81648</v>
      </c>
      <c r="K382" s="130">
        <f>SUM(K375:K381)</f>
        <v>81648</v>
      </c>
      <c r="L382" s="130">
        <f>SUM(L375:L381)</f>
        <v>81648</v>
      </c>
      <c r="M382" s="1"/>
      <c r="N382" s="1"/>
      <c r="O382" s="1"/>
      <c r="P382" s="12">
        <v>10</v>
      </c>
      <c r="Q382" s="40">
        <f t="shared" si="13"/>
        <v>8165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134"/>
      <c r="K383" s="6"/>
      <c r="L383" s="6"/>
      <c r="M383" s="6"/>
      <c r="N383" s="6"/>
      <c r="O383" s="6"/>
      <c r="P383" s="6"/>
    </row>
    <row r="384" spans="1:18">
      <c r="A384" s="471" t="s">
        <v>69</v>
      </c>
      <c r="B384" s="472"/>
      <c r="C384" s="472"/>
      <c r="D384" s="472"/>
      <c r="E384" s="472"/>
      <c r="F384" s="472"/>
      <c r="G384" s="472"/>
      <c r="H384" s="472"/>
      <c r="I384" s="472"/>
      <c r="J384" s="472"/>
      <c r="K384" s="472"/>
      <c r="L384" s="472"/>
      <c r="M384" s="472"/>
      <c r="N384" s="472"/>
      <c r="O384" s="472"/>
      <c r="P384" s="6"/>
    </row>
    <row r="385" spans="1:16">
      <c r="A385" s="418" t="s">
        <v>70</v>
      </c>
      <c r="B385" s="418"/>
      <c r="C385" s="418"/>
      <c r="D385" s="418"/>
      <c r="E385" s="418"/>
      <c r="F385" s="418"/>
      <c r="G385" s="418"/>
      <c r="H385" s="418"/>
      <c r="I385" s="418"/>
      <c r="J385" s="418"/>
      <c r="K385" s="418"/>
      <c r="L385" s="418"/>
      <c r="M385" s="418"/>
      <c r="N385" s="418"/>
      <c r="O385" s="418"/>
      <c r="P385" s="6"/>
    </row>
    <row r="386" spans="1:16">
      <c r="A386" s="437" t="s">
        <v>71</v>
      </c>
      <c r="B386" s="437"/>
      <c r="C386" s="437"/>
      <c r="D386" s="437"/>
      <c r="E386" s="437"/>
      <c r="F386" s="437"/>
      <c r="G386" s="437"/>
      <c r="H386" s="437"/>
      <c r="I386" s="437"/>
      <c r="J386" s="437"/>
      <c r="K386" s="437"/>
      <c r="L386" s="437"/>
      <c r="M386" s="6"/>
      <c r="N386" s="6"/>
      <c r="O386" s="6"/>
      <c r="P386" s="6"/>
    </row>
    <row r="387" spans="1:16">
      <c r="A387" s="437" t="s">
        <v>72</v>
      </c>
      <c r="B387" s="437"/>
      <c r="C387" s="437"/>
      <c r="D387" s="437"/>
      <c r="E387" s="437"/>
      <c r="F387" s="437"/>
      <c r="G387" s="437"/>
      <c r="H387" s="437"/>
      <c r="I387" s="437"/>
      <c r="J387" s="437"/>
      <c r="K387" s="437"/>
      <c r="L387" s="437"/>
      <c r="M387" s="6"/>
      <c r="N387" s="6"/>
      <c r="O387" s="6"/>
      <c r="P387" s="6"/>
    </row>
    <row r="388" spans="1:16" ht="16.5" customHeight="1">
      <c r="A388" s="437" t="s">
        <v>73</v>
      </c>
      <c r="B388" s="437"/>
      <c r="C388" s="437"/>
      <c r="D388" s="437"/>
      <c r="E388" s="437"/>
      <c r="F388" s="437"/>
      <c r="G388" s="437"/>
      <c r="H388" s="437"/>
      <c r="I388" s="437"/>
      <c r="J388" s="437"/>
      <c r="K388" s="437"/>
      <c r="L388" s="437"/>
      <c r="M388" s="6"/>
      <c r="N388" s="6"/>
      <c r="O388" s="6"/>
      <c r="P388" s="6"/>
    </row>
    <row r="389" spans="1:16">
      <c r="A389" s="437" t="s">
        <v>74</v>
      </c>
      <c r="B389" s="437"/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6"/>
      <c r="N389" s="6"/>
      <c r="O389" s="6"/>
      <c r="P389" s="6"/>
    </row>
    <row r="390" spans="1:16">
      <c r="A390" s="437" t="s">
        <v>75</v>
      </c>
      <c r="B390" s="437"/>
      <c r="C390" s="437"/>
      <c r="D390" s="437"/>
      <c r="E390" s="437"/>
      <c r="F390" s="437"/>
      <c r="G390" s="437"/>
      <c r="H390" s="437"/>
      <c r="I390" s="437"/>
      <c r="J390" s="437"/>
      <c r="K390" s="437"/>
      <c r="L390" s="437"/>
      <c r="M390" s="6"/>
      <c r="N390" s="6"/>
      <c r="O390" s="6"/>
      <c r="P390" s="6"/>
    </row>
    <row r="391" spans="1:16" ht="153.75" customHeight="1">
      <c r="A391" s="437" t="s">
        <v>390</v>
      </c>
      <c r="B391" s="437"/>
      <c r="C391" s="437"/>
      <c r="D391" s="437"/>
      <c r="E391" s="437"/>
      <c r="F391" s="437"/>
      <c r="G391" s="437"/>
      <c r="H391" s="437"/>
      <c r="I391" s="437"/>
      <c r="J391" s="437"/>
      <c r="K391" s="437"/>
      <c r="L391" s="437"/>
      <c r="M391" s="6"/>
      <c r="N391" s="6"/>
      <c r="O391" s="6"/>
      <c r="P391" s="6"/>
    </row>
    <row r="392" spans="1:16">
      <c r="A392" s="437" t="s">
        <v>77</v>
      </c>
      <c r="B392" s="437"/>
      <c r="C392" s="437"/>
      <c r="D392" s="437"/>
      <c r="E392" s="437"/>
      <c r="F392" s="437"/>
      <c r="G392" s="437"/>
      <c r="H392" s="437"/>
      <c r="I392" s="437"/>
      <c r="J392" s="437"/>
      <c r="K392" s="437"/>
      <c r="L392" s="437"/>
      <c r="M392" s="6"/>
      <c r="N392" s="6"/>
      <c r="O392" s="6"/>
      <c r="P392" s="6"/>
    </row>
    <row r="393" spans="1:16">
      <c r="A393" s="429" t="s">
        <v>78</v>
      </c>
      <c r="B393" s="429"/>
      <c r="C393" s="429"/>
      <c r="D393" s="429"/>
      <c r="E393" s="429"/>
      <c r="F393" s="429"/>
      <c r="G393" s="429"/>
      <c r="H393" s="429"/>
      <c r="I393" s="429"/>
      <c r="J393" s="429"/>
      <c r="K393" s="429"/>
      <c r="L393" s="429"/>
      <c r="M393" s="429"/>
      <c r="N393" s="429"/>
      <c r="O393" s="429"/>
      <c r="P393" s="6"/>
    </row>
    <row r="394" spans="1:16" ht="60.75" customHeight="1">
      <c r="A394" s="429" t="s">
        <v>121</v>
      </c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429"/>
      <c r="M394" s="429"/>
      <c r="N394" s="429"/>
      <c r="O394" s="429"/>
    </row>
    <row r="395" spans="1:16" ht="60.75" customHeight="1">
      <c r="A395" s="429" t="s">
        <v>122</v>
      </c>
      <c r="B395" s="429"/>
      <c r="C395" s="429"/>
      <c r="D395" s="429"/>
      <c r="E395" s="429"/>
      <c r="F395" s="429"/>
      <c r="G395" s="429"/>
      <c r="H395" s="429"/>
      <c r="I395" s="429"/>
      <c r="J395" s="429"/>
      <c r="K395" s="429"/>
      <c r="L395" s="429"/>
      <c r="M395" s="429"/>
      <c r="N395" s="429"/>
      <c r="O395" s="429"/>
    </row>
    <row r="396" spans="1:16">
      <c r="A396" s="418" t="s">
        <v>79</v>
      </c>
      <c r="B396" s="418"/>
      <c r="C396" s="418"/>
      <c r="D396" s="418"/>
      <c r="E396" s="418"/>
      <c r="F396" s="418"/>
      <c r="G396" s="418"/>
      <c r="H396" s="418"/>
      <c r="I396" s="418"/>
      <c r="J396" s="418"/>
      <c r="K396" s="418"/>
      <c r="L396" s="418"/>
      <c r="M396" s="418"/>
      <c r="N396" s="418"/>
      <c r="O396" s="418"/>
      <c r="P396" s="6"/>
    </row>
    <row r="397" spans="1:16">
      <c r="A397" s="10" t="s">
        <v>80</v>
      </c>
      <c r="B397" s="405" t="s">
        <v>81</v>
      </c>
      <c r="C397" s="419"/>
      <c r="D397" s="419"/>
      <c r="E397" s="406" t="s">
        <v>82</v>
      </c>
      <c r="F397" s="419"/>
      <c r="G397" s="419"/>
      <c r="H397" s="419"/>
      <c r="I397" s="419"/>
      <c r="J397" s="419"/>
      <c r="K397" s="419"/>
      <c r="L397" s="419"/>
      <c r="M397" s="6"/>
      <c r="N397" s="6"/>
      <c r="O397" s="6"/>
      <c r="P397" s="6"/>
    </row>
    <row r="398" spans="1:16">
      <c r="A398" s="10">
        <v>1</v>
      </c>
      <c r="B398" s="405">
        <v>2</v>
      </c>
      <c r="C398" s="419"/>
      <c r="D398" s="419"/>
      <c r="E398" s="420">
        <v>3</v>
      </c>
      <c r="F398" s="420"/>
      <c r="G398" s="420"/>
      <c r="H398" s="420"/>
      <c r="I398" s="420"/>
      <c r="J398" s="420"/>
      <c r="K398" s="419"/>
      <c r="L398" s="419"/>
      <c r="M398" s="6"/>
      <c r="N398" s="6"/>
      <c r="O398" s="6"/>
      <c r="P398" s="6"/>
    </row>
    <row r="399" spans="1:16" ht="40.5" customHeight="1">
      <c r="A399" s="10" t="s">
        <v>83</v>
      </c>
      <c r="B399" s="405" t="s">
        <v>226</v>
      </c>
      <c r="C399" s="419"/>
      <c r="D399" s="419"/>
      <c r="E399" s="420" t="s">
        <v>84</v>
      </c>
      <c r="F399" s="420"/>
      <c r="G399" s="420"/>
      <c r="H399" s="420"/>
      <c r="I399" s="420"/>
      <c r="J399" s="420"/>
      <c r="K399" s="420"/>
      <c r="L399" s="420"/>
      <c r="M399" s="6"/>
      <c r="N399" s="6"/>
      <c r="O399" s="6"/>
      <c r="P399" s="6"/>
    </row>
    <row r="400" spans="1:16" ht="42.75" customHeight="1">
      <c r="A400" s="209" t="s">
        <v>384</v>
      </c>
      <c r="B400" s="405" t="s">
        <v>86</v>
      </c>
      <c r="C400" s="406"/>
      <c r="D400" s="406"/>
      <c r="E400" s="420" t="s">
        <v>84</v>
      </c>
      <c r="F400" s="420"/>
      <c r="G400" s="420"/>
      <c r="H400" s="420"/>
      <c r="I400" s="420"/>
      <c r="J400" s="420"/>
      <c r="K400" s="420"/>
      <c r="L400" s="420"/>
      <c r="M400" s="6"/>
      <c r="N400" s="6"/>
      <c r="O400" s="6"/>
      <c r="P400" s="6"/>
    </row>
    <row r="401" spans="1:17" ht="42" customHeight="1">
      <c r="A401" s="206" t="s">
        <v>384</v>
      </c>
      <c r="B401" s="405" t="s">
        <v>197</v>
      </c>
      <c r="C401" s="419"/>
      <c r="D401" s="419"/>
      <c r="E401" s="420" t="s">
        <v>84</v>
      </c>
      <c r="F401" s="420"/>
      <c r="G401" s="420"/>
      <c r="H401" s="420"/>
      <c r="I401" s="420"/>
      <c r="J401" s="420"/>
      <c r="K401" s="420"/>
      <c r="L401" s="420"/>
      <c r="M401" s="6"/>
      <c r="N401" s="6"/>
      <c r="O401" s="6"/>
      <c r="P401" s="6"/>
    </row>
    <row r="402" spans="1:17">
      <c r="A402" s="418" t="s">
        <v>88</v>
      </c>
      <c r="B402" s="418"/>
      <c r="C402" s="418"/>
      <c r="D402" s="418"/>
      <c r="E402" s="418"/>
      <c r="F402" s="418"/>
      <c r="G402" s="418"/>
      <c r="H402" s="418"/>
      <c r="I402" s="418"/>
      <c r="J402" s="418"/>
      <c r="K402" s="418"/>
      <c r="L402" s="418"/>
      <c r="M402" s="418"/>
      <c r="N402" s="418"/>
      <c r="O402" s="418"/>
      <c r="P402" s="6"/>
    </row>
    <row r="403" spans="1:17">
      <c r="A403" s="418" t="s">
        <v>89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18"/>
      <c r="N403" s="418"/>
      <c r="O403" s="418"/>
      <c r="P403" s="6"/>
    </row>
    <row r="404" spans="1:17">
      <c r="A404" s="418" t="s">
        <v>90</v>
      </c>
      <c r="B404" s="418"/>
      <c r="C404" s="418"/>
      <c r="D404" s="418"/>
      <c r="E404" s="418"/>
      <c r="F404" s="418"/>
      <c r="G404" s="418"/>
      <c r="H404" s="418"/>
      <c r="I404" s="418"/>
      <c r="J404" s="418"/>
      <c r="K404" s="418"/>
      <c r="L404" s="418"/>
      <c r="M404" s="418"/>
      <c r="N404" s="418"/>
      <c r="O404" s="418"/>
      <c r="P404" s="6"/>
    </row>
    <row r="405" spans="1:17">
      <c r="A405" s="418" t="s">
        <v>168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418"/>
      <c r="N405" s="418"/>
      <c r="O405" s="418"/>
    </row>
    <row r="406" spans="1:17" ht="21" customHeight="1">
      <c r="A406" s="421" t="s">
        <v>91</v>
      </c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6"/>
    </row>
    <row r="407" spans="1:17" ht="62.25" customHeight="1">
      <c r="A407" s="421" t="s">
        <v>92</v>
      </c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6"/>
    </row>
    <row r="408" spans="1:17">
      <c r="A408" s="439" t="s">
        <v>93</v>
      </c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6"/>
    </row>
    <row r="409" spans="1:17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7">
      <c r="A410" s="6"/>
      <c r="B410" s="6"/>
      <c r="C410" s="6"/>
      <c r="D410" s="6"/>
      <c r="E410" s="6"/>
      <c r="F410" s="6"/>
      <c r="G410" s="6"/>
      <c r="H410" s="6"/>
      <c r="I410" s="6"/>
      <c r="J410" s="101"/>
      <c r="K410" s="93"/>
      <c r="L410" s="93"/>
      <c r="M410" s="6"/>
      <c r="N410" s="6"/>
      <c r="O410" s="6"/>
      <c r="P410" s="6"/>
    </row>
    <row r="411" spans="1:17">
      <c r="A411" s="6"/>
      <c r="B411" s="6"/>
      <c r="C411" s="6"/>
      <c r="D411" s="6"/>
      <c r="E411" s="6"/>
      <c r="F411" s="6"/>
      <c r="G411" s="6"/>
      <c r="H411" s="6"/>
      <c r="I411" s="6"/>
      <c r="J411" s="405"/>
      <c r="K411" s="405"/>
      <c r="L411" s="405"/>
      <c r="M411" s="6"/>
      <c r="N411" s="6"/>
      <c r="O411" s="6"/>
      <c r="P411" s="6"/>
    </row>
    <row r="412" spans="1:17">
      <c r="A412" s="6"/>
      <c r="B412" s="6"/>
      <c r="C412" s="6"/>
      <c r="D412" s="6"/>
      <c r="E412" s="6"/>
      <c r="F412" s="6"/>
      <c r="G412" s="6"/>
      <c r="H412" s="6"/>
      <c r="I412" s="6"/>
      <c r="J412" s="405"/>
      <c r="K412" s="405"/>
      <c r="L412" s="406"/>
      <c r="M412" s="6"/>
      <c r="N412" s="6"/>
      <c r="O412" s="6"/>
      <c r="P412" s="6"/>
    </row>
    <row r="413" spans="1:17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5" spans="1:17" ht="225">
      <c r="J415" s="357" t="s">
        <v>407</v>
      </c>
      <c r="M415" s="357" t="s">
        <v>260</v>
      </c>
      <c r="P415" s="287" t="s">
        <v>408</v>
      </c>
      <c r="Q415" s="350"/>
    </row>
    <row r="416" spans="1:17"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328" t="s">
        <v>408</v>
      </c>
    </row>
    <row r="417" spans="10:15">
      <c r="J417" s="405"/>
      <c r="K417" s="405"/>
      <c r="L417" s="406"/>
      <c r="M417" s="405"/>
      <c r="N417" s="405"/>
      <c r="O417" s="406"/>
    </row>
    <row r="418" spans="10:15">
      <c r="J418" s="101"/>
      <c r="K418" s="90"/>
      <c r="L418" s="90"/>
      <c r="M418" s="90"/>
      <c r="N418" s="90"/>
      <c r="O418" s="90"/>
    </row>
    <row r="419" spans="10:15">
      <c r="J419" s="101"/>
      <c r="K419" s="90"/>
      <c r="L419" s="90"/>
      <c r="M419" s="90"/>
      <c r="N419" s="90"/>
      <c r="O419" s="90"/>
    </row>
    <row r="438" spans="2:2">
      <c r="B438" s="203" t="s">
        <v>226</v>
      </c>
    </row>
    <row r="450" spans="1:11">
      <c r="A450" s="3" t="s">
        <v>288</v>
      </c>
      <c r="K450" s="3" t="s">
        <v>406</v>
      </c>
    </row>
    <row r="542" spans="10:12">
      <c r="J542" s="405" t="s">
        <v>304</v>
      </c>
      <c r="K542" s="405" t="s">
        <v>305</v>
      </c>
      <c r="L542" s="405" t="s">
        <v>306</v>
      </c>
    </row>
    <row r="543" spans="10:12">
      <c r="J543" s="405"/>
      <c r="K543" s="405"/>
      <c r="L543" s="406"/>
    </row>
    <row r="550" spans="10:15">
      <c r="J550" s="405" t="s">
        <v>304</v>
      </c>
      <c r="K550" s="405" t="s">
        <v>305</v>
      </c>
      <c r="L550" s="405" t="s">
        <v>306</v>
      </c>
      <c r="M550" s="405" t="s">
        <v>304</v>
      </c>
      <c r="N550" s="405" t="s">
        <v>305</v>
      </c>
      <c r="O550" s="405" t="s">
        <v>306</v>
      </c>
    </row>
    <row r="551" spans="10:15">
      <c r="J551" s="405"/>
      <c r="K551" s="405"/>
      <c r="L551" s="406"/>
      <c r="M551" s="405"/>
      <c r="N551" s="405"/>
      <c r="O551" s="406"/>
    </row>
  </sheetData>
  <mergeCells count="584">
    <mergeCell ref="A318:O318"/>
    <mergeCell ref="A320:K320"/>
    <mergeCell ref="H237:L237"/>
    <mergeCell ref="A237:D237"/>
    <mergeCell ref="J293:J294"/>
    <mergeCell ref="K293:K294"/>
    <mergeCell ref="L293:L294"/>
    <mergeCell ref="H235:L235"/>
    <mergeCell ref="N173:N174"/>
    <mergeCell ref="A151:O151"/>
    <mergeCell ref="A2:O2"/>
    <mergeCell ref="A3:O3"/>
    <mergeCell ref="E12:H12"/>
    <mergeCell ref="A236:D236"/>
    <mergeCell ref="E236:G236"/>
    <mergeCell ref="G293:G294"/>
    <mergeCell ref="J284:L284"/>
    <mergeCell ref="G285:G286"/>
    <mergeCell ref="H285:I285"/>
    <mergeCell ref="J285:J286"/>
    <mergeCell ref="K285:K286"/>
    <mergeCell ref="L285:L286"/>
    <mergeCell ref="A277:A278"/>
    <mergeCell ref="B277:D277"/>
    <mergeCell ref="E277:I277"/>
    <mergeCell ref="H293:I293"/>
    <mergeCell ref="B397:D397"/>
    <mergeCell ref="E397:L397"/>
    <mergeCell ref="B398:D398"/>
    <mergeCell ref="E398:L398"/>
    <mergeCell ref="B399:D399"/>
    <mergeCell ref="E399:L399"/>
    <mergeCell ref="E323:K323"/>
    <mergeCell ref="A389:L389"/>
    <mergeCell ref="A390:L390"/>
    <mergeCell ref="A342:L342"/>
    <mergeCell ref="A343:J343"/>
    <mergeCell ref="E345:F346"/>
    <mergeCell ref="E333:I333"/>
    <mergeCell ref="E324:K324"/>
    <mergeCell ref="G371:I371"/>
    <mergeCell ref="J371:L371"/>
    <mergeCell ref="H346:I346"/>
    <mergeCell ref="J346:J347"/>
    <mergeCell ref="K346:K347"/>
    <mergeCell ref="L346:L347"/>
    <mergeCell ref="E332:I332"/>
    <mergeCell ref="B333:D333"/>
    <mergeCell ref="A327:K327"/>
    <mergeCell ref="A328:K328"/>
    <mergeCell ref="A394:O394"/>
    <mergeCell ref="A395:O395"/>
    <mergeCell ref="M346:M347"/>
    <mergeCell ref="N346:N347"/>
    <mergeCell ref="A340:L340"/>
    <mergeCell ref="K372:K373"/>
    <mergeCell ref="G346:G347"/>
    <mergeCell ref="A371:A373"/>
    <mergeCell ref="B371:D372"/>
    <mergeCell ref="E371:F372"/>
    <mergeCell ref="A369:J369"/>
    <mergeCell ref="A391:L391"/>
    <mergeCell ref="A392:L392"/>
    <mergeCell ref="A385:O385"/>
    <mergeCell ref="A386:L386"/>
    <mergeCell ref="A387:L387"/>
    <mergeCell ref="A388:L388"/>
    <mergeCell ref="O372:O373"/>
    <mergeCell ref="A393:O393"/>
    <mergeCell ref="A355:A357"/>
    <mergeCell ref="B355:B357"/>
    <mergeCell ref="C355:C357"/>
    <mergeCell ref="D355:D357"/>
    <mergeCell ref="E355:E357"/>
    <mergeCell ref="H236:L236"/>
    <mergeCell ref="P372:P373"/>
    <mergeCell ref="P371:Q371"/>
    <mergeCell ref="P252:Q252"/>
    <mergeCell ref="P253:P254"/>
    <mergeCell ref="Q253:Q254"/>
    <mergeCell ref="P292:Q292"/>
    <mergeCell ref="P293:P294"/>
    <mergeCell ref="Q293:Q294"/>
    <mergeCell ref="G345:I345"/>
    <mergeCell ref="J345:L345"/>
    <mergeCell ref="A344:J344"/>
    <mergeCell ref="A345:A347"/>
    <mergeCell ref="B345:D346"/>
    <mergeCell ref="B332:D332"/>
    <mergeCell ref="Q372:Q373"/>
    <mergeCell ref="L372:L373"/>
    <mergeCell ref="O293:O294"/>
    <mergeCell ref="M340:M342"/>
    <mergeCell ref="M345:N345"/>
    <mergeCell ref="E321:K321"/>
    <mergeCell ref="M293:M294"/>
    <mergeCell ref="N293:N294"/>
    <mergeCell ref="E237:G237"/>
    <mergeCell ref="N340:N342"/>
    <mergeCell ref="M285:M286"/>
    <mergeCell ref="N285:N286"/>
    <mergeCell ref="P208:Q208"/>
    <mergeCell ref="P209:P210"/>
    <mergeCell ref="Q209:Q210"/>
    <mergeCell ref="E234:G234"/>
    <mergeCell ref="H234:L234"/>
    <mergeCell ref="A235:D235"/>
    <mergeCell ref="E235:G235"/>
    <mergeCell ref="A326:K326"/>
    <mergeCell ref="B331:D331"/>
    <mergeCell ref="E331:I331"/>
    <mergeCell ref="A332:A333"/>
    <mergeCell ref="A334:A335"/>
    <mergeCell ref="B334:D334"/>
    <mergeCell ref="E334:I334"/>
    <mergeCell ref="B335:D335"/>
    <mergeCell ref="E335:I335"/>
    <mergeCell ref="E284:F285"/>
    <mergeCell ref="A290:O290"/>
    <mergeCell ref="N209:N210"/>
    <mergeCell ref="A339:L339"/>
    <mergeCell ref="C288:C289"/>
    <mergeCell ref="A152:K152"/>
    <mergeCell ref="E153:K153"/>
    <mergeCell ref="H209:I209"/>
    <mergeCell ref="J209:J210"/>
    <mergeCell ref="K209:K210"/>
    <mergeCell ref="G209:G210"/>
    <mergeCell ref="H165:L165"/>
    <mergeCell ref="J175:J176"/>
    <mergeCell ref="K175:K176"/>
    <mergeCell ref="A184:A187"/>
    <mergeCell ref="B184:B187"/>
    <mergeCell ref="B188:B191"/>
    <mergeCell ref="C184:C187"/>
    <mergeCell ref="D188:D191"/>
    <mergeCell ref="E188:E191"/>
    <mergeCell ref="F188:F191"/>
    <mergeCell ref="C188:C191"/>
    <mergeCell ref="G208:I208"/>
    <mergeCell ref="A161:D161"/>
    <mergeCell ref="E161:G161"/>
    <mergeCell ref="E154:K154"/>
    <mergeCell ref="H163:L163"/>
    <mergeCell ref="A164:D164"/>
    <mergeCell ref="F176:F179"/>
    <mergeCell ref="P68:Q68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P69:P70"/>
    <mergeCell ref="A97:D97"/>
    <mergeCell ref="J105:J106"/>
    <mergeCell ref="K105:K106"/>
    <mergeCell ref="L105:L106"/>
    <mergeCell ref="M105:M106"/>
    <mergeCell ref="N105:N106"/>
    <mergeCell ref="A100:L100"/>
    <mergeCell ref="A102:L102"/>
    <mergeCell ref="A103:J103"/>
    <mergeCell ref="A104:A106"/>
    <mergeCell ref="B104:D105"/>
    <mergeCell ref="E104:F105"/>
    <mergeCell ref="G104:I104"/>
    <mergeCell ref="A180:A183"/>
    <mergeCell ref="Q69:Q70"/>
    <mergeCell ref="P137:Q137"/>
    <mergeCell ref="P138:P139"/>
    <mergeCell ref="Q138:Q139"/>
    <mergeCell ref="M99:M101"/>
    <mergeCell ref="N99:N101"/>
    <mergeCell ref="O69:O70"/>
    <mergeCell ref="A135:O135"/>
    <mergeCell ref="A136:J136"/>
    <mergeCell ref="A93:D93"/>
    <mergeCell ref="E93:G93"/>
    <mergeCell ref="H93:L93"/>
    <mergeCell ref="A94:D94"/>
    <mergeCell ref="E94:G94"/>
    <mergeCell ref="H94:L94"/>
    <mergeCell ref="A95:D95"/>
    <mergeCell ref="E97:G97"/>
    <mergeCell ref="H97:L97"/>
    <mergeCell ref="M104:N104"/>
    <mergeCell ref="M137:O137"/>
    <mergeCell ref="A108:A111"/>
    <mergeCell ref="B108:B111"/>
    <mergeCell ref="C108:C111"/>
    <mergeCell ref="M292:O292"/>
    <mergeCell ref="M279:M281"/>
    <mergeCell ref="N279:N281"/>
    <mergeCell ref="A280:L280"/>
    <mergeCell ref="A281:L281"/>
    <mergeCell ref="A282:L282"/>
    <mergeCell ref="A283:J283"/>
    <mergeCell ref="A279:L279"/>
    <mergeCell ref="M284:N284"/>
    <mergeCell ref="A291:J291"/>
    <mergeCell ref="A292:A294"/>
    <mergeCell ref="B292:D293"/>
    <mergeCell ref="E292:F293"/>
    <mergeCell ref="G292:I292"/>
    <mergeCell ref="J292:L292"/>
    <mergeCell ref="A288:A289"/>
    <mergeCell ref="B288:B289"/>
    <mergeCell ref="A284:A286"/>
    <mergeCell ref="B284:D285"/>
    <mergeCell ref="D288:D289"/>
    <mergeCell ref="E288:E289"/>
    <mergeCell ref="F288:F289"/>
    <mergeCell ref="G284:I284"/>
    <mergeCell ref="H161:L161"/>
    <mergeCell ref="A239:L239"/>
    <mergeCell ref="A271:K271"/>
    <mergeCell ref="A272:I272"/>
    <mergeCell ref="L253:L254"/>
    <mergeCell ref="M253:M254"/>
    <mergeCell ref="A248:A249"/>
    <mergeCell ref="B248:B249"/>
    <mergeCell ref="C248:C249"/>
    <mergeCell ref="D248:D249"/>
    <mergeCell ref="E248:E249"/>
    <mergeCell ref="F248:F249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A262:O262"/>
    <mergeCell ref="A263:O263"/>
    <mergeCell ref="M239:M241"/>
    <mergeCell ref="M252:O252"/>
    <mergeCell ref="G253:G254"/>
    <mergeCell ref="G245:G246"/>
    <mergeCell ref="H245:I245"/>
    <mergeCell ref="J245:J246"/>
    <mergeCell ref="K245:K246"/>
    <mergeCell ref="L245:L246"/>
    <mergeCell ref="O253:O254"/>
    <mergeCell ref="N253:N254"/>
    <mergeCell ref="M138:M139"/>
    <mergeCell ref="E155:K155"/>
    <mergeCell ref="A156:F156"/>
    <mergeCell ref="A167:L167"/>
    <mergeCell ref="N138:N139"/>
    <mergeCell ref="A162:D162"/>
    <mergeCell ref="E162:G162"/>
    <mergeCell ref="H162:L162"/>
    <mergeCell ref="A163:D163"/>
    <mergeCell ref="A150:O150"/>
    <mergeCell ref="A157:K157"/>
    <mergeCell ref="A158:K158"/>
    <mergeCell ref="A159:K159"/>
    <mergeCell ref="A160:I160"/>
    <mergeCell ref="E163:G163"/>
    <mergeCell ref="J138:J139"/>
    <mergeCell ref="K138:K139"/>
    <mergeCell ref="L138:L139"/>
    <mergeCell ref="E137:F138"/>
    <mergeCell ref="E164:G164"/>
    <mergeCell ref="H164:L164"/>
    <mergeCell ref="A165:D165"/>
    <mergeCell ref="O138:O139"/>
    <mergeCell ref="H138:I138"/>
    <mergeCell ref="C116:C119"/>
    <mergeCell ref="D116:D119"/>
    <mergeCell ref="E116:E119"/>
    <mergeCell ref="F116:F119"/>
    <mergeCell ref="A120:A123"/>
    <mergeCell ref="B120:B123"/>
    <mergeCell ref="A137:A139"/>
    <mergeCell ref="B137:D138"/>
    <mergeCell ref="G138:G139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6:A119"/>
    <mergeCell ref="B116:B119"/>
    <mergeCell ref="G137:I137"/>
    <mergeCell ref="N69:N70"/>
    <mergeCell ref="A87:F87"/>
    <mergeCell ref="A88:K88"/>
    <mergeCell ref="A96:D96"/>
    <mergeCell ref="A99:L99"/>
    <mergeCell ref="A81:O81"/>
    <mergeCell ref="A82:O82"/>
    <mergeCell ref="A83:K83"/>
    <mergeCell ref="E84:K84"/>
    <mergeCell ref="E85:K85"/>
    <mergeCell ref="E86:K86"/>
    <mergeCell ref="E96:G96"/>
    <mergeCell ref="H96:L96"/>
    <mergeCell ref="A89:K89"/>
    <mergeCell ref="A90:K90"/>
    <mergeCell ref="A91:I91"/>
    <mergeCell ref="D48:D51"/>
    <mergeCell ref="A52:A55"/>
    <mergeCell ref="B52:B55"/>
    <mergeCell ref="C52:C55"/>
    <mergeCell ref="D52:D55"/>
    <mergeCell ref="E52:E55"/>
    <mergeCell ref="F52:F55"/>
    <mergeCell ref="J104:L104"/>
    <mergeCell ref="G105:G106"/>
    <mergeCell ref="H105:I105"/>
    <mergeCell ref="E95:G95"/>
    <mergeCell ref="H95:L9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1:J31"/>
    <mergeCell ref="K31:M31"/>
    <mergeCell ref="N31:O31"/>
    <mergeCell ref="N27:O27"/>
    <mergeCell ref="A28:J28"/>
    <mergeCell ref="K28:M28"/>
    <mergeCell ref="N28:O28"/>
    <mergeCell ref="M68:O68"/>
    <mergeCell ref="G69:G70"/>
    <mergeCell ref="H69:I69"/>
    <mergeCell ref="J69:J70"/>
    <mergeCell ref="K69:K70"/>
    <mergeCell ref="L69:L70"/>
    <mergeCell ref="M69:M70"/>
    <mergeCell ref="L45:L46"/>
    <mergeCell ref="G68:I68"/>
    <mergeCell ref="J68:L68"/>
    <mergeCell ref="A66:O66"/>
    <mergeCell ref="A67:J67"/>
    <mergeCell ref="A68:A70"/>
    <mergeCell ref="B68:D69"/>
    <mergeCell ref="E68:F69"/>
    <mergeCell ref="B48:B51"/>
    <mergeCell ref="C48:C51"/>
    <mergeCell ref="M39:M41"/>
    <mergeCell ref="A42:L42"/>
    <mergeCell ref="N39:N41"/>
    <mergeCell ref="A40:L40"/>
    <mergeCell ref="K32:M32"/>
    <mergeCell ref="N32:O32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A32:J3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J550:J551"/>
    <mergeCell ref="K550:K551"/>
    <mergeCell ref="L550:L551"/>
    <mergeCell ref="M550:M551"/>
    <mergeCell ref="N550:N551"/>
    <mergeCell ref="O550:O551"/>
    <mergeCell ref="A27:J27"/>
    <mergeCell ref="K27:M27"/>
    <mergeCell ref="E48:E51"/>
    <mergeCell ref="F48:F51"/>
    <mergeCell ref="M44:N44"/>
    <mergeCell ref="M45:M46"/>
    <mergeCell ref="N45:N46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A48:A51"/>
    <mergeCell ref="J542:J543"/>
    <mergeCell ref="K542:K543"/>
    <mergeCell ref="L542:L543"/>
    <mergeCell ref="A405:O405"/>
    <mergeCell ref="B400:D400"/>
    <mergeCell ref="E400:L400"/>
    <mergeCell ref="B401:D401"/>
    <mergeCell ref="E401:L401"/>
    <mergeCell ref="A402:O402"/>
    <mergeCell ref="A403:O403"/>
    <mergeCell ref="J411:J412"/>
    <mergeCell ref="K411:K412"/>
    <mergeCell ref="L411:L412"/>
    <mergeCell ref="J416:J417"/>
    <mergeCell ref="K416:K417"/>
    <mergeCell ref="L416:L417"/>
    <mergeCell ref="M416:M417"/>
    <mergeCell ref="N416:N417"/>
    <mergeCell ref="O416:O417"/>
    <mergeCell ref="A404:O404"/>
    <mergeCell ref="A396:O396"/>
    <mergeCell ref="A406:O406"/>
    <mergeCell ref="A407:O407"/>
    <mergeCell ref="A408:O408"/>
    <mergeCell ref="E265:K265"/>
    <mergeCell ref="A222:O222"/>
    <mergeCell ref="A264:K264"/>
    <mergeCell ref="M372:M373"/>
    <mergeCell ref="N372:N373"/>
    <mergeCell ref="A384:O384"/>
    <mergeCell ref="M371:O371"/>
    <mergeCell ref="G372:G373"/>
    <mergeCell ref="H372:I372"/>
    <mergeCell ref="J372:J373"/>
    <mergeCell ref="A232:I232"/>
    <mergeCell ref="M244:N244"/>
    <mergeCell ref="M245:M246"/>
    <mergeCell ref="N245:N246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J252:L252"/>
    <mergeCell ref="A234:D234"/>
    <mergeCell ref="J137:L137"/>
    <mergeCell ref="J172:L172"/>
    <mergeCell ref="G173:G174"/>
    <mergeCell ref="H173:I173"/>
    <mergeCell ref="J173:J174"/>
    <mergeCell ref="K173:K174"/>
    <mergeCell ref="L173:L174"/>
    <mergeCell ref="E165:G165"/>
    <mergeCell ref="D184:D187"/>
    <mergeCell ref="E184:E187"/>
    <mergeCell ref="F184:F187"/>
    <mergeCell ref="A188:A191"/>
    <mergeCell ref="E180:E183"/>
    <mergeCell ref="L175:L176"/>
    <mergeCell ref="A206:O206"/>
    <mergeCell ref="A207:J207"/>
    <mergeCell ref="A208:A210"/>
    <mergeCell ref="B208:D209"/>
    <mergeCell ref="E208:F209"/>
    <mergeCell ref="O209:O210"/>
    <mergeCell ref="J208:L208"/>
    <mergeCell ref="L209:L210"/>
    <mergeCell ref="M209:M210"/>
    <mergeCell ref="E226:K226"/>
    <mergeCell ref="A228:F228"/>
    <mergeCell ref="A229:K229"/>
    <mergeCell ref="A233:D233"/>
    <mergeCell ref="E227:K227"/>
    <mergeCell ref="A230:K230"/>
    <mergeCell ref="A231:K231"/>
    <mergeCell ref="E233:G233"/>
    <mergeCell ref="H233:L233"/>
    <mergeCell ref="A168:L168"/>
    <mergeCell ref="A170:L170"/>
    <mergeCell ref="A171:J171"/>
    <mergeCell ref="A172:A174"/>
    <mergeCell ref="B172:D173"/>
    <mergeCell ref="E172:F173"/>
    <mergeCell ref="A223:O223"/>
    <mergeCell ref="A224:K224"/>
    <mergeCell ref="E225:K225"/>
    <mergeCell ref="M167:M169"/>
    <mergeCell ref="N167:N169"/>
    <mergeCell ref="M208:O208"/>
    <mergeCell ref="M172:N172"/>
    <mergeCell ref="M173:M174"/>
    <mergeCell ref="A176:A179"/>
    <mergeCell ref="B176:B179"/>
    <mergeCell ref="C176:C179"/>
    <mergeCell ref="D176:D179"/>
    <mergeCell ref="E176:E179"/>
    <mergeCell ref="G172:I172"/>
    <mergeCell ref="B180:B183"/>
    <mergeCell ref="C180:C183"/>
    <mergeCell ref="D180:D183"/>
    <mergeCell ref="F180:F183"/>
    <mergeCell ref="F355:F357"/>
    <mergeCell ref="E266:K266"/>
    <mergeCell ref="E267:K267"/>
    <mergeCell ref="A268:F268"/>
    <mergeCell ref="A269:K269"/>
    <mergeCell ref="B273:D273"/>
    <mergeCell ref="B278:D278"/>
    <mergeCell ref="E278:I278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J352:J353"/>
    <mergeCell ref="K352:K353"/>
    <mergeCell ref="A270:K270"/>
    <mergeCell ref="E322:K322"/>
    <mergeCell ref="A325:F325"/>
    <mergeCell ref="A329:I329"/>
    <mergeCell ref="B330:D330"/>
    <mergeCell ref="E330:I330"/>
    <mergeCell ref="L352:L353"/>
    <mergeCell ref="A352:A354"/>
    <mergeCell ref="B352:B354"/>
    <mergeCell ref="C352:C354"/>
    <mergeCell ref="A349:A351"/>
    <mergeCell ref="B349:B351"/>
    <mergeCell ref="C349:C351"/>
    <mergeCell ref="D349:D351"/>
    <mergeCell ref="E349:E351"/>
    <mergeCell ref="F349:F351"/>
    <mergeCell ref="D352:D354"/>
    <mergeCell ref="E352:E354"/>
    <mergeCell ref="F352:F354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7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2:P555"/>
  <sheetViews>
    <sheetView topLeftCell="A136" zoomScale="80" zoomScaleNormal="80" workbookViewId="0">
      <selection activeCell="K25" sqref="K25"/>
    </sheetView>
  </sheetViews>
  <sheetFormatPr defaultRowHeight="15"/>
  <cols>
    <col min="2" max="2" width="22.85546875" customWidth="1"/>
    <col min="10" max="10" width="9.140625" style="108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2" spans="1:14" ht="51.75" customHeight="1">
      <c r="A2" s="87" t="s">
        <v>178</v>
      </c>
    </row>
    <row r="3" spans="1:14" ht="153.75" customHeight="1">
      <c r="A3" s="87" t="s">
        <v>443</v>
      </c>
    </row>
    <row r="8" spans="1:14">
      <c r="L8" t="s">
        <v>435</v>
      </c>
    </row>
    <row r="9" spans="1:14" ht="18.75">
      <c r="L9" s="3" t="s">
        <v>451</v>
      </c>
    </row>
    <row r="10" spans="1:14">
      <c r="A10" t="s">
        <v>436</v>
      </c>
    </row>
    <row r="11" spans="1:14" ht="263.25">
      <c r="A11" s="94" t="s">
        <v>437</v>
      </c>
    </row>
    <row r="12" spans="1:14" ht="21">
      <c r="E12" s="599" t="s">
        <v>481</v>
      </c>
      <c r="F12" s="598"/>
      <c r="G12" s="598"/>
      <c r="H12" s="598"/>
    </row>
    <row r="14" spans="1:14">
      <c r="N14" s="88">
        <v>45292</v>
      </c>
    </row>
    <row r="15" spans="1:14">
      <c r="N15" s="88">
        <v>45657</v>
      </c>
    </row>
    <row r="20" spans="1:14">
      <c r="N20" t="s">
        <v>426</v>
      </c>
    </row>
    <row r="24" spans="1:14" ht="36" customHeight="1"/>
    <row r="25" spans="1:14" ht="38.25" customHeight="1"/>
    <row r="27" spans="1:14" ht="22.5" customHeight="1"/>
    <row r="32" spans="1:14">
      <c r="A32" s="222" t="s">
        <v>385</v>
      </c>
    </row>
    <row r="45" spans="1:12" ht="93.75">
      <c r="J45" s="109" t="s">
        <v>440</v>
      </c>
      <c r="K45" s="89" t="s">
        <v>441</v>
      </c>
      <c r="L45" s="95" t="s">
        <v>442</v>
      </c>
    </row>
    <row r="48" spans="1:12" ht="62.25" customHeight="1">
      <c r="A48" s="593"/>
      <c r="B48" s="593"/>
      <c r="C48" s="593"/>
      <c r="D48" s="593"/>
      <c r="E48" s="593"/>
      <c r="G48" s="230" t="s">
        <v>396</v>
      </c>
    </row>
    <row r="49" spans="1:14" ht="15.75">
      <c r="A49" s="593"/>
      <c r="B49" s="593"/>
      <c r="C49" s="593"/>
      <c r="D49" s="593"/>
      <c r="E49" s="593"/>
      <c r="G49" s="230" t="s">
        <v>397</v>
      </c>
    </row>
    <row r="50" spans="1:14" ht="18.75">
      <c r="A50" s="593"/>
      <c r="B50" s="593"/>
      <c r="C50" s="593"/>
      <c r="D50" s="593"/>
      <c r="E50" s="593"/>
      <c r="G50" s="230" t="s">
        <v>398</v>
      </c>
      <c r="H50" s="89" t="s">
        <v>399</v>
      </c>
      <c r="I50" s="209">
        <v>642</v>
      </c>
      <c r="J50" s="108">
        <v>0</v>
      </c>
      <c r="K50">
        <v>0</v>
      </c>
      <c r="L50">
        <v>0</v>
      </c>
      <c r="M50">
        <v>0</v>
      </c>
      <c r="N50">
        <v>0</v>
      </c>
    </row>
    <row r="51" spans="1:14" ht="31.5" customHeight="1">
      <c r="A51" s="593"/>
      <c r="B51" s="593"/>
      <c r="C51" s="593"/>
      <c r="D51" s="593"/>
      <c r="E51" s="593"/>
      <c r="G51" s="230" t="s">
        <v>400</v>
      </c>
    </row>
    <row r="52" spans="1:14" ht="62.25" customHeight="1">
      <c r="A52" s="593"/>
      <c r="B52" s="593"/>
      <c r="C52" s="593"/>
      <c r="D52" s="593"/>
      <c r="E52" s="593"/>
      <c r="G52" s="230" t="s">
        <v>396</v>
      </c>
    </row>
    <row r="53" spans="1:14" ht="15.75">
      <c r="A53" s="593"/>
      <c r="B53" s="593"/>
      <c r="C53" s="593"/>
      <c r="D53" s="593"/>
      <c r="E53" s="593"/>
      <c r="G53" s="230" t="s">
        <v>397</v>
      </c>
    </row>
    <row r="54" spans="1:14" ht="18.75">
      <c r="A54" s="593"/>
      <c r="B54" s="593"/>
      <c r="C54" s="593"/>
      <c r="D54" s="593"/>
      <c r="E54" s="593"/>
      <c r="G54" s="230" t="s">
        <v>398</v>
      </c>
      <c r="H54" s="89" t="s">
        <v>399</v>
      </c>
      <c r="I54" s="256">
        <v>642</v>
      </c>
      <c r="J54" s="108">
        <v>0</v>
      </c>
      <c r="K54">
        <v>0</v>
      </c>
      <c r="L54">
        <v>0</v>
      </c>
      <c r="M54">
        <v>0</v>
      </c>
      <c r="N54">
        <v>0</v>
      </c>
    </row>
    <row r="55" spans="1:14" ht="30.75" customHeight="1">
      <c r="A55" s="593"/>
      <c r="B55" s="593"/>
      <c r="C55" s="593"/>
      <c r="D55" s="593"/>
      <c r="E55" s="593"/>
      <c r="G55" s="230" t="s">
        <v>400</v>
      </c>
    </row>
    <row r="56" spans="1:14" ht="62.25" customHeight="1">
      <c r="A56" s="593"/>
      <c r="B56" s="593"/>
      <c r="C56" s="593"/>
      <c r="D56" s="593"/>
      <c r="E56" s="593"/>
      <c r="G56" s="230" t="s">
        <v>396</v>
      </c>
    </row>
    <row r="57" spans="1:14" ht="15.75">
      <c r="A57" s="593"/>
      <c r="B57" s="593"/>
      <c r="C57" s="593"/>
      <c r="D57" s="593"/>
      <c r="E57" s="593"/>
      <c r="G57" s="230" t="s">
        <v>397</v>
      </c>
    </row>
    <row r="58" spans="1:14" ht="18.75">
      <c r="A58" s="593"/>
      <c r="B58" s="593"/>
      <c r="C58" s="593"/>
      <c r="D58" s="593"/>
      <c r="E58" s="593"/>
      <c r="G58" s="230" t="s">
        <v>398</v>
      </c>
      <c r="H58" s="89" t="s">
        <v>399</v>
      </c>
      <c r="I58" s="256">
        <v>642</v>
      </c>
      <c r="J58" s="108">
        <v>0</v>
      </c>
      <c r="K58">
        <v>0</v>
      </c>
      <c r="L58">
        <v>0</v>
      </c>
      <c r="M58">
        <v>0</v>
      </c>
      <c r="N58">
        <v>0</v>
      </c>
    </row>
    <row r="59" spans="1:14" ht="30.75" customHeight="1">
      <c r="A59" s="593"/>
      <c r="B59" s="593"/>
      <c r="C59" s="593"/>
      <c r="D59" s="593"/>
      <c r="E59" s="593"/>
      <c r="G59" s="230" t="s">
        <v>400</v>
      </c>
    </row>
    <row r="60" spans="1:14" ht="62.25" customHeight="1">
      <c r="A60" s="593"/>
      <c r="B60" s="593"/>
      <c r="C60" s="593"/>
      <c r="D60" s="593"/>
      <c r="E60" s="593"/>
      <c r="G60" s="230" t="s">
        <v>396</v>
      </c>
    </row>
    <row r="61" spans="1:14" ht="15.75">
      <c r="A61" s="593"/>
      <c r="B61" s="593"/>
      <c r="C61" s="593"/>
      <c r="D61" s="593"/>
      <c r="E61" s="593"/>
      <c r="G61" s="230" t="s">
        <v>397</v>
      </c>
    </row>
    <row r="62" spans="1:14" ht="18.75">
      <c r="A62" s="593"/>
      <c r="B62" s="593"/>
      <c r="C62" s="593"/>
      <c r="D62" s="593"/>
      <c r="E62" s="593"/>
      <c r="G62" s="230" t="s">
        <v>398</v>
      </c>
      <c r="H62" s="89" t="s">
        <v>399</v>
      </c>
      <c r="I62" s="256">
        <v>642</v>
      </c>
      <c r="J62" s="108">
        <v>0</v>
      </c>
      <c r="K62">
        <v>0</v>
      </c>
      <c r="L62">
        <v>0</v>
      </c>
      <c r="M62">
        <v>0</v>
      </c>
      <c r="N62">
        <v>0</v>
      </c>
    </row>
    <row r="63" spans="1:14" ht="30.75" customHeight="1">
      <c r="A63" s="593"/>
      <c r="B63" s="593"/>
      <c r="C63" s="593"/>
      <c r="D63" s="593"/>
      <c r="E63" s="593"/>
      <c r="G63" s="230" t="s">
        <v>400</v>
      </c>
    </row>
    <row r="64" spans="1:14" ht="30.75" hidden="1" customHeight="1">
      <c r="G64" s="230"/>
    </row>
    <row r="65" spans="7:15" ht="30.75" hidden="1" customHeight="1">
      <c r="G65" s="230"/>
    </row>
    <row r="69" spans="7:15" ht="112.5">
      <c r="J69" s="109" t="s">
        <v>440</v>
      </c>
      <c r="K69" s="89" t="s">
        <v>441</v>
      </c>
      <c r="L69" s="95" t="s">
        <v>442</v>
      </c>
      <c r="M69" s="109" t="s">
        <v>440</v>
      </c>
      <c r="N69" s="89" t="s">
        <v>441</v>
      </c>
      <c r="O69" s="95" t="s">
        <v>442</v>
      </c>
    </row>
    <row r="70" spans="7:15">
      <c r="M70" s="108"/>
    </row>
    <row r="71" spans="7:15" s="108" customFormat="1"/>
    <row r="72" spans="7:15" s="108" customFormat="1">
      <c r="K72" s="108">
        <f>J72</f>
        <v>0</v>
      </c>
      <c r="L72" s="108">
        <f>J72</f>
        <v>0</v>
      </c>
    </row>
    <row r="73" spans="7:15" s="108" customFormat="1" hidden="1">
      <c r="K73" s="108">
        <f t="shared" ref="K73:K79" si="0">J73</f>
        <v>0</v>
      </c>
      <c r="L73" s="108">
        <f t="shared" ref="L73:L79" si="1">J73</f>
        <v>0</v>
      </c>
    </row>
    <row r="74" spans="7:15" s="108" customFormat="1">
      <c r="K74" s="108">
        <f t="shared" si="0"/>
        <v>0</v>
      </c>
      <c r="L74" s="108">
        <f t="shared" si="1"/>
        <v>0</v>
      </c>
    </row>
    <row r="75" spans="7:15" s="108" customFormat="1">
      <c r="K75" s="108">
        <f t="shared" si="0"/>
        <v>0</v>
      </c>
      <c r="L75" s="108">
        <f t="shared" si="1"/>
        <v>0</v>
      </c>
    </row>
    <row r="76" spans="7:15" s="108" customFormat="1" hidden="1">
      <c r="K76" s="108">
        <f t="shared" si="0"/>
        <v>0</v>
      </c>
      <c r="L76" s="108">
        <f t="shared" si="1"/>
        <v>0</v>
      </c>
    </row>
    <row r="77" spans="7:15" s="108" customFormat="1">
      <c r="K77" s="108">
        <f t="shared" si="0"/>
        <v>0</v>
      </c>
      <c r="L77" s="108">
        <f t="shared" si="1"/>
        <v>0</v>
      </c>
    </row>
    <row r="78" spans="7:15" s="108" customFormat="1" hidden="1">
      <c r="K78" s="108">
        <f t="shared" si="0"/>
        <v>0</v>
      </c>
      <c r="L78" s="108">
        <f t="shared" si="1"/>
        <v>0</v>
      </c>
    </row>
    <row r="79" spans="7:15" s="108" customFormat="1" hidden="1">
      <c r="K79" s="108">
        <f t="shared" si="0"/>
        <v>0</v>
      </c>
      <c r="L79" s="108">
        <f t="shared" si="1"/>
        <v>0</v>
      </c>
    </row>
    <row r="80" spans="7:15" s="108" customFormat="1"/>
    <row r="81" spans="1:12" s="108" customFormat="1"/>
    <row r="82" spans="1:12" s="108" customFormat="1"/>
    <row r="83" spans="1:12" s="108" customFormat="1"/>
    <row r="84" spans="1:12" s="108" customFormat="1"/>
    <row r="85" spans="1:12" s="108" customFormat="1"/>
    <row r="86" spans="1:12" s="108" customFormat="1"/>
    <row r="87" spans="1:12" s="108" customFormat="1"/>
    <row r="88" spans="1:12" s="108" customFormat="1"/>
    <row r="89" spans="1:12" s="108" customFormat="1" ht="190.5" customHeight="1">
      <c r="A89" s="109" t="s">
        <v>387</v>
      </c>
    </row>
    <row r="90" spans="1:12" s="108" customFormat="1"/>
    <row r="91" spans="1:12" s="108" customFormat="1"/>
    <row r="92" spans="1:12" s="3" customFormat="1" ht="18.75">
      <c r="A92" s="405">
        <v>1</v>
      </c>
      <c r="B92" s="405"/>
      <c r="C92" s="405"/>
      <c r="D92" s="405"/>
      <c r="E92" s="423">
        <v>2</v>
      </c>
      <c r="F92" s="424"/>
      <c r="G92" s="425"/>
      <c r="H92" s="420">
        <v>3</v>
      </c>
      <c r="I92" s="420"/>
      <c r="J92" s="420"/>
      <c r="K92" s="420"/>
      <c r="L92" s="420"/>
    </row>
    <row r="93" spans="1:12" s="3" customFormat="1" ht="57.75" customHeight="1">
      <c r="A93" s="426" t="s">
        <v>263</v>
      </c>
      <c r="B93" s="427"/>
      <c r="C93" s="427"/>
      <c r="D93" s="428"/>
      <c r="E93" s="423" t="s">
        <v>50</v>
      </c>
      <c r="F93" s="424"/>
      <c r="G93" s="425"/>
      <c r="H93" s="423" t="s">
        <v>51</v>
      </c>
      <c r="I93" s="424"/>
      <c r="J93" s="424"/>
      <c r="K93" s="424"/>
      <c r="L93" s="425"/>
    </row>
    <row r="94" spans="1:12" s="3" customFormat="1" ht="63.75" customHeight="1">
      <c r="A94" s="426" t="s">
        <v>264</v>
      </c>
      <c r="B94" s="427"/>
      <c r="C94" s="427"/>
      <c r="D94" s="428"/>
      <c r="E94" s="423" t="s">
        <v>52</v>
      </c>
      <c r="F94" s="424"/>
      <c r="G94" s="425"/>
      <c r="H94" s="423" t="s">
        <v>53</v>
      </c>
      <c r="I94" s="424"/>
      <c r="J94" s="424"/>
      <c r="K94" s="424"/>
      <c r="L94" s="425"/>
    </row>
    <row r="95" spans="1:12" s="3" customFormat="1" ht="57.75" customHeight="1">
      <c r="A95" s="426" t="s">
        <v>265</v>
      </c>
      <c r="B95" s="427"/>
      <c r="C95" s="427"/>
      <c r="D95" s="428"/>
      <c r="E95" s="423" t="s">
        <v>56</v>
      </c>
      <c r="F95" s="424"/>
      <c r="G95" s="425"/>
      <c r="H95" s="423" t="s">
        <v>51</v>
      </c>
      <c r="I95" s="424"/>
      <c r="J95" s="424"/>
      <c r="K95" s="424"/>
      <c r="L95" s="425"/>
    </row>
    <row r="96" spans="1:12" s="3" customFormat="1" ht="45" customHeight="1">
      <c r="A96" s="426" t="s">
        <v>265</v>
      </c>
      <c r="B96" s="427"/>
      <c r="C96" s="427"/>
      <c r="D96" s="428"/>
      <c r="E96" s="423" t="s">
        <v>54</v>
      </c>
      <c r="F96" s="424"/>
      <c r="G96" s="425"/>
      <c r="H96" s="440" t="s">
        <v>167</v>
      </c>
      <c r="I96" s="441"/>
      <c r="J96" s="441"/>
      <c r="K96" s="441"/>
      <c r="L96" s="442"/>
    </row>
    <row r="97" spans="1:14" s="108" customFormat="1"/>
    <row r="98" spans="1:14" s="108" customFormat="1" ht="18.75">
      <c r="A98" s="109" t="s">
        <v>281</v>
      </c>
    </row>
    <row r="99" spans="1:14" s="108" customFormat="1"/>
    <row r="100" spans="1:14" s="108" customFormat="1"/>
    <row r="101" spans="1:14" s="108" customFormat="1"/>
    <row r="102" spans="1:14" s="108" customFormat="1"/>
    <row r="103" spans="1:14" s="108" customFormat="1"/>
    <row r="104" spans="1:14" s="108" customFormat="1"/>
    <row r="105" spans="1:14" s="108" customFormat="1" ht="93.75">
      <c r="J105" s="109" t="s">
        <v>440</v>
      </c>
      <c r="K105" s="89" t="s">
        <v>441</v>
      </c>
      <c r="L105" s="95" t="s">
        <v>442</v>
      </c>
    </row>
    <row r="106" spans="1:14" s="108" customFormat="1">
      <c r="K106"/>
      <c r="L106"/>
    </row>
    <row r="107" spans="1:14" s="108" customFormat="1"/>
    <row r="108" spans="1:14" s="108" customFormat="1" ht="60" customHeight="1">
      <c r="A108" s="593"/>
      <c r="B108" s="593"/>
      <c r="C108" s="593"/>
      <c r="D108" s="593"/>
      <c r="E108" s="593"/>
      <c r="G108" s="230" t="s">
        <v>396</v>
      </c>
      <c r="H108"/>
      <c r="I108"/>
      <c r="K108"/>
      <c r="L108"/>
      <c r="M108"/>
      <c r="N108"/>
    </row>
    <row r="109" spans="1:14" s="108" customFormat="1" ht="15.75">
      <c r="A109" s="593"/>
      <c r="B109" s="593"/>
      <c r="C109" s="593"/>
      <c r="D109" s="593"/>
      <c r="E109" s="593"/>
      <c r="G109" s="230" t="s">
        <v>401</v>
      </c>
      <c r="H109"/>
      <c r="I109"/>
      <c r="K109"/>
      <c r="L109"/>
      <c r="M109"/>
      <c r="N109"/>
    </row>
    <row r="110" spans="1:14" s="108" customFormat="1" ht="18.75">
      <c r="A110" s="593"/>
      <c r="B110" s="593"/>
      <c r="C110" s="593"/>
      <c r="D110" s="593"/>
      <c r="E110" s="593"/>
      <c r="G110" s="230" t="s">
        <v>398</v>
      </c>
      <c r="H110" s="89" t="s">
        <v>399</v>
      </c>
      <c r="I110" s="209">
        <v>642</v>
      </c>
      <c r="J110" s="108">
        <v>0</v>
      </c>
      <c r="K110">
        <v>0</v>
      </c>
      <c r="L110">
        <v>0</v>
      </c>
      <c r="M110">
        <v>0</v>
      </c>
      <c r="N110">
        <v>0</v>
      </c>
    </row>
    <row r="111" spans="1:14" s="108" customFormat="1" ht="39.75" customHeight="1">
      <c r="A111" s="593"/>
      <c r="B111" s="593"/>
      <c r="C111" s="593"/>
      <c r="D111" s="593"/>
      <c r="E111" s="593"/>
      <c r="G111" s="230" t="s">
        <v>400</v>
      </c>
      <c r="H111"/>
      <c r="I111"/>
      <c r="K111"/>
      <c r="L111"/>
      <c r="M111"/>
      <c r="N111"/>
    </row>
    <row r="112" spans="1:14" s="108" customFormat="1" ht="60" customHeight="1">
      <c r="A112" s="593"/>
      <c r="B112" s="593"/>
      <c r="C112" s="593"/>
      <c r="D112" s="593"/>
      <c r="E112" s="593"/>
      <c r="G112" s="230" t="s">
        <v>396</v>
      </c>
      <c r="H112"/>
      <c r="I112"/>
      <c r="K112"/>
      <c r="L112"/>
      <c r="M112"/>
      <c r="N112"/>
    </row>
    <row r="113" spans="1:14" s="108" customFormat="1" ht="15.75">
      <c r="A113" s="593"/>
      <c r="B113" s="593"/>
      <c r="C113" s="593"/>
      <c r="D113" s="593"/>
      <c r="E113" s="593"/>
      <c r="G113" s="230" t="s">
        <v>401</v>
      </c>
      <c r="H113"/>
      <c r="I113"/>
      <c r="K113"/>
      <c r="L113"/>
      <c r="M113"/>
      <c r="N113"/>
    </row>
    <row r="114" spans="1:14" s="108" customFormat="1" ht="18.75">
      <c r="A114" s="593"/>
      <c r="B114" s="593"/>
      <c r="C114" s="593"/>
      <c r="D114" s="593"/>
      <c r="E114" s="593"/>
      <c r="G114" s="230" t="s">
        <v>398</v>
      </c>
      <c r="H114" s="89" t="s">
        <v>399</v>
      </c>
      <c r="I114" s="262">
        <v>642</v>
      </c>
      <c r="J114" s="108">
        <v>0</v>
      </c>
      <c r="K114">
        <v>0</v>
      </c>
      <c r="L114">
        <v>0</v>
      </c>
      <c r="M114">
        <v>0</v>
      </c>
      <c r="N114">
        <v>0</v>
      </c>
    </row>
    <row r="115" spans="1:14" s="108" customFormat="1" ht="39.75" customHeight="1">
      <c r="A115" s="593"/>
      <c r="B115" s="593"/>
      <c r="C115" s="593"/>
      <c r="D115" s="593"/>
      <c r="E115" s="593"/>
      <c r="G115" s="230" t="s">
        <v>400</v>
      </c>
      <c r="H115"/>
      <c r="I115"/>
      <c r="K115"/>
      <c r="L115"/>
      <c r="M115"/>
      <c r="N115"/>
    </row>
    <row r="116" spans="1:14" s="108" customFormat="1" ht="60" customHeight="1">
      <c r="A116" s="593"/>
      <c r="B116" s="593"/>
      <c r="C116" s="593"/>
      <c r="D116" s="593"/>
      <c r="E116" s="593"/>
      <c r="G116" s="230" t="s">
        <v>396</v>
      </c>
      <c r="H116"/>
      <c r="I116"/>
      <c r="K116"/>
      <c r="L116"/>
      <c r="M116"/>
      <c r="N116"/>
    </row>
    <row r="117" spans="1:14" s="108" customFormat="1" ht="15.75">
      <c r="A117" s="593"/>
      <c r="B117" s="593"/>
      <c r="C117" s="593"/>
      <c r="D117" s="593"/>
      <c r="E117" s="593"/>
      <c r="G117" s="230" t="s">
        <v>401</v>
      </c>
      <c r="H117"/>
      <c r="I117"/>
      <c r="K117"/>
      <c r="L117"/>
      <c r="M117"/>
      <c r="N117"/>
    </row>
    <row r="118" spans="1:14" s="108" customFormat="1" ht="18.75">
      <c r="A118" s="593"/>
      <c r="B118" s="593"/>
      <c r="C118" s="593"/>
      <c r="D118" s="593"/>
      <c r="E118" s="593"/>
      <c r="G118" s="230" t="s">
        <v>398</v>
      </c>
      <c r="H118" s="89" t="s">
        <v>399</v>
      </c>
      <c r="I118" s="262">
        <v>642</v>
      </c>
      <c r="J118" s="108">
        <v>0</v>
      </c>
      <c r="K118">
        <v>0</v>
      </c>
      <c r="L118">
        <v>0</v>
      </c>
      <c r="M118">
        <v>0</v>
      </c>
      <c r="N118">
        <v>0</v>
      </c>
    </row>
    <row r="119" spans="1:14" s="108" customFormat="1" ht="39.75" customHeight="1">
      <c r="A119" s="593"/>
      <c r="B119" s="593"/>
      <c r="C119" s="593"/>
      <c r="D119" s="593"/>
      <c r="E119" s="593"/>
      <c r="G119" s="230" t="s">
        <v>400</v>
      </c>
      <c r="H119"/>
      <c r="I119"/>
      <c r="K119"/>
      <c r="L119"/>
      <c r="M119"/>
      <c r="N119"/>
    </row>
    <row r="120" spans="1:14" s="108" customFormat="1" ht="60" customHeight="1">
      <c r="A120" s="593"/>
      <c r="B120" s="593"/>
      <c r="C120" s="593"/>
      <c r="D120" s="593"/>
      <c r="E120" s="593"/>
      <c r="G120" s="230" t="s">
        <v>396</v>
      </c>
      <c r="H120"/>
      <c r="I120"/>
      <c r="K120"/>
      <c r="L120"/>
      <c r="M120"/>
      <c r="N120"/>
    </row>
    <row r="121" spans="1:14" s="108" customFormat="1" ht="15.75">
      <c r="A121" s="593"/>
      <c r="B121" s="593"/>
      <c r="C121" s="593"/>
      <c r="D121" s="593"/>
      <c r="E121" s="593"/>
      <c r="G121" s="230" t="s">
        <v>401</v>
      </c>
      <c r="H121"/>
      <c r="I121"/>
      <c r="K121"/>
      <c r="L121"/>
      <c r="M121"/>
      <c r="N121"/>
    </row>
    <row r="122" spans="1:14" s="108" customFormat="1" ht="18.75">
      <c r="A122" s="593"/>
      <c r="B122" s="593"/>
      <c r="C122" s="593"/>
      <c r="D122" s="593"/>
      <c r="E122" s="593"/>
      <c r="G122" s="230" t="s">
        <v>398</v>
      </c>
      <c r="H122" s="89" t="s">
        <v>399</v>
      </c>
      <c r="I122" s="262">
        <v>642</v>
      </c>
      <c r="J122" s="108">
        <v>0</v>
      </c>
      <c r="K122">
        <v>0</v>
      </c>
      <c r="L122">
        <v>0</v>
      </c>
      <c r="M122">
        <v>0</v>
      </c>
      <c r="N122">
        <v>0</v>
      </c>
    </row>
    <row r="123" spans="1:14" s="108" customFormat="1" ht="39.75" customHeight="1">
      <c r="A123" s="593"/>
      <c r="B123" s="593"/>
      <c r="C123" s="593"/>
      <c r="D123" s="593"/>
      <c r="E123" s="593"/>
      <c r="G123" s="230" t="s">
        <v>400</v>
      </c>
      <c r="H123"/>
      <c r="I123"/>
      <c r="K123"/>
      <c r="L123"/>
      <c r="M123"/>
      <c r="N123"/>
    </row>
    <row r="124" spans="1:14" s="108" customFormat="1" ht="60" customHeight="1">
      <c r="A124" s="593"/>
      <c r="B124" s="593"/>
      <c r="C124" s="593"/>
      <c r="D124" s="593"/>
      <c r="E124" s="593"/>
      <c r="G124" s="230" t="s">
        <v>396</v>
      </c>
      <c r="H124"/>
      <c r="I124"/>
      <c r="K124"/>
      <c r="L124"/>
      <c r="M124"/>
      <c r="N124"/>
    </row>
    <row r="125" spans="1:14" s="108" customFormat="1" ht="15.75">
      <c r="A125" s="593"/>
      <c r="B125" s="593"/>
      <c r="C125" s="593"/>
      <c r="D125" s="593"/>
      <c r="E125" s="593"/>
      <c r="G125" s="230" t="s">
        <v>401</v>
      </c>
      <c r="H125"/>
      <c r="I125"/>
      <c r="K125"/>
      <c r="L125"/>
      <c r="M125"/>
      <c r="N125"/>
    </row>
    <row r="126" spans="1:14" s="108" customFormat="1" ht="18.75">
      <c r="A126" s="593"/>
      <c r="B126" s="593"/>
      <c r="C126" s="593"/>
      <c r="D126" s="593"/>
      <c r="E126" s="593"/>
      <c r="G126" s="230" t="s">
        <v>398</v>
      </c>
      <c r="H126" s="89" t="s">
        <v>399</v>
      </c>
      <c r="I126" s="262">
        <v>642</v>
      </c>
      <c r="J126" s="108">
        <v>0</v>
      </c>
      <c r="K126">
        <v>0</v>
      </c>
      <c r="L126">
        <v>0</v>
      </c>
      <c r="M126">
        <v>0</v>
      </c>
      <c r="N126">
        <v>0</v>
      </c>
    </row>
    <row r="127" spans="1:14" s="108" customFormat="1" ht="39.75" customHeight="1">
      <c r="A127" s="593"/>
      <c r="B127" s="593"/>
      <c r="C127" s="593"/>
      <c r="D127" s="593"/>
      <c r="E127" s="593"/>
      <c r="G127" s="230" t="s">
        <v>400</v>
      </c>
      <c r="H127"/>
      <c r="I127"/>
      <c r="K127"/>
      <c r="L127"/>
      <c r="M127"/>
      <c r="N127"/>
    </row>
    <row r="128" spans="1:14" s="108" customFormat="1" ht="39.75" hidden="1" customHeight="1">
      <c r="A128" s="282"/>
      <c r="B128" s="282"/>
      <c r="C128" s="282"/>
      <c r="D128" s="282"/>
      <c r="E128" s="282"/>
      <c r="G128" s="230"/>
      <c r="H128"/>
      <c r="I128"/>
      <c r="K128"/>
      <c r="L128"/>
      <c r="M128"/>
      <c r="N128"/>
    </row>
    <row r="129" spans="1:15" s="108" customFormat="1" ht="39.75" hidden="1" customHeight="1">
      <c r="A129" s="282"/>
      <c r="B129" s="282"/>
      <c r="C129" s="282"/>
      <c r="D129" s="282"/>
      <c r="E129" s="282"/>
      <c r="G129" s="230"/>
      <c r="H129"/>
      <c r="I129"/>
      <c r="K129"/>
      <c r="L129"/>
      <c r="M129"/>
      <c r="N129"/>
    </row>
    <row r="130" spans="1:15" s="108" customFormat="1" ht="39.75" hidden="1" customHeight="1">
      <c r="A130" s="282"/>
      <c r="B130" s="282"/>
      <c r="C130" s="282"/>
      <c r="D130" s="282"/>
      <c r="E130" s="282"/>
      <c r="G130" s="230"/>
      <c r="H130"/>
      <c r="I130"/>
      <c r="K130"/>
      <c r="L130"/>
      <c r="M130"/>
      <c r="N130"/>
    </row>
    <row r="131" spans="1:15" s="108" customFormat="1" ht="39.75" hidden="1" customHeight="1">
      <c r="G131" s="230"/>
      <c r="H131"/>
      <c r="I131"/>
      <c r="K131"/>
      <c r="L131"/>
      <c r="M131"/>
      <c r="N131"/>
    </row>
    <row r="132" spans="1:15" s="108" customFormat="1" ht="39.75" hidden="1" customHeight="1">
      <c r="G132" s="230"/>
      <c r="H132"/>
      <c r="I132"/>
      <c r="K132"/>
      <c r="L132"/>
      <c r="M132"/>
      <c r="N132"/>
    </row>
    <row r="133" spans="1:15" s="108" customFormat="1" ht="39.75" hidden="1" customHeight="1">
      <c r="G133" s="230"/>
      <c r="H133"/>
      <c r="I133"/>
      <c r="K133"/>
      <c r="L133"/>
      <c r="M133"/>
      <c r="N133"/>
    </row>
    <row r="134" spans="1:15" s="108" customFormat="1" ht="39.75" hidden="1" customHeight="1">
      <c r="G134" s="230"/>
      <c r="H134"/>
      <c r="I134"/>
      <c r="K134"/>
      <c r="L134"/>
      <c r="M134"/>
      <c r="N134"/>
    </row>
    <row r="135" spans="1:15" s="108" customFormat="1"/>
    <row r="136" spans="1:15" s="108" customFormat="1"/>
    <row r="137" spans="1:15" s="108" customFormat="1"/>
    <row r="138" spans="1:15" s="108" customFormat="1" ht="112.5">
      <c r="J138" s="109" t="s">
        <v>440</v>
      </c>
      <c r="K138" s="89" t="s">
        <v>441</v>
      </c>
      <c r="L138" s="95" t="s">
        <v>442</v>
      </c>
      <c r="M138" s="109" t="s">
        <v>440</v>
      </c>
      <c r="N138" s="89" t="s">
        <v>441</v>
      </c>
      <c r="O138" s="95" t="s">
        <v>442</v>
      </c>
    </row>
    <row r="139" spans="1:15" s="108" customFormat="1">
      <c r="K139"/>
      <c r="L139"/>
      <c r="N139"/>
      <c r="O139"/>
    </row>
    <row r="140" spans="1:15" s="108" customFormat="1"/>
    <row r="141" spans="1:15" s="108" customFormat="1">
      <c r="K141" s="108">
        <f>J141</f>
        <v>0</v>
      </c>
      <c r="L141" s="108">
        <f>J141</f>
        <v>0</v>
      </c>
    </row>
    <row r="142" spans="1:15" s="108" customFormat="1">
      <c r="K142" s="108">
        <f t="shared" ref="K142:K148" si="2">J142</f>
        <v>0</v>
      </c>
      <c r="L142" s="108">
        <f t="shared" ref="L142:L148" si="3">J142</f>
        <v>0</v>
      </c>
    </row>
    <row r="143" spans="1:15" s="108" customFormat="1">
      <c r="K143" s="108">
        <f t="shared" si="2"/>
        <v>0</v>
      </c>
      <c r="L143" s="108">
        <f t="shared" si="3"/>
        <v>0</v>
      </c>
    </row>
    <row r="144" spans="1:15" s="108" customFormat="1">
      <c r="K144" s="108">
        <f t="shared" si="2"/>
        <v>0</v>
      </c>
      <c r="L144" s="108">
        <f t="shared" si="3"/>
        <v>0</v>
      </c>
    </row>
    <row r="145" spans="1:12" s="108" customFormat="1">
      <c r="K145" s="108">
        <f t="shared" si="2"/>
        <v>0</v>
      </c>
      <c r="L145" s="108">
        <f t="shared" si="3"/>
        <v>0</v>
      </c>
    </row>
    <row r="146" spans="1:12" s="108" customFormat="1">
      <c r="K146" s="108">
        <f t="shared" si="2"/>
        <v>0</v>
      </c>
      <c r="L146" s="108">
        <f t="shared" si="3"/>
        <v>0</v>
      </c>
    </row>
    <row r="147" spans="1:12" s="108" customFormat="1">
      <c r="K147" s="108">
        <f t="shared" si="2"/>
        <v>0</v>
      </c>
      <c r="L147" s="108">
        <f t="shared" si="3"/>
        <v>0</v>
      </c>
    </row>
    <row r="148" spans="1:12" s="108" customFormat="1">
      <c r="K148" s="108">
        <f t="shared" si="2"/>
        <v>0</v>
      </c>
      <c r="L148" s="108">
        <f t="shared" si="3"/>
        <v>0</v>
      </c>
    </row>
    <row r="149" spans="1:12" s="108" customFormat="1"/>
    <row r="150" spans="1:12" s="108" customFormat="1"/>
    <row r="151" spans="1:12" s="108" customFormat="1"/>
    <row r="152" spans="1:12" s="108" customFormat="1"/>
    <row r="153" spans="1:12" s="108" customFormat="1"/>
    <row r="154" spans="1:12" s="108" customFormat="1"/>
    <row r="155" spans="1:12" s="108" customFormat="1"/>
    <row r="156" spans="1:12" s="108" customFormat="1"/>
    <row r="157" spans="1:12" s="108" customFormat="1" ht="21.75" customHeight="1">
      <c r="A157" s="109" t="s">
        <v>392</v>
      </c>
    </row>
    <row r="158" spans="1:12" s="108" customFormat="1" ht="192" customHeight="1">
      <c r="A158" s="109" t="s">
        <v>393</v>
      </c>
    </row>
    <row r="159" spans="1:12" s="108" customFormat="1"/>
    <row r="160" spans="1:12" s="3" customFormat="1" ht="18.75">
      <c r="A160" s="405">
        <v>1</v>
      </c>
      <c r="B160" s="405"/>
      <c r="C160" s="405"/>
      <c r="D160" s="405"/>
      <c r="E160" s="423">
        <v>2</v>
      </c>
      <c r="F160" s="424"/>
      <c r="G160" s="425"/>
      <c r="H160" s="420">
        <v>3</v>
      </c>
      <c r="I160" s="420"/>
      <c r="J160" s="420"/>
      <c r="K160" s="420"/>
      <c r="L160" s="420"/>
    </row>
    <row r="161" spans="1:14" s="3" customFormat="1" ht="57.75" customHeight="1">
      <c r="A161" s="426" t="s">
        <v>263</v>
      </c>
      <c r="B161" s="427"/>
      <c r="C161" s="427"/>
      <c r="D161" s="428"/>
      <c r="E161" s="423" t="s">
        <v>50</v>
      </c>
      <c r="F161" s="424"/>
      <c r="G161" s="425"/>
      <c r="H161" s="423" t="s">
        <v>51</v>
      </c>
      <c r="I161" s="424"/>
      <c r="J161" s="424"/>
      <c r="K161" s="424"/>
      <c r="L161" s="425"/>
    </row>
    <row r="162" spans="1:14" s="3" customFormat="1" ht="63.75" customHeight="1">
      <c r="A162" s="426" t="s">
        <v>264</v>
      </c>
      <c r="B162" s="427"/>
      <c r="C162" s="427"/>
      <c r="D162" s="428"/>
      <c r="E162" s="423" t="s">
        <v>52</v>
      </c>
      <c r="F162" s="424"/>
      <c r="G162" s="425"/>
      <c r="H162" s="423" t="s">
        <v>53</v>
      </c>
      <c r="I162" s="424"/>
      <c r="J162" s="424"/>
      <c r="K162" s="424"/>
      <c r="L162" s="425"/>
    </row>
    <row r="163" spans="1:14" s="3" customFormat="1" ht="57.75" customHeight="1">
      <c r="A163" s="426" t="s">
        <v>265</v>
      </c>
      <c r="B163" s="427"/>
      <c r="C163" s="427"/>
      <c r="D163" s="428"/>
      <c r="E163" s="423" t="s">
        <v>56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4" s="3" customFormat="1" ht="45" customHeight="1">
      <c r="A164" s="426" t="s">
        <v>265</v>
      </c>
      <c r="B164" s="427"/>
      <c r="C164" s="427"/>
      <c r="D164" s="428"/>
      <c r="E164" s="423" t="s">
        <v>54</v>
      </c>
      <c r="F164" s="424"/>
      <c r="G164" s="425"/>
      <c r="H164" s="440" t="s">
        <v>167</v>
      </c>
      <c r="I164" s="441"/>
      <c r="J164" s="441"/>
      <c r="K164" s="441"/>
      <c r="L164" s="442"/>
    </row>
    <row r="165" spans="1:14" s="108" customFormat="1"/>
    <row r="166" spans="1:14" s="108" customFormat="1"/>
    <row r="167" spans="1:14" s="108" customFormat="1"/>
    <row r="168" spans="1:14" s="108" customFormat="1"/>
    <row r="169" spans="1:14" s="108" customFormat="1"/>
    <row r="170" spans="1:14" s="108" customFormat="1"/>
    <row r="171" spans="1:14" s="108" customFormat="1"/>
    <row r="172" spans="1:14" s="108" customFormat="1" ht="90.75" customHeight="1"/>
    <row r="173" spans="1:14" s="108" customFormat="1" ht="93.75">
      <c r="J173" s="109" t="s">
        <v>440</v>
      </c>
      <c r="K173" s="89" t="s">
        <v>441</v>
      </c>
      <c r="L173" s="95" t="s">
        <v>442</v>
      </c>
    </row>
    <row r="174" spans="1:14" s="108" customFormat="1">
      <c r="K174"/>
      <c r="L174"/>
    </row>
    <row r="175" spans="1:14" s="108" customFormat="1" ht="93.75">
      <c r="J175" s="109" t="s">
        <v>289</v>
      </c>
      <c r="K175" s="109" t="s">
        <v>290</v>
      </c>
      <c r="L175" s="110" t="s">
        <v>291</v>
      </c>
    </row>
    <row r="176" spans="1:14" s="108" customFormat="1" ht="18.75" customHeight="1">
      <c r="A176" s="596"/>
      <c r="B176" s="593"/>
      <c r="C176" s="593"/>
      <c r="D176" s="593"/>
      <c r="E176" s="593"/>
      <c r="F176" s="593"/>
      <c r="G176" s="230" t="s">
        <v>396</v>
      </c>
      <c r="H176"/>
      <c r="I176"/>
      <c r="K176"/>
      <c r="L176"/>
      <c r="M176"/>
      <c r="N176"/>
    </row>
    <row r="177" spans="1:14" s="108" customFormat="1" ht="18.75" customHeight="1">
      <c r="A177" s="596"/>
      <c r="B177" s="593"/>
      <c r="C177" s="593"/>
      <c r="D177" s="593"/>
      <c r="E177" s="593"/>
      <c r="F177" s="593"/>
      <c r="G177" s="230" t="s">
        <v>402</v>
      </c>
      <c r="H177"/>
      <c r="I177"/>
      <c r="K177"/>
      <c r="L177"/>
      <c r="M177"/>
      <c r="N177"/>
    </row>
    <row r="178" spans="1:14" s="108" customFormat="1" ht="18.75">
      <c r="A178" s="596"/>
      <c r="B178" s="593"/>
      <c r="C178" s="593"/>
      <c r="D178" s="593"/>
      <c r="E178" s="593"/>
      <c r="F178" s="593"/>
      <c r="G178" s="230" t="s">
        <v>398</v>
      </c>
      <c r="H178" s="89" t="s">
        <v>399</v>
      </c>
      <c r="I178" s="209">
        <v>642</v>
      </c>
      <c r="J178" s="108">
        <v>0</v>
      </c>
      <c r="K178">
        <v>0</v>
      </c>
      <c r="L178">
        <v>0</v>
      </c>
      <c r="M178">
        <v>0</v>
      </c>
      <c r="N178">
        <v>0</v>
      </c>
    </row>
    <row r="179" spans="1:14" s="108" customFormat="1" ht="47.25" customHeight="1">
      <c r="A179" s="596"/>
      <c r="B179" s="593"/>
      <c r="C179" s="593"/>
      <c r="D179" s="593"/>
      <c r="E179" s="593"/>
      <c r="F179" s="593"/>
      <c r="G179" s="230" t="s">
        <v>400</v>
      </c>
      <c r="H179"/>
      <c r="I179"/>
      <c r="K179"/>
      <c r="L179"/>
      <c r="M179"/>
      <c r="N179"/>
    </row>
    <row r="180" spans="1:14" s="108" customFormat="1" ht="84" customHeight="1">
      <c r="A180" s="596"/>
      <c r="B180" s="593"/>
      <c r="C180" s="593"/>
      <c r="D180" s="593"/>
      <c r="E180" s="593"/>
      <c r="F180" s="593"/>
      <c r="G180" s="230" t="s">
        <v>396</v>
      </c>
      <c r="H180"/>
      <c r="I180"/>
      <c r="K180"/>
      <c r="L180"/>
      <c r="M180"/>
      <c r="N180"/>
    </row>
    <row r="181" spans="1:14" s="108" customFormat="1" ht="18.75" customHeight="1">
      <c r="A181" s="596"/>
      <c r="B181" s="593"/>
      <c r="C181" s="593"/>
      <c r="D181" s="593"/>
      <c r="E181" s="593"/>
      <c r="F181" s="593"/>
      <c r="G181" s="230" t="s">
        <v>402</v>
      </c>
      <c r="H181"/>
      <c r="I181"/>
      <c r="K181"/>
      <c r="L181"/>
      <c r="M181"/>
      <c r="N181"/>
    </row>
    <row r="182" spans="1:14" s="108" customFormat="1" ht="18.75">
      <c r="A182" s="596"/>
      <c r="B182" s="593"/>
      <c r="C182" s="593"/>
      <c r="D182" s="593"/>
      <c r="E182" s="593"/>
      <c r="F182" s="593"/>
      <c r="G182" s="230" t="s">
        <v>398</v>
      </c>
      <c r="H182" s="89" t="s">
        <v>399</v>
      </c>
      <c r="I182" s="262">
        <v>642</v>
      </c>
      <c r="J182" s="108">
        <v>0</v>
      </c>
      <c r="K182">
        <v>0</v>
      </c>
      <c r="L182">
        <v>0</v>
      </c>
      <c r="M182">
        <v>0</v>
      </c>
      <c r="N182">
        <v>0</v>
      </c>
    </row>
    <row r="183" spans="1:14" s="108" customFormat="1" ht="47.25" customHeight="1">
      <c r="A183" s="596"/>
      <c r="B183" s="593"/>
      <c r="C183" s="593"/>
      <c r="D183" s="593"/>
      <c r="E183" s="593"/>
      <c r="F183" s="593"/>
      <c r="G183" s="230" t="s">
        <v>400</v>
      </c>
      <c r="H183"/>
      <c r="I183"/>
      <c r="K183"/>
      <c r="L183"/>
      <c r="M183"/>
      <c r="N183"/>
    </row>
    <row r="184" spans="1:14" s="108" customFormat="1" ht="18.75" customHeight="1">
      <c r="A184" s="596"/>
      <c r="B184" s="593"/>
      <c r="C184" s="593"/>
      <c r="D184" s="593"/>
      <c r="E184" s="593"/>
      <c r="F184" s="593"/>
      <c r="G184" s="230" t="s">
        <v>396</v>
      </c>
      <c r="H184"/>
      <c r="I184"/>
      <c r="K184"/>
      <c r="L184"/>
      <c r="M184"/>
      <c r="N184"/>
    </row>
    <row r="185" spans="1:14" s="108" customFormat="1" ht="18.75" customHeight="1">
      <c r="A185" s="596"/>
      <c r="B185" s="593"/>
      <c r="C185" s="593"/>
      <c r="D185" s="593"/>
      <c r="E185" s="593"/>
      <c r="F185" s="593"/>
      <c r="G185" s="230" t="s">
        <v>402</v>
      </c>
      <c r="H185"/>
      <c r="I185"/>
      <c r="K185"/>
      <c r="L185"/>
      <c r="M185"/>
      <c r="N185"/>
    </row>
    <row r="186" spans="1:14" s="108" customFormat="1" ht="18.75">
      <c r="A186" s="596"/>
      <c r="B186" s="593"/>
      <c r="C186" s="593"/>
      <c r="D186" s="593"/>
      <c r="E186" s="593"/>
      <c r="F186" s="593"/>
      <c r="G186" s="230" t="s">
        <v>398</v>
      </c>
      <c r="H186" s="89" t="s">
        <v>399</v>
      </c>
      <c r="I186" s="262">
        <v>642</v>
      </c>
      <c r="J186" s="108">
        <v>0</v>
      </c>
      <c r="K186">
        <v>0</v>
      </c>
      <c r="L186">
        <v>0</v>
      </c>
      <c r="M186">
        <v>0</v>
      </c>
      <c r="N186">
        <v>0</v>
      </c>
    </row>
    <row r="187" spans="1:14" s="108" customFormat="1" ht="47.25" customHeight="1">
      <c r="A187" s="596"/>
      <c r="B187" s="593"/>
      <c r="C187" s="593"/>
      <c r="D187" s="593"/>
      <c r="E187" s="593"/>
      <c r="F187" s="593"/>
      <c r="G187" s="230" t="s">
        <v>400</v>
      </c>
      <c r="H187"/>
      <c r="I187"/>
      <c r="K187"/>
      <c r="L187"/>
      <c r="M187"/>
      <c r="N187"/>
    </row>
    <row r="188" spans="1:14" s="108" customFormat="1" ht="18.75" customHeight="1">
      <c r="A188" s="596"/>
      <c r="B188" s="593"/>
      <c r="C188" s="593"/>
      <c r="D188" s="593"/>
      <c r="E188" s="593"/>
      <c r="F188" s="593"/>
      <c r="G188" s="230" t="s">
        <v>396</v>
      </c>
      <c r="H188"/>
      <c r="I188"/>
      <c r="K188"/>
      <c r="L188"/>
      <c r="M188"/>
      <c r="N188"/>
    </row>
    <row r="189" spans="1:14" s="108" customFormat="1" ht="18.75" customHeight="1">
      <c r="A189" s="596"/>
      <c r="B189" s="593"/>
      <c r="C189" s="593"/>
      <c r="D189" s="593"/>
      <c r="E189" s="593"/>
      <c r="F189" s="593"/>
      <c r="G189" s="230" t="s">
        <v>402</v>
      </c>
      <c r="H189"/>
      <c r="I189"/>
      <c r="K189"/>
      <c r="L189"/>
      <c r="M189"/>
      <c r="N189"/>
    </row>
    <row r="190" spans="1:14" s="108" customFormat="1" ht="18.75">
      <c r="A190" s="596"/>
      <c r="B190" s="593"/>
      <c r="C190" s="593"/>
      <c r="D190" s="593"/>
      <c r="E190" s="593"/>
      <c r="F190" s="593"/>
      <c r="G190" s="230" t="s">
        <v>398</v>
      </c>
      <c r="H190" s="89" t="s">
        <v>399</v>
      </c>
      <c r="I190" s="262">
        <v>642</v>
      </c>
      <c r="J190" s="108">
        <v>0</v>
      </c>
      <c r="K190">
        <v>0</v>
      </c>
      <c r="L190">
        <v>0</v>
      </c>
      <c r="M190">
        <v>0</v>
      </c>
      <c r="N190">
        <v>0</v>
      </c>
    </row>
    <row r="191" spans="1:14" s="108" customFormat="1" ht="47.25" customHeight="1">
      <c r="A191" s="596"/>
      <c r="B191" s="593"/>
      <c r="C191" s="593"/>
      <c r="D191" s="593"/>
      <c r="E191" s="593"/>
      <c r="F191" s="593"/>
      <c r="G191" s="230" t="s">
        <v>400</v>
      </c>
      <c r="H191"/>
      <c r="I191"/>
      <c r="K191"/>
      <c r="L191"/>
      <c r="M191"/>
      <c r="N191"/>
    </row>
    <row r="192" spans="1:14" s="108" customFormat="1" ht="47.25" hidden="1" customHeight="1">
      <c r="G192" s="230"/>
      <c r="H192"/>
      <c r="I192"/>
      <c r="K192"/>
      <c r="L192"/>
      <c r="M192"/>
      <c r="N192"/>
    </row>
    <row r="193" spans="7:14" s="108" customFormat="1" ht="47.25" hidden="1" customHeight="1">
      <c r="G193" s="230"/>
      <c r="H193"/>
      <c r="I193"/>
      <c r="K193"/>
      <c r="L193"/>
      <c r="M193"/>
      <c r="N193"/>
    </row>
    <row r="194" spans="7:14" s="108" customFormat="1" ht="47.25" hidden="1" customHeight="1">
      <c r="G194" s="230"/>
      <c r="H194"/>
      <c r="I194"/>
      <c r="K194"/>
      <c r="L194"/>
      <c r="M194"/>
      <c r="N194"/>
    </row>
    <row r="195" spans="7:14" s="108" customFormat="1" ht="47.25" hidden="1" customHeight="1">
      <c r="G195" s="230"/>
      <c r="H195"/>
      <c r="I195"/>
      <c r="K195"/>
      <c r="L195"/>
      <c r="M195"/>
      <c r="N195"/>
    </row>
    <row r="196" spans="7:14" s="108" customFormat="1" ht="47.25" hidden="1" customHeight="1">
      <c r="G196" s="230"/>
      <c r="H196"/>
      <c r="I196"/>
      <c r="K196"/>
      <c r="L196"/>
      <c r="M196"/>
      <c r="N196"/>
    </row>
    <row r="197" spans="7:14" s="108" customFormat="1" ht="47.25" hidden="1" customHeight="1">
      <c r="G197" s="230"/>
      <c r="H197"/>
      <c r="I197"/>
      <c r="K197"/>
      <c r="L197"/>
      <c r="M197"/>
      <c r="N197"/>
    </row>
    <row r="198" spans="7:14" s="108" customFormat="1" ht="47.25" hidden="1" customHeight="1">
      <c r="G198" s="230"/>
      <c r="H198"/>
      <c r="I198"/>
      <c r="K198"/>
      <c r="L198"/>
      <c r="M198"/>
      <c r="N198"/>
    </row>
    <row r="199" spans="7:14" s="108" customFormat="1" ht="47.25" hidden="1" customHeight="1">
      <c r="G199" s="230"/>
      <c r="H199"/>
      <c r="I199"/>
      <c r="K199"/>
      <c r="L199"/>
      <c r="M199"/>
      <c r="N199"/>
    </row>
    <row r="200" spans="7:14" s="108" customFormat="1" ht="47.25" hidden="1" customHeight="1">
      <c r="G200" s="230"/>
      <c r="H200"/>
      <c r="I200"/>
      <c r="K200"/>
      <c r="L200"/>
      <c r="M200"/>
      <c r="N200"/>
    </row>
    <row r="201" spans="7:14" s="108" customFormat="1" ht="47.25" hidden="1" customHeight="1">
      <c r="G201" s="230"/>
      <c r="H201"/>
      <c r="I201"/>
      <c r="K201"/>
      <c r="L201"/>
      <c r="M201"/>
      <c r="N201"/>
    </row>
    <row r="202" spans="7:14" s="108" customFormat="1" ht="47.25" hidden="1" customHeight="1">
      <c r="G202" s="230"/>
      <c r="H202"/>
      <c r="I202"/>
      <c r="K202"/>
      <c r="L202"/>
      <c r="M202"/>
      <c r="N202"/>
    </row>
    <row r="203" spans="7:14" s="108" customFormat="1" ht="47.25" hidden="1" customHeight="1">
      <c r="G203" s="230"/>
      <c r="H203"/>
      <c r="I203"/>
      <c r="K203"/>
      <c r="L203"/>
      <c r="M203"/>
      <c r="N203"/>
    </row>
    <row r="204" spans="7:14" s="108" customFormat="1" ht="47.25" hidden="1" customHeight="1">
      <c r="G204" s="230"/>
      <c r="H204"/>
      <c r="I204"/>
      <c r="K204"/>
      <c r="L204"/>
      <c r="M204"/>
      <c r="N204"/>
    </row>
    <row r="205" spans="7:14" s="108" customFormat="1" ht="47.25" hidden="1" customHeight="1">
      <c r="G205" s="230"/>
      <c r="H205"/>
      <c r="I205"/>
      <c r="K205"/>
      <c r="L205"/>
      <c r="M205"/>
      <c r="N205"/>
    </row>
    <row r="206" spans="7:14" s="108" customFormat="1"/>
    <row r="207" spans="7:14" s="108" customFormat="1"/>
    <row r="208" spans="7:14" s="108" customFormat="1"/>
    <row r="209" spans="1:15" s="108" customFormat="1" ht="112.5">
      <c r="J209" s="109" t="s">
        <v>440</v>
      </c>
      <c r="K209" s="89" t="s">
        <v>441</v>
      </c>
      <c r="L209" s="95" t="s">
        <v>442</v>
      </c>
      <c r="M209" s="109" t="s">
        <v>440</v>
      </c>
      <c r="N209" s="89" t="s">
        <v>441</v>
      </c>
      <c r="O209" s="95" t="s">
        <v>442</v>
      </c>
    </row>
    <row r="210" spans="1:15" s="108" customFormat="1">
      <c r="K210"/>
      <c r="L210"/>
      <c r="N210"/>
      <c r="O210"/>
    </row>
    <row r="211" spans="1:15" s="108" customFormat="1"/>
    <row r="212" spans="1:15" s="108" customFormat="1" ht="18.75">
      <c r="A212" s="111"/>
      <c r="K212" s="108">
        <f>J212</f>
        <v>0</v>
      </c>
      <c r="L212" s="108">
        <f>J212</f>
        <v>0</v>
      </c>
    </row>
    <row r="213" spans="1:15" s="108" customFormat="1">
      <c r="K213" s="108">
        <f t="shared" ref="K213:K219" si="4">J213</f>
        <v>0</v>
      </c>
      <c r="L213" s="108">
        <f t="shared" ref="L213:L219" si="5">J213</f>
        <v>0</v>
      </c>
    </row>
    <row r="214" spans="1:15" s="108" customFormat="1">
      <c r="K214" s="108">
        <f t="shared" si="4"/>
        <v>0</v>
      </c>
      <c r="L214" s="108">
        <f t="shared" si="5"/>
        <v>0</v>
      </c>
    </row>
    <row r="215" spans="1:15" s="108" customFormat="1">
      <c r="K215" s="108">
        <f t="shared" si="4"/>
        <v>0</v>
      </c>
      <c r="L215" s="108">
        <f t="shared" si="5"/>
        <v>0</v>
      </c>
    </row>
    <row r="216" spans="1:15" s="108" customFormat="1" ht="18.75">
      <c r="A216" s="111"/>
      <c r="J216" s="126"/>
      <c r="K216" s="108">
        <f t="shared" si="4"/>
        <v>0</v>
      </c>
      <c r="L216" s="108">
        <f t="shared" si="5"/>
        <v>0</v>
      </c>
    </row>
    <row r="217" spans="1:15" s="108" customFormat="1" ht="18.75">
      <c r="A217" s="111"/>
      <c r="K217" s="108">
        <f t="shared" si="4"/>
        <v>0</v>
      </c>
      <c r="L217" s="108">
        <f t="shared" si="5"/>
        <v>0</v>
      </c>
    </row>
    <row r="218" spans="1:15" s="108" customFormat="1" ht="18.75">
      <c r="A218" s="111"/>
      <c r="K218" s="108">
        <f t="shared" si="4"/>
        <v>0</v>
      </c>
      <c r="L218" s="108">
        <f t="shared" si="5"/>
        <v>0</v>
      </c>
    </row>
    <row r="219" spans="1:15" s="108" customFormat="1">
      <c r="K219" s="108">
        <f t="shared" si="4"/>
        <v>0</v>
      </c>
      <c r="L219" s="108">
        <f t="shared" si="5"/>
        <v>0</v>
      </c>
    </row>
    <row r="220" spans="1:15" s="108" customFormat="1"/>
    <row r="221" spans="1:15" s="108" customFormat="1"/>
    <row r="222" spans="1:15" s="108" customFormat="1"/>
    <row r="223" spans="1:15" s="108" customFormat="1"/>
    <row r="224" spans="1:15" s="108" customFormat="1"/>
    <row r="225" spans="1:12" s="108" customFormat="1"/>
    <row r="226" spans="1:12" s="108" customFormat="1"/>
    <row r="227" spans="1:12" s="108" customFormat="1"/>
    <row r="228" spans="1:12" s="108" customFormat="1"/>
    <row r="229" spans="1:12" s="108" customFormat="1"/>
    <row r="230" spans="1:12" s="108" customFormat="1" ht="191.25" customHeight="1">
      <c r="A230" s="109" t="s">
        <v>389</v>
      </c>
    </row>
    <row r="231" spans="1:12" s="108" customFormat="1"/>
    <row r="232" spans="1:12" s="3" customFormat="1" ht="18.75">
      <c r="A232" s="405">
        <v>1</v>
      </c>
      <c r="B232" s="405"/>
      <c r="C232" s="405"/>
      <c r="D232" s="405"/>
      <c r="E232" s="423">
        <v>2</v>
      </c>
      <c r="F232" s="424"/>
      <c r="G232" s="425"/>
      <c r="H232" s="420">
        <v>3</v>
      </c>
      <c r="I232" s="420"/>
      <c r="J232" s="420"/>
      <c r="K232" s="420"/>
      <c r="L232" s="420"/>
    </row>
    <row r="233" spans="1:12" s="3" customFormat="1" ht="57.75" customHeight="1">
      <c r="A233" s="426" t="s">
        <v>263</v>
      </c>
      <c r="B233" s="427"/>
      <c r="C233" s="427"/>
      <c r="D233" s="428"/>
      <c r="E233" s="423" t="s">
        <v>50</v>
      </c>
      <c r="F233" s="424"/>
      <c r="G233" s="425"/>
      <c r="H233" s="423" t="s">
        <v>51</v>
      </c>
      <c r="I233" s="424"/>
      <c r="J233" s="424"/>
      <c r="K233" s="424"/>
      <c r="L233" s="425"/>
    </row>
    <row r="234" spans="1:12" s="3" customFormat="1" ht="63.75" customHeight="1">
      <c r="A234" s="426" t="s">
        <v>264</v>
      </c>
      <c r="B234" s="427"/>
      <c r="C234" s="427"/>
      <c r="D234" s="428"/>
      <c r="E234" s="423" t="s">
        <v>52</v>
      </c>
      <c r="F234" s="424"/>
      <c r="G234" s="425"/>
      <c r="H234" s="423" t="s">
        <v>53</v>
      </c>
      <c r="I234" s="424"/>
      <c r="J234" s="424"/>
      <c r="K234" s="424"/>
      <c r="L234" s="425"/>
    </row>
    <row r="235" spans="1:12" s="3" customFormat="1" ht="57.75" customHeight="1">
      <c r="A235" s="426" t="s">
        <v>265</v>
      </c>
      <c r="B235" s="427"/>
      <c r="C235" s="427"/>
      <c r="D235" s="428"/>
      <c r="E235" s="423" t="s">
        <v>56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2" s="3" customFormat="1" ht="45" customHeight="1">
      <c r="A236" s="426" t="s">
        <v>265</v>
      </c>
      <c r="B236" s="427"/>
      <c r="C236" s="427"/>
      <c r="D236" s="428"/>
      <c r="E236" s="423" t="s">
        <v>54</v>
      </c>
      <c r="F236" s="424"/>
      <c r="G236" s="425"/>
      <c r="H236" s="440" t="s">
        <v>167</v>
      </c>
      <c r="I236" s="441"/>
      <c r="J236" s="441"/>
      <c r="K236" s="441"/>
      <c r="L236" s="442"/>
    </row>
    <row r="237" spans="1:12" s="108" customFormat="1"/>
    <row r="238" spans="1:12" s="108" customFormat="1"/>
    <row r="239" spans="1:12" s="108" customFormat="1"/>
    <row r="240" spans="1:12" s="108" customFormat="1"/>
    <row r="241" spans="10:15" s="108" customFormat="1"/>
    <row r="242" spans="10:15" s="108" customFormat="1"/>
    <row r="243" spans="10:15" s="108" customFormat="1"/>
    <row r="244" spans="10:15" s="108" customFormat="1"/>
    <row r="245" spans="10:15" s="108" customFormat="1" ht="93.75">
      <c r="J245" s="109" t="s">
        <v>304</v>
      </c>
      <c r="K245" s="89" t="s">
        <v>305</v>
      </c>
      <c r="L245" s="95" t="s">
        <v>306</v>
      </c>
    </row>
    <row r="246" spans="10:15" s="108" customFormat="1">
      <c r="K246"/>
      <c r="L246"/>
    </row>
    <row r="247" spans="10:15" s="108" customFormat="1"/>
    <row r="248" spans="10:15" s="108" customFormat="1"/>
    <row r="249" spans="10:15" s="108" customFormat="1"/>
    <row r="250" spans="10:15" s="108" customFormat="1"/>
    <row r="251" spans="10:15" s="108" customFormat="1"/>
    <row r="252" spans="10:15" s="108" customFormat="1"/>
    <row r="253" spans="10:15" s="108" customFormat="1" ht="112.5">
      <c r="J253" s="109" t="s">
        <v>304</v>
      </c>
      <c r="K253" s="89" t="s">
        <v>305</v>
      </c>
      <c r="L253" s="95" t="s">
        <v>306</v>
      </c>
      <c r="M253" s="109" t="s">
        <v>304</v>
      </c>
      <c r="N253" s="89" t="s">
        <v>305</v>
      </c>
      <c r="O253" s="95" t="s">
        <v>306</v>
      </c>
    </row>
    <row r="254" spans="10:15" s="108" customFormat="1">
      <c r="K254"/>
      <c r="L254"/>
      <c r="N254"/>
      <c r="O254"/>
    </row>
    <row r="255" spans="10:15" s="108" customFormat="1"/>
    <row r="256" spans="10:15" s="108" customFormat="1"/>
    <row r="257" s="108" customFormat="1"/>
    <row r="258" s="108" customFormat="1"/>
    <row r="259" s="108" customFormat="1"/>
    <row r="260" s="108" customFormat="1"/>
    <row r="261" s="108" customFormat="1"/>
    <row r="262" s="108" customFormat="1"/>
    <row r="263" s="108" customFormat="1"/>
    <row r="264" s="108" customFormat="1"/>
    <row r="265" s="108" customFormat="1"/>
    <row r="266" s="108" customFormat="1"/>
    <row r="267" s="108" customFormat="1"/>
    <row r="268" s="108" customFormat="1"/>
    <row r="269" s="108" customFormat="1"/>
    <row r="270" s="108" customFormat="1"/>
    <row r="271" s="108" customFormat="1"/>
    <row r="272" s="108" customFormat="1"/>
    <row r="273" s="108" customFormat="1"/>
    <row r="274" s="108" customFormat="1"/>
    <row r="275" s="108" customFormat="1"/>
    <row r="276" s="108" customFormat="1"/>
    <row r="277" s="108" customFormat="1"/>
    <row r="278" s="108" customFormat="1"/>
    <row r="279" s="108" customFormat="1"/>
    <row r="280" s="108" customFormat="1"/>
    <row r="281" s="108" customFormat="1"/>
    <row r="282" s="108" customFormat="1"/>
    <row r="283" s="108" customFormat="1"/>
    <row r="284" s="108" customFormat="1"/>
    <row r="285" s="108" customFormat="1"/>
    <row r="286" s="108" customFormat="1"/>
    <row r="287" s="108" customFormat="1"/>
    <row r="288" s="108" customFormat="1"/>
    <row r="289" spans="10:15" s="108" customFormat="1" ht="93.75">
      <c r="J289" s="109" t="s">
        <v>304</v>
      </c>
      <c r="K289" s="89" t="s">
        <v>305</v>
      </c>
      <c r="L289" s="95" t="s">
        <v>306</v>
      </c>
    </row>
    <row r="290" spans="10:15" s="108" customFormat="1">
      <c r="K290"/>
      <c r="L290"/>
    </row>
    <row r="291" spans="10:15" s="108" customFormat="1"/>
    <row r="292" spans="10:15" s="108" customFormat="1"/>
    <row r="293" spans="10:15" s="108" customFormat="1"/>
    <row r="294" spans="10:15" s="108" customFormat="1"/>
    <row r="295" spans="10:15" s="108" customFormat="1"/>
    <row r="296" spans="10:15" s="108" customFormat="1"/>
    <row r="297" spans="10:15" s="108" customFormat="1" ht="112.5">
      <c r="J297" s="109" t="s">
        <v>304</v>
      </c>
      <c r="K297" s="89" t="s">
        <v>305</v>
      </c>
      <c r="L297" s="95" t="s">
        <v>306</v>
      </c>
      <c r="M297" s="109" t="s">
        <v>304</v>
      </c>
      <c r="N297" s="89" t="s">
        <v>305</v>
      </c>
      <c r="O297" s="95" t="s">
        <v>306</v>
      </c>
    </row>
    <row r="298" spans="10:15" s="108" customFormat="1">
      <c r="K298"/>
      <c r="L298"/>
      <c r="N298"/>
      <c r="O298"/>
    </row>
    <row r="299" spans="10:15" s="108" customFormat="1"/>
    <row r="300" spans="10:15" s="108" customFormat="1"/>
    <row r="301" spans="10:15" s="108" customFormat="1"/>
    <row r="302" spans="10:15" s="108" customFormat="1"/>
    <row r="303" spans="10:15" s="108" customFormat="1"/>
    <row r="304" spans="10:15" s="108" customFormat="1"/>
    <row r="305" s="108" customFormat="1"/>
    <row r="306" s="108" customFormat="1"/>
    <row r="307" s="108" customFormat="1"/>
    <row r="308" s="108" customFormat="1"/>
    <row r="309" s="108" customFormat="1"/>
    <row r="310" s="108" customFormat="1"/>
    <row r="311" s="108" customFormat="1"/>
    <row r="312" s="108" customFormat="1"/>
    <row r="313" s="108" customFormat="1"/>
    <row r="314" s="108" customFormat="1"/>
    <row r="315" s="108" customFormat="1"/>
    <row r="316" s="108" customFormat="1"/>
    <row r="317" s="108" customFormat="1"/>
    <row r="318" s="108" customFormat="1"/>
    <row r="319" s="108" customFormat="1"/>
    <row r="320" s="108" customFormat="1"/>
    <row r="321" spans="5:5" s="108" customFormat="1"/>
    <row r="322" spans="5:5" s="108" customFormat="1"/>
    <row r="323" spans="5:5" s="108" customFormat="1"/>
    <row r="324" spans="5:5" s="108" customFormat="1" ht="18.75">
      <c r="E324" s="109" t="s">
        <v>410</v>
      </c>
    </row>
    <row r="325" spans="5:5" s="108" customFormat="1"/>
    <row r="326" spans="5:5" s="108" customFormat="1"/>
    <row r="327" spans="5:5" s="108" customFormat="1"/>
    <row r="328" spans="5:5" s="108" customFormat="1"/>
    <row r="329" spans="5:5" s="108" customFormat="1"/>
    <row r="330" spans="5:5" s="108" customFormat="1"/>
    <row r="331" spans="5:5" s="108" customFormat="1"/>
    <row r="332" spans="5:5" s="108" customFormat="1"/>
    <row r="333" spans="5:5" s="108" customFormat="1"/>
    <row r="334" spans="5:5" s="108" customFormat="1"/>
    <row r="335" spans="5:5" s="108" customFormat="1"/>
    <row r="336" spans="5:5" s="108" customFormat="1"/>
    <row r="337" spans="1:14" s="108" customFormat="1"/>
    <row r="338" spans="1:14" s="108" customFormat="1"/>
    <row r="339" spans="1:14" s="108" customFormat="1"/>
    <row r="340" spans="1:14" s="108" customFormat="1"/>
    <row r="341" spans="1:14" s="108" customFormat="1"/>
    <row r="342" spans="1:14" s="108" customFormat="1"/>
    <row r="343" spans="1:14" s="108" customFormat="1"/>
    <row r="344" spans="1:14" s="108" customFormat="1"/>
    <row r="345" spans="1:14" s="108" customFormat="1"/>
    <row r="346" spans="1:14" s="108" customFormat="1" ht="93.75">
      <c r="J346" s="109" t="s">
        <v>440</v>
      </c>
      <c r="K346" s="89" t="s">
        <v>441</v>
      </c>
      <c r="L346" s="95" t="s">
        <v>442</v>
      </c>
    </row>
    <row r="347" spans="1:14" s="108" customFormat="1" ht="18.75">
      <c r="D347" s="336" t="s">
        <v>211</v>
      </c>
      <c r="K347"/>
      <c r="L347"/>
    </row>
    <row r="348" spans="1:14" s="108" customFormat="1">
      <c r="A348" s="234"/>
      <c r="B348" s="234"/>
      <c r="C348" s="234"/>
      <c r="D348" s="234"/>
      <c r="E348" s="234"/>
      <c r="F348" s="234"/>
      <c r="J348" s="234"/>
      <c r="K348" s="234"/>
      <c r="L348" s="234"/>
    </row>
    <row r="349" spans="1:14" s="108" customFormat="1" ht="18.75">
      <c r="A349" s="592" t="s">
        <v>433</v>
      </c>
      <c r="B349" s="593"/>
      <c r="C349" s="593"/>
      <c r="D349" s="593"/>
      <c r="E349" s="595"/>
      <c r="F349" s="591"/>
      <c r="G349" s="235" t="s">
        <v>400</v>
      </c>
      <c r="H349" s="234"/>
      <c r="I349" s="234"/>
      <c r="J349" s="236">
        <v>100</v>
      </c>
      <c r="K349" s="237">
        <v>100</v>
      </c>
      <c r="L349" s="238">
        <v>100</v>
      </c>
      <c r="M349" s="234"/>
      <c r="N349" s="234"/>
    </row>
    <row r="350" spans="1:14" s="108" customFormat="1" ht="63" customHeight="1">
      <c r="A350" s="593"/>
      <c r="B350" s="593"/>
      <c r="C350" s="593"/>
      <c r="D350" s="593"/>
      <c r="E350" s="595"/>
      <c r="F350" s="591"/>
      <c r="G350" s="235" t="s">
        <v>403</v>
      </c>
      <c r="H350" s="234"/>
      <c r="I350" s="234"/>
      <c r="J350" s="234">
        <v>30</v>
      </c>
      <c r="K350" s="239">
        <v>30</v>
      </c>
      <c r="L350" s="239">
        <v>30</v>
      </c>
      <c r="M350" s="234"/>
      <c r="N350" s="234">
        <v>3</v>
      </c>
    </row>
    <row r="351" spans="1:14" s="108" customFormat="1" ht="409.5">
      <c r="A351" s="593"/>
      <c r="B351" s="593"/>
      <c r="C351" s="593"/>
      <c r="D351" s="593"/>
      <c r="E351" s="595"/>
      <c r="F351" s="597"/>
      <c r="G351" s="295" t="s">
        <v>398</v>
      </c>
      <c r="H351" s="242" t="s">
        <v>399</v>
      </c>
      <c r="I351" s="234">
        <v>642</v>
      </c>
      <c r="J351" s="243">
        <v>0</v>
      </c>
      <c r="K351" s="243">
        <v>0</v>
      </c>
      <c r="L351" s="244">
        <v>0</v>
      </c>
      <c r="M351" s="245">
        <v>0</v>
      </c>
      <c r="N351" s="245">
        <v>0</v>
      </c>
    </row>
    <row r="352" spans="1:14" s="108" customFormat="1" ht="18.75">
      <c r="A352" s="592" t="s">
        <v>434</v>
      </c>
      <c r="B352" s="593"/>
      <c r="C352" s="593"/>
      <c r="D352" s="594" t="s">
        <v>216</v>
      </c>
      <c r="E352" s="591"/>
      <c r="F352" s="591"/>
      <c r="G352" s="235" t="s">
        <v>400</v>
      </c>
      <c r="H352" s="234"/>
      <c r="I352" s="234"/>
      <c r="J352" s="234">
        <v>100</v>
      </c>
      <c r="K352" s="234">
        <v>100</v>
      </c>
      <c r="L352" s="234">
        <v>100</v>
      </c>
      <c r="M352" s="234"/>
      <c r="N352" s="234"/>
    </row>
    <row r="353" spans="1:14" s="108" customFormat="1" ht="63" customHeight="1">
      <c r="A353" s="593"/>
      <c r="B353" s="593"/>
      <c r="C353" s="593"/>
      <c r="D353" s="591"/>
      <c r="E353" s="591"/>
      <c r="F353" s="591"/>
      <c r="G353" s="235" t="s">
        <v>403</v>
      </c>
      <c r="H353" s="234"/>
      <c r="I353" s="234"/>
      <c r="J353" s="236">
        <v>100</v>
      </c>
      <c r="K353" s="237">
        <v>100</v>
      </c>
      <c r="L353" s="238">
        <v>100</v>
      </c>
      <c r="M353" s="234"/>
      <c r="N353" s="234"/>
    </row>
    <row r="354" spans="1:14" s="108" customFormat="1" ht="409.5">
      <c r="A354" s="593"/>
      <c r="B354" s="593"/>
      <c r="C354" s="593"/>
      <c r="D354" s="591"/>
      <c r="E354" s="591"/>
      <c r="F354" s="591"/>
      <c r="G354" s="254" t="s">
        <v>398</v>
      </c>
      <c r="H354" s="242" t="s">
        <v>399</v>
      </c>
      <c r="I354" s="234">
        <v>642</v>
      </c>
      <c r="J354" s="243">
        <v>0</v>
      </c>
      <c r="K354" s="243">
        <v>0</v>
      </c>
      <c r="L354" s="244">
        <v>0</v>
      </c>
      <c r="M354" s="245">
        <v>0</v>
      </c>
      <c r="N354" s="245">
        <v>0</v>
      </c>
    </row>
    <row r="355" spans="1:14" s="108" customFormat="1" ht="18.75">
      <c r="A355" s="592" t="s">
        <v>429</v>
      </c>
      <c r="B355" s="593"/>
      <c r="C355" s="593"/>
      <c r="D355" s="594" t="s">
        <v>217</v>
      </c>
      <c r="E355" s="591"/>
      <c r="F355" s="591"/>
      <c r="G355" s="235" t="s">
        <v>400</v>
      </c>
      <c r="H355" s="234"/>
      <c r="I355" s="234"/>
      <c r="J355" s="236">
        <v>100</v>
      </c>
      <c r="K355" s="237">
        <v>100</v>
      </c>
      <c r="L355" s="238">
        <v>100</v>
      </c>
      <c r="M355" s="234"/>
      <c r="N355" s="234"/>
    </row>
    <row r="356" spans="1:14" s="108" customFormat="1" ht="63" customHeight="1">
      <c r="A356" s="593"/>
      <c r="B356" s="593"/>
      <c r="C356" s="593"/>
      <c r="D356" s="591"/>
      <c r="E356" s="591"/>
      <c r="F356" s="591"/>
      <c r="G356" s="235" t="s">
        <v>403</v>
      </c>
      <c r="H356" s="234"/>
      <c r="I356" s="234"/>
      <c r="J356" s="234">
        <v>30</v>
      </c>
      <c r="K356" s="239">
        <v>30</v>
      </c>
      <c r="L356" s="239">
        <v>30</v>
      </c>
      <c r="M356" s="234"/>
      <c r="N356" s="234">
        <v>3</v>
      </c>
    </row>
    <row r="357" spans="1:14" s="108" customFormat="1" ht="409.5">
      <c r="A357" s="593"/>
      <c r="B357" s="593"/>
      <c r="C357" s="593"/>
      <c r="D357" s="591"/>
      <c r="E357" s="591"/>
      <c r="F357" s="591"/>
      <c r="G357" s="254" t="s">
        <v>398</v>
      </c>
      <c r="H357" s="242" t="s">
        <v>399</v>
      </c>
      <c r="I357" s="234">
        <v>642</v>
      </c>
      <c r="J357" s="243">
        <v>0</v>
      </c>
      <c r="K357" s="243">
        <v>0</v>
      </c>
      <c r="L357" s="244">
        <v>0</v>
      </c>
      <c r="M357" s="245">
        <v>0</v>
      </c>
      <c r="N357" s="245">
        <v>0</v>
      </c>
    </row>
    <row r="358" spans="1:14" s="108" customFormat="1" ht="18.75">
      <c r="A358" s="592" t="s">
        <v>430</v>
      </c>
      <c r="B358" s="593"/>
      <c r="C358" s="593"/>
      <c r="D358" s="594" t="s">
        <v>218</v>
      </c>
      <c r="E358" s="591"/>
      <c r="F358" s="591"/>
      <c r="G358" s="235" t="s">
        <v>400</v>
      </c>
      <c r="H358" s="234"/>
      <c r="I358" s="234"/>
      <c r="J358" s="236">
        <v>100</v>
      </c>
      <c r="K358" s="237">
        <v>100</v>
      </c>
      <c r="L358" s="238">
        <v>100</v>
      </c>
      <c r="M358" s="234"/>
      <c r="N358" s="234"/>
    </row>
    <row r="359" spans="1:14" s="108" customFormat="1" ht="63" customHeight="1">
      <c r="A359" s="593"/>
      <c r="B359" s="593"/>
      <c r="C359" s="593"/>
      <c r="D359" s="591"/>
      <c r="E359" s="591"/>
      <c r="F359" s="591"/>
      <c r="G359" s="235" t="s">
        <v>403</v>
      </c>
      <c r="H359" s="234"/>
      <c r="I359" s="234"/>
      <c r="J359" s="234">
        <v>30</v>
      </c>
      <c r="K359" s="239">
        <v>30</v>
      </c>
      <c r="L359" s="239">
        <v>30</v>
      </c>
      <c r="M359" s="234"/>
      <c r="N359" s="234">
        <v>3</v>
      </c>
    </row>
    <row r="360" spans="1:14" s="108" customFormat="1" ht="409.5">
      <c r="A360" s="593"/>
      <c r="B360" s="593"/>
      <c r="C360" s="593"/>
      <c r="D360" s="591"/>
      <c r="E360" s="591"/>
      <c r="F360" s="591"/>
      <c r="G360" s="254" t="s">
        <v>398</v>
      </c>
      <c r="H360" s="242" t="s">
        <v>399</v>
      </c>
      <c r="I360" s="234">
        <v>642</v>
      </c>
      <c r="J360" s="243">
        <v>0</v>
      </c>
      <c r="K360" s="243">
        <v>0</v>
      </c>
      <c r="L360" s="244">
        <v>0</v>
      </c>
      <c r="M360" s="245">
        <v>0</v>
      </c>
      <c r="N360" s="245">
        <v>0</v>
      </c>
    </row>
    <row r="361" spans="1:14" s="108" customFormat="1" ht="18.75">
      <c r="A361" s="592" t="s">
        <v>431</v>
      </c>
      <c r="B361" s="593"/>
      <c r="C361" s="593"/>
      <c r="D361" s="594" t="s">
        <v>219</v>
      </c>
      <c r="E361" s="591"/>
      <c r="F361" s="591"/>
      <c r="G361" s="235" t="s">
        <v>400</v>
      </c>
      <c r="H361" s="234"/>
      <c r="I361" s="234"/>
      <c r="J361" s="236">
        <v>100</v>
      </c>
      <c r="K361" s="237">
        <v>100</v>
      </c>
      <c r="L361" s="238">
        <v>100</v>
      </c>
      <c r="M361" s="234"/>
      <c r="N361" s="234"/>
    </row>
    <row r="362" spans="1:14" s="108" customFormat="1" ht="63" customHeight="1">
      <c r="A362" s="593"/>
      <c r="B362" s="593"/>
      <c r="C362" s="593"/>
      <c r="D362" s="591"/>
      <c r="E362" s="591"/>
      <c r="F362" s="591"/>
      <c r="G362" s="235" t="s">
        <v>403</v>
      </c>
      <c r="H362" s="234"/>
      <c r="I362" s="234"/>
      <c r="J362" s="234">
        <v>30</v>
      </c>
      <c r="K362" s="239">
        <v>30</v>
      </c>
      <c r="L362" s="239">
        <v>30</v>
      </c>
      <c r="M362" s="234"/>
      <c r="N362" s="234">
        <v>3</v>
      </c>
    </row>
    <row r="363" spans="1:14" s="108" customFormat="1" ht="409.5">
      <c r="A363" s="593"/>
      <c r="B363" s="593"/>
      <c r="C363" s="593"/>
      <c r="D363" s="591"/>
      <c r="E363" s="591"/>
      <c r="F363" s="591"/>
      <c r="G363" s="254" t="s">
        <v>398</v>
      </c>
      <c r="H363" s="242" t="s">
        <v>399</v>
      </c>
      <c r="I363" s="234">
        <v>642</v>
      </c>
      <c r="J363" s="243">
        <v>0</v>
      </c>
      <c r="K363" s="243">
        <v>0</v>
      </c>
      <c r="L363" s="244">
        <v>0</v>
      </c>
      <c r="M363" s="245">
        <v>0</v>
      </c>
      <c r="N363" s="245">
        <v>0</v>
      </c>
    </row>
    <row r="364" spans="1:14" s="108" customFormat="1" ht="18.75">
      <c r="A364" s="592" t="s">
        <v>432</v>
      </c>
      <c r="B364" s="593"/>
      <c r="C364" s="593"/>
      <c r="D364" s="594" t="s">
        <v>405</v>
      </c>
      <c r="E364" s="591"/>
      <c r="F364" s="591"/>
      <c r="G364" s="235" t="s">
        <v>400</v>
      </c>
      <c r="H364" s="234"/>
      <c r="I364" s="234"/>
      <c r="J364" s="236">
        <v>100</v>
      </c>
      <c r="K364" s="237">
        <v>100</v>
      </c>
      <c r="L364" s="238">
        <v>100</v>
      </c>
      <c r="M364" s="234"/>
      <c r="N364" s="234"/>
    </row>
    <row r="365" spans="1:14" s="108" customFormat="1" ht="63" customHeight="1">
      <c r="A365" s="593"/>
      <c r="B365" s="593"/>
      <c r="C365" s="593"/>
      <c r="D365" s="591"/>
      <c r="E365" s="591"/>
      <c r="F365" s="591"/>
      <c r="G365" s="235" t="s">
        <v>403</v>
      </c>
      <c r="H365" s="234"/>
      <c r="I365" s="234"/>
      <c r="J365" s="234">
        <v>30</v>
      </c>
      <c r="K365" s="239">
        <v>30</v>
      </c>
      <c r="L365" s="239">
        <v>30</v>
      </c>
      <c r="M365" s="234"/>
      <c r="N365" s="234">
        <v>3</v>
      </c>
    </row>
    <row r="366" spans="1:14" s="108" customFormat="1" ht="409.5">
      <c r="A366" s="593"/>
      <c r="B366" s="593"/>
      <c r="C366" s="593"/>
      <c r="D366" s="591"/>
      <c r="E366" s="591"/>
      <c r="F366" s="591"/>
      <c r="G366" s="254" t="s">
        <v>398</v>
      </c>
      <c r="H366" s="242" t="s">
        <v>399</v>
      </c>
      <c r="I366" s="234">
        <v>642</v>
      </c>
      <c r="J366" s="243">
        <v>0</v>
      </c>
      <c r="K366" s="243">
        <v>0</v>
      </c>
      <c r="L366" s="244">
        <v>0</v>
      </c>
      <c r="M366" s="245">
        <v>0</v>
      </c>
      <c r="N366" s="245">
        <v>0</v>
      </c>
    </row>
    <row r="367" spans="1:14" s="108" customFormat="1" ht="18.75">
      <c r="A367" s="288"/>
      <c r="B367" s="288"/>
      <c r="C367" s="288"/>
      <c r="D367" s="288"/>
      <c r="E367" s="288"/>
      <c r="F367" s="288"/>
      <c r="G367" s="286"/>
      <c r="H367" s="289"/>
      <c r="I367" s="290"/>
      <c r="J367" s="291"/>
      <c r="K367" s="291"/>
      <c r="L367" s="292"/>
      <c r="M367" s="293"/>
      <c r="N367" s="293"/>
    </row>
    <row r="368" spans="1:14" s="108" customFormat="1"/>
    <row r="369" spans="1:15" s="108" customFormat="1"/>
    <row r="370" spans="1:15" s="108" customFormat="1"/>
    <row r="371" spans="1:15" s="108" customFormat="1"/>
    <row r="372" spans="1:15" s="108" customFormat="1" ht="112.5">
      <c r="J372" s="109" t="s">
        <v>440</v>
      </c>
      <c r="K372" s="89" t="s">
        <v>441</v>
      </c>
      <c r="L372" s="95" t="s">
        <v>442</v>
      </c>
      <c r="M372" s="109" t="s">
        <v>440</v>
      </c>
      <c r="N372" s="89" t="s">
        <v>441</v>
      </c>
      <c r="O372" s="95" t="s">
        <v>442</v>
      </c>
    </row>
    <row r="373" spans="1:15" s="108" customFormat="1">
      <c r="K373"/>
      <c r="L373"/>
      <c r="N373"/>
      <c r="O373"/>
    </row>
    <row r="374" spans="1:15" s="108" customFormat="1"/>
    <row r="375" spans="1:15" s="108" customFormat="1" ht="93.75">
      <c r="A375" s="394" t="s">
        <v>427</v>
      </c>
      <c r="K375" s="108">
        <f>J375</f>
        <v>0</v>
      </c>
      <c r="L375" s="108">
        <f>J375</f>
        <v>0</v>
      </c>
    </row>
    <row r="376" spans="1:15" s="108" customFormat="1" ht="112.5">
      <c r="A376" s="394" t="s">
        <v>428</v>
      </c>
      <c r="D376" s="111" t="s">
        <v>216</v>
      </c>
      <c r="J376" s="109" t="s">
        <v>304</v>
      </c>
      <c r="K376" s="108" t="str">
        <f t="shared" ref="K376:K380" si="6">J376</f>
        <v>2021 год (очередной финансовый год)</v>
      </c>
      <c r="L376" s="108" t="str">
        <f t="shared" ref="L376:L380" si="7">J376</f>
        <v>2021 год (очередной финансовый год)</v>
      </c>
      <c r="M376" s="109" t="s">
        <v>304</v>
      </c>
      <c r="N376" s="89" t="s">
        <v>305</v>
      </c>
      <c r="O376" s="95" t="s">
        <v>306</v>
      </c>
    </row>
    <row r="377" spans="1:15" s="108" customFormat="1" ht="93.75">
      <c r="A377" s="394" t="s">
        <v>429</v>
      </c>
      <c r="D377" s="111" t="s">
        <v>217</v>
      </c>
      <c r="K377" s="108">
        <f t="shared" si="6"/>
        <v>0</v>
      </c>
      <c r="L377" s="108">
        <f t="shared" si="7"/>
        <v>0</v>
      </c>
      <c r="N377"/>
      <c r="O377"/>
    </row>
    <row r="378" spans="1:15" s="108" customFormat="1" ht="112.5">
      <c r="A378" s="394" t="s">
        <v>430</v>
      </c>
      <c r="J378" s="109" t="s">
        <v>289</v>
      </c>
      <c r="K378" s="108" t="str">
        <f t="shared" si="6"/>
        <v>2020 год (очередной финансовый год)</v>
      </c>
      <c r="L378" s="108" t="str">
        <f t="shared" si="7"/>
        <v>2020 год (очередной финансовый год)</v>
      </c>
      <c r="M378" s="109" t="s">
        <v>289</v>
      </c>
      <c r="N378" s="109" t="s">
        <v>290</v>
      </c>
      <c r="O378" s="110" t="s">
        <v>291</v>
      </c>
    </row>
    <row r="379" spans="1:15" s="108" customFormat="1" ht="93.75">
      <c r="A379" s="394" t="s">
        <v>431</v>
      </c>
      <c r="D379" s="111" t="s">
        <v>219</v>
      </c>
      <c r="K379" s="108">
        <f t="shared" si="6"/>
        <v>0</v>
      </c>
      <c r="L379" s="108">
        <f t="shared" si="7"/>
        <v>0</v>
      </c>
    </row>
    <row r="380" spans="1:15" s="108" customFormat="1" ht="93.75">
      <c r="A380" s="394" t="s">
        <v>432</v>
      </c>
      <c r="K380" s="108">
        <f t="shared" si="6"/>
        <v>0</v>
      </c>
      <c r="L380" s="108">
        <f t="shared" si="7"/>
        <v>0</v>
      </c>
    </row>
    <row r="381" spans="1:15" s="108" customFormat="1"/>
    <row r="382" spans="1:15" s="108" customFormat="1"/>
    <row r="383" spans="1:15" s="108" customFormat="1"/>
    <row r="384" spans="1:15" s="108" customFormat="1"/>
    <row r="385" spans="1:1" s="108" customFormat="1"/>
    <row r="386" spans="1:1" s="108" customFormat="1"/>
    <row r="387" spans="1:1" s="108" customFormat="1"/>
    <row r="388" spans="1:1" s="108" customFormat="1"/>
    <row r="389" spans="1:1" s="108" customFormat="1"/>
    <row r="390" spans="1:1" s="108" customFormat="1"/>
    <row r="391" spans="1:1" s="108" customFormat="1" ht="153.75" customHeight="1">
      <c r="A391" s="109" t="s">
        <v>391</v>
      </c>
    </row>
    <row r="392" spans="1:1" s="108" customFormat="1"/>
    <row r="393" spans="1:1" s="108" customFormat="1"/>
    <row r="394" spans="1:1" s="108" customFormat="1"/>
    <row r="395" spans="1:1" s="108" customFormat="1"/>
    <row r="396" spans="1:1" s="108" customFormat="1"/>
    <row r="397" spans="1:1" s="108" customFormat="1"/>
    <row r="398" spans="1:1" s="108" customFormat="1"/>
    <row r="399" spans="1:1" s="108" customFormat="1"/>
    <row r="400" spans="1:1" s="108" customFormat="1">
      <c r="A400" s="108" t="s">
        <v>384</v>
      </c>
    </row>
    <row r="401" spans="1:16" s="108" customFormat="1">
      <c r="A401" s="108" t="s">
        <v>384</v>
      </c>
    </row>
    <row r="402" spans="1:16" s="108" customFormat="1"/>
    <row r="403" spans="1:16" s="108" customFormat="1"/>
    <row r="404" spans="1:16" s="108" customFormat="1"/>
    <row r="405" spans="1:16" s="108" customFormat="1"/>
    <row r="406" spans="1:16" s="108" customFormat="1"/>
    <row r="407" spans="1:16" s="108" customFormat="1"/>
    <row r="408" spans="1:16" s="108" customFormat="1" ht="93.75">
      <c r="J408" s="109" t="s">
        <v>440</v>
      </c>
      <c r="K408" s="89" t="s">
        <v>441</v>
      </c>
      <c r="L408" s="95" t="s">
        <v>442</v>
      </c>
    </row>
    <row r="409" spans="1:16" s="108" customFormat="1">
      <c r="K409"/>
      <c r="L409"/>
    </row>
    <row r="410" spans="1:16" s="108" customFormat="1"/>
    <row r="411" spans="1:16" s="108" customFormat="1"/>
    <row r="412" spans="1:16" s="108" customFormat="1"/>
    <row r="413" spans="1:16" s="108" customFormat="1" ht="18.75">
      <c r="J413" s="111" t="s">
        <v>289</v>
      </c>
      <c r="K413" s="111" t="s">
        <v>290</v>
      </c>
      <c r="L413" s="111" t="s">
        <v>296</v>
      </c>
    </row>
    <row r="414" spans="1:16" s="108" customFormat="1" ht="93.75">
      <c r="J414" s="109" t="s">
        <v>289</v>
      </c>
      <c r="K414" s="109" t="s">
        <v>290</v>
      </c>
      <c r="L414" s="110" t="s">
        <v>291</v>
      </c>
    </row>
    <row r="415" spans="1:16" s="108" customFormat="1" ht="18.75">
      <c r="J415" s="111" t="s">
        <v>407</v>
      </c>
      <c r="M415" s="111" t="s">
        <v>260</v>
      </c>
      <c r="P415" s="111" t="s">
        <v>408</v>
      </c>
    </row>
    <row r="416" spans="1:16" s="108" customFormat="1" ht="112.5">
      <c r="J416" s="109" t="s">
        <v>440</v>
      </c>
      <c r="K416" s="89" t="s">
        <v>441</v>
      </c>
      <c r="L416" s="95" t="s">
        <v>442</v>
      </c>
      <c r="M416" s="109" t="s">
        <v>440</v>
      </c>
      <c r="N416" s="89" t="s">
        <v>441</v>
      </c>
      <c r="O416" s="95" t="s">
        <v>442</v>
      </c>
      <c r="P416" s="111" t="s">
        <v>408</v>
      </c>
    </row>
    <row r="417" spans="10:15" s="108" customFormat="1">
      <c r="K417"/>
      <c r="L417"/>
      <c r="N417"/>
      <c r="O417"/>
    </row>
    <row r="418" spans="10:15" s="108" customFormat="1"/>
    <row r="419" spans="10:15" s="108" customFormat="1"/>
    <row r="421" spans="10:15" ht="18.75">
      <c r="J421" s="111" t="s">
        <v>292</v>
      </c>
      <c r="K421" s="96" t="s">
        <v>293</v>
      </c>
      <c r="L421" s="96" t="s">
        <v>294</v>
      </c>
      <c r="M421" s="96" t="s">
        <v>292</v>
      </c>
      <c r="N421" s="96" t="s">
        <v>293</v>
      </c>
      <c r="O421" s="96" t="s">
        <v>294</v>
      </c>
    </row>
    <row r="422" spans="10:15" ht="18.75">
      <c r="J422" s="111" t="s">
        <v>292</v>
      </c>
      <c r="K422" s="96" t="s">
        <v>293</v>
      </c>
      <c r="L422" s="96" t="s">
        <v>294</v>
      </c>
      <c r="M422" s="96" t="s">
        <v>292</v>
      </c>
      <c r="N422" s="96" t="s">
        <v>293</v>
      </c>
      <c r="O422" s="96" t="s">
        <v>294</v>
      </c>
    </row>
    <row r="442" spans="2:2" ht="18.75">
      <c r="B442" s="89" t="s">
        <v>226</v>
      </c>
    </row>
    <row r="450" spans="1:11">
      <c r="A450" t="s">
        <v>288</v>
      </c>
      <c r="K450" t="s">
        <v>406</v>
      </c>
    </row>
    <row r="546" spans="10:15" ht="93.75">
      <c r="J546" s="109" t="s">
        <v>304</v>
      </c>
      <c r="K546" s="89" t="s">
        <v>305</v>
      </c>
      <c r="L546" s="95" t="s">
        <v>306</v>
      </c>
    </row>
    <row r="554" spans="10:15" ht="112.5">
      <c r="J554" s="109" t="s">
        <v>304</v>
      </c>
      <c r="K554" s="89" t="s">
        <v>305</v>
      </c>
      <c r="L554" s="95" t="s">
        <v>306</v>
      </c>
      <c r="M554" s="109" t="s">
        <v>304</v>
      </c>
      <c r="N554" s="89" t="s">
        <v>305</v>
      </c>
      <c r="O554" s="95" t="s">
        <v>306</v>
      </c>
    </row>
    <row r="555" spans="10:15">
      <c r="M555" s="108"/>
    </row>
  </sheetData>
  <mergeCells count="151">
    <mergeCell ref="E12:H12"/>
    <mergeCell ref="A56:A59"/>
    <mergeCell ref="B56:B59"/>
    <mergeCell ref="C56:C59"/>
    <mergeCell ref="D56:D59"/>
    <mergeCell ref="E56:E59"/>
    <mergeCell ref="A60:A63"/>
    <mergeCell ref="B60:B63"/>
    <mergeCell ref="C60:C63"/>
    <mergeCell ref="D60:D63"/>
    <mergeCell ref="E60:E63"/>
    <mergeCell ref="A48:A51"/>
    <mergeCell ref="B48:B51"/>
    <mergeCell ref="C48:C51"/>
    <mergeCell ref="D48:D51"/>
    <mergeCell ref="E48:E51"/>
    <mergeCell ref="A52:A55"/>
    <mergeCell ref="B52:B55"/>
    <mergeCell ref="C52:C55"/>
    <mergeCell ref="D52:D55"/>
    <mergeCell ref="E52:E55"/>
    <mergeCell ref="A236:D236"/>
    <mergeCell ref="E236:G236"/>
    <mergeCell ref="H236:L236"/>
    <mergeCell ref="A234:D234"/>
    <mergeCell ref="E234:G234"/>
    <mergeCell ref="H234:L234"/>
    <mergeCell ref="A235:D235"/>
    <mergeCell ref="E235:G235"/>
    <mergeCell ref="H235:L235"/>
    <mergeCell ref="H163:L163"/>
    <mergeCell ref="A164:D164"/>
    <mergeCell ref="E164:G164"/>
    <mergeCell ref="H164:L164"/>
    <mergeCell ref="A232:D232"/>
    <mergeCell ref="E232:G232"/>
    <mergeCell ref="H232:L232"/>
    <mergeCell ref="A233:D233"/>
    <mergeCell ref="E233:G233"/>
    <mergeCell ref="H233:L233"/>
    <mergeCell ref="D180:D183"/>
    <mergeCell ref="E180:E183"/>
    <mergeCell ref="A176:A179"/>
    <mergeCell ref="B176:B179"/>
    <mergeCell ref="C176:C179"/>
    <mergeCell ref="E176:E179"/>
    <mergeCell ref="A180:A183"/>
    <mergeCell ref="B180:B183"/>
    <mergeCell ref="C180:C183"/>
    <mergeCell ref="A112:A115"/>
    <mergeCell ref="B112:B115"/>
    <mergeCell ref="C112:C115"/>
    <mergeCell ref="D112:D115"/>
    <mergeCell ref="E112:E115"/>
    <mergeCell ref="A161:D161"/>
    <mergeCell ref="E161:G161"/>
    <mergeCell ref="H161:L161"/>
    <mergeCell ref="A162:D162"/>
    <mergeCell ref="E162:G162"/>
    <mergeCell ref="H162:L162"/>
    <mergeCell ref="A120:A123"/>
    <mergeCell ref="B120:B123"/>
    <mergeCell ref="C120:C123"/>
    <mergeCell ref="D120:D123"/>
    <mergeCell ref="E120:E123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F349:F35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0:D160"/>
    <mergeCell ref="E160:G160"/>
    <mergeCell ref="H160:L160"/>
    <mergeCell ref="A108:A111"/>
    <mergeCell ref="B108:B111"/>
    <mergeCell ref="C108:C111"/>
    <mergeCell ref="D108:D111"/>
    <mergeCell ref="E108:E111"/>
    <mergeCell ref="D124:D127"/>
    <mergeCell ref="E124:E127"/>
    <mergeCell ref="A163:D163"/>
    <mergeCell ref="E163:G163"/>
    <mergeCell ref="F176:F179"/>
    <mergeCell ref="F180:F183"/>
    <mergeCell ref="F184:F187"/>
    <mergeCell ref="F188:F191"/>
    <mergeCell ref="A349:A351"/>
    <mergeCell ref="B349:B351"/>
    <mergeCell ref="C349:C351"/>
    <mergeCell ref="D349:D351"/>
    <mergeCell ref="E349:E351"/>
    <mergeCell ref="A188:A191"/>
    <mergeCell ref="B188:B191"/>
    <mergeCell ref="C188:C191"/>
    <mergeCell ref="D188:D191"/>
    <mergeCell ref="E188:E191"/>
    <mergeCell ref="A184:A187"/>
    <mergeCell ref="B184:B187"/>
    <mergeCell ref="C184:C187"/>
    <mergeCell ref="D184:D187"/>
    <mergeCell ref="E184:E187"/>
    <mergeCell ref="D176:D179"/>
    <mergeCell ref="F352:F354"/>
    <mergeCell ref="A355:A357"/>
    <mergeCell ref="B355:B357"/>
    <mergeCell ref="C355:C357"/>
    <mergeCell ref="D355:D357"/>
    <mergeCell ref="E355:E357"/>
    <mergeCell ref="F355:F357"/>
    <mergeCell ref="A352:A354"/>
    <mergeCell ref="B352:B354"/>
    <mergeCell ref="C352:C354"/>
    <mergeCell ref="D352:D354"/>
    <mergeCell ref="E352:E354"/>
    <mergeCell ref="F364:F366"/>
    <mergeCell ref="A364:A366"/>
    <mergeCell ref="B364:B366"/>
    <mergeCell ref="C364:C366"/>
    <mergeCell ref="D364:D366"/>
    <mergeCell ref="E364:E366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  <mergeCell ref="D358:D360"/>
    <mergeCell ref="E358:E360"/>
  </mergeCell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2:AE551"/>
  <sheetViews>
    <sheetView view="pageBreakPreview" topLeftCell="A434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453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138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 hidden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 hidden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262</v>
      </c>
      <c r="K72" s="10">
        <f>J72</f>
        <v>262</v>
      </c>
      <c r="L72" s="10">
        <f>J72</f>
        <v>262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26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>
        <v>24</v>
      </c>
      <c r="K74" s="395">
        <f t="shared" si="0"/>
        <v>24</v>
      </c>
      <c r="L74" s="395">
        <f t="shared" si="1"/>
        <v>24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2</v>
      </c>
      <c r="R74" s="3" t="s">
        <v>313</v>
      </c>
    </row>
    <row r="75" spans="1:18" ht="10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90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287</v>
      </c>
      <c r="K80" s="10">
        <f>SUM(K72:K79)</f>
        <v>287</v>
      </c>
      <c r="L80" s="10">
        <f>SUM(L72:L79)</f>
        <v>287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29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1.75" customHeight="1">
      <c r="A94" s="426" t="s">
        <v>327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2.5" customHeight="1">
      <c r="A95" s="426" t="s">
        <v>327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45.75" customHeight="1">
      <c r="A96" s="426" t="s">
        <v>327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0.25" customHeight="1">
      <c r="A97" s="426" t="s">
        <v>328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323</v>
      </c>
      <c r="K141" s="10">
        <f>J141</f>
        <v>323</v>
      </c>
      <c r="L141" s="10">
        <f>J141</f>
        <v>323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32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8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1</v>
      </c>
      <c r="K145" s="395">
        <f t="shared" si="3"/>
        <v>1</v>
      </c>
      <c r="L145" s="395">
        <f t="shared" si="4"/>
        <v>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324</v>
      </c>
      <c r="K149" s="10">
        <f>SUM(K141:K148)</f>
        <v>324</v>
      </c>
      <c r="L149" s="10">
        <f>SUM(L141:L148)</f>
        <v>324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32</v>
      </c>
    </row>
    <row r="150" spans="1:18" ht="12.75" customHeight="1">
      <c r="A150" s="24"/>
      <c r="B150" s="213"/>
      <c r="C150" s="25"/>
      <c r="D150" s="25"/>
      <c r="E150" s="213"/>
      <c r="F150" s="213"/>
      <c r="G150" s="25"/>
      <c r="H150" s="25"/>
      <c r="I150" s="229"/>
      <c r="J150" s="25"/>
      <c r="K150" s="25"/>
      <c r="L150" s="25"/>
      <c r="M150" s="25"/>
      <c r="N150" s="25"/>
      <c r="O150" s="25"/>
      <c r="P150" s="213"/>
      <c r="Q150" s="113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46.5" customHeight="1">
      <c r="A163" s="426" t="s">
        <v>327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46.5" customHeight="1">
      <c r="A164" s="426" t="s">
        <v>327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49.5" customHeight="1">
      <c r="A165" s="426" t="s">
        <v>327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1" customHeight="1">
      <c r="A166" s="426" t="s">
        <v>328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65.2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6"/>
    </row>
    <row r="178" spans="1:16" ht="87" customHeight="1">
      <c r="A178" s="408"/>
      <c r="B178" s="411"/>
      <c r="C178" s="411"/>
      <c r="D178" s="411"/>
      <c r="E178" s="411"/>
      <c r="F178" s="414"/>
      <c r="G178" s="11" t="s">
        <v>398</v>
      </c>
      <c r="H178" s="262" t="s">
        <v>399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87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5.2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87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65.2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87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>
        <v>34</v>
      </c>
      <c r="K212" s="10">
        <f>J212</f>
        <v>34</v>
      </c>
      <c r="L212" s="10">
        <f>J212</f>
        <v>34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3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2"/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2"/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75" hidden="1" customHeight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2"/>
      <c r="G216" s="10" t="s">
        <v>31</v>
      </c>
      <c r="H216" s="10" t="s">
        <v>32</v>
      </c>
      <c r="I216" s="15" t="s">
        <v>120</v>
      </c>
      <c r="J216" s="10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2"/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2"/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2"/>
      <c r="G219" s="10" t="s">
        <v>31</v>
      </c>
      <c r="H219" s="10" t="s">
        <v>32</v>
      </c>
      <c r="I219" s="15" t="s">
        <v>120</v>
      </c>
      <c r="J219" s="10" t="s">
        <v>21</v>
      </c>
      <c r="K219" s="395" t="str">
        <f t="shared" si="6"/>
        <v>-</v>
      </c>
      <c r="L219" s="395" t="str">
        <f t="shared" si="7"/>
        <v>-</v>
      </c>
      <c r="M219" s="10" t="s">
        <v>21</v>
      </c>
      <c r="N219" s="10" t="s">
        <v>21</v>
      </c>
      <c r="O219" s="10" t="s">
        <v>21</v>
      </c>
      <c r="P219" s="12">
        <v>17</v>
      </c>
      <c r="Q219" s="40" t="e">
        <f t="shared" si="8"/>
        <v>#VALUE!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34</v>
      </c>
      <c r="K220" s="10">
        <f>SUM(K212:K219)</f>
        <v>34</v>
      </c>
      <c r="L220" s="10">
        <f>SUM(L212:L219)</f>
        <v>34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3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645</v>
      </c>
      <c r="K221" s="10">
        <f>K80+K149+K220</f>
        <v>645</v>
      </c>
      <c r="L221" s="10">
        <f>L80+L149+L220</f>
        <v>645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65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327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63.75" customHeight="1">
      <c r="A236" s="426" t="s">
        <v>327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327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1.5" customHeight="1">
      <c r="A238" s="426" t="s">
        <v>328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idden="1">
      <c r="A248" s="14"/>
      <c r="B248" s="12"/>
      <c r="C248" s="12"/>
      <c r="D248" s="10"/>
      <c r="E248" s="17"/>
      <c r="F248" s="17"/>
      <c r="G248" s="13"/>
      <c r="H248" s="13"/>
      <c r="I248" s="13"/>
      <c r="J248" s="13"/>
      <c r="K248" s="13">
        <v>95</v>
      </c>
      <c r="L248" s="13">
        <v>95</v>
      </c>
      <c r="M248" s="12">
        <v>10</v>
      </c>
      <c r="N248" s="40">
        <v>10</v>
      </c>
      <c r="O248" s="6"/>
      <c r="P248" s="6"/>
    </row>
    <row r="249" spans="1:17" hidden="1">
      <c r="A249" s="24"/>
      <c r="B249" s="9"/>
      <c r="C249" s="9"/>
      <c r="D249" s="25"/>
      <c r="E249" s="21"/>
      <c r="F249" s="21"/>
      <c r="G249" s="22"/>
      <c r="H249" s="22"/>
      <c r="I249" s="22"/>
      <c r="J249" s="22"/>
      <c r="K249" s="22">
        <v>100</v>
      </c>
      <c r="L249" s="2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82.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76.5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76.5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76.5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76.5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76.5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76.5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96.7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28.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13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1"/>
        <v>1008</v>
      </c>
      <c r="L377" s="45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9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864</v>
      </c>
      <c r="K380" s="45">
        <f t="shared" si="11"/>
        <v>864</v>
      </c>
      <c r="L380" s="45">
        <f t="shared" si="12"/>
        <v>864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86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SUM(J375:J380)</f>
        <v>2736</v>
      </c>
      <c r="K382" s="48">
        <f t="shared" ref="K382:L382" si="14">SUM(K375:K380)</f>
        <v>2736</v>
      </c>
      <c r="L382" s="48">
        <f t="shared" si="14"/>
        <v>2736</v>
      </c>
      <c r="M382" s="1"/>
      <c r="N382" s="1"/>
      <c r="O382" s="1"/>
      <c r="P382" s="12">
        <v>10</v>
      </c>
      <c r="Q382" s="40">
        <f t="shared" si="13"/>
        <v>274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45.75" customHeight="1">
      <c r="A396" s="426" t="s">
        <v>327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50.25" customHeight="1">
      <c r="A397" s="426" t="s">
        <v>327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45.75" customHeight="1">
      <c r="A398" s="426" t="s">
        <v>327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9.5" customHeight="1">
      <c r="A399" s="426" t="s">
        <v>328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33.7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 ht="35.25" customHeight="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05" t="s">
        <v>440</v>
      </c>
      <c r="K408" s="405" t="s">
        <v>441</v>
      </c>
      <c r="L408" s="405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05"/>
      <c r="K409" s="405"/>
      <c r="L409" s="406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05" t="s">
        <v>440</v>
      </c>
      <c r="K416" s="405" t="s">
        <v>441</v>
      </c>
      <c r="L416" s="405" t="s">
        <v>442</v>
      </c>
      <c r="M416" s="405" t="s">
        <v>440</v>
      </c>
      <c r="N416" s="405" t="s">
        <v>441</v>
      </c>
      <c r="O416" s="405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05"/>
      <c r="K417" s="405"/>
      <c r="L417" s="406"/>
      <c r="M417" s="405"/>
      <c r="N417" s="405"/>
      <c r="O417" s="406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>
      <c r="J542" s="405" t="s">
        <v>304</v>
      </c>
      <c r="K542" s="405" t="s">
        <v>305</v>
      </c>
      <c r="L542" s="405" t="s">
        <v>306</v>
      </c>
    </row>
    <row r="543" spans="10:12">
      <c r="J543" s="405"/>
      <c r="K543" s="405"/>
      <c r="L543" s="406"/>
    </row>
    <row r="550" spans="10:15">
      <c r="J550" s="405" t="s">
        <v>304</v>
      </c>
      <c r="K550" s="405" t="s">
        <v>305</v>
      </c>
      <c r="L550" s="405" t="s">
        <v>306</v>
      </c>
      <c r="M550" s="405" t="s">
        <v>304</v>
      </c>
      <c r="N550" s="405" t="s">
        <v>305</v>
      </c>
      <c r="O550" s="405" t="s">
        <v>306</v>
      </c>
    </row>
    <row r="551" spans="10:15">
      <c r="J551" s="405"/>
      <c r="K551" s="405"/>
      <c r="L551" s="406"/>
      <c r="M551" s="405"/>
      <c r="N551" s="405"/>
      <c r="O551" s="406"/>
    </row>
  </sheetData>
  <mergeCells count="654"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N31:O31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2:AE549"/>
  <sheetViews>
    <sheetView view="pageBreakPreview" topLeftCell="A433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454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139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426</v>
      </c>
      <c r="K72" s="10">
        <f>J72</f>
        <v>426</v>
      </c>
      <c r="L72" s="10">
        <f>J72</f>
        <v>426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43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87.7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0"/>
        <v>1</v>
      </c>
      <c r="L75" s="395">
        <f t="shared" si="1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 t="s">
        <v>21</v>
      </c>
      <c r="K78" s="395" t="str">
        <f t="shared" si="0"/>
        <v>-</v>
      </c>
      <c r="L78" s="395" t="str">
        <f t="shared" si="1"/>
        <v>-</v>
      </c>
      <c r="M78" s="10" t="s">
        <v>21</v>
      </c>
      <c r="N78" s="10" t="s">
        <v>21</v>
      </c>
      <c r="O78" s="10" t="s">
        <v>21</v>
      </c>
      <c r="P78" s="12">
        <v>5</v>
      </c>
      <c r="Q78" s="40" t="e">
        <f t="shared" si="2"/>
        <v>#VALUE!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 t="s">
        <v>21</v>
      </c>
      <c r="K79" s="395" t="str">
        <f t="shared" si="0"/>
        <v>-</v>
      </c>
      <c r="L79" s="395" t="str">
        <f t="shared" si="1"/>
        <v>-</v>
      </c>
      <c r="M79" s="10" t="s">
        <v>21</v>
      </c>
      <c r="N79" s="10" t="s">
        <v>21</v>
      </c>
      <c r="O79" s="10" t="s">
        <v>21</v>
      </c>
      <c r="P79" s="12"/>
      <c r="Q79" s="40" t="e">
        <f t="shared" si="2"/>
        <v>#VALUE!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428</v>
      </c>
      <c r="K80" s="10">
        <f>SUM(K72:K79)</f>
        <v>428</v>
      </c>
      <c r="L80" s="10">
        <f>SUM(L72:L79)</f>
        <v>428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43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0.25" customHeight="1">
      <c r="A94" s="426" t="s">
        <v>329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48" customHeight="1">
      <c r="A95" s="426" t="s">
        <v>329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44.25" customHeight="1">
      <c r="A96" s="426" t="s">
        <v>329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45" customHeight="1">
      <c r="A97" s="426" t="s">
        <v>330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107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94.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94.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441</v>
      </c>
      <c r="K141" s="10">
        <f>J141</f>
        <v>441</v>
      </c>
      <c r="L141" s="10">
        <f>J141</f>
        <v>441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44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>
        <v>11</v>
      </c>
      <c r="K143" s="395">
        <f t="shared" si="3"/>
        <v>11</v>
      </c>
      <c r="L143" s="395">
        <f t="shared" si="4"/>
        <v>11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1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84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4</v>
      </c>
      <c r="K145" s="395">
        <f t="shared" si="3"/>
        <v>4</v>
      </c>
      <c r="L145" s="395">
        <f t="shared" si="4"/>
        <v>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5</v>
      </c>
      <c r="K146" s="395">
        <f t="shared" si="3"/>
        <v>5</v>
      </c>
      <c r="L146" s="395">
        <f t="shared" si="4"/>
        <v>5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1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 t="s">
        <v>21</v>
      </c>
      <c r="K148" s="395" t="str">
        <f t="shared" si="3"/>
        <v>-</v>
      </c>
      <c r="L148" s="395" t="str">
        <f t="shared" si="4"/>
        <v>-</v>
      </c>
      <c r="M148" s="10" t="s">
        <v>21</v>
      </c>
      <c r="N148" s="10" t="s">
        <v>21</v>
      </c>
      <c r="O148" s="10" t="s">
        <v>21</v>
      </c>
      <c r="P148" s="12"/>
      <c r="Q148" s="40" t="e">
        <f t="shared" si="5"/>
        <v>#VALUE!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461</v>
      </c>
      <c r="K149" s="10">
        <f>SUM(K141:K148)</f>
        <v>461</v>
      </c>
      <c r="L149" s="10">
        <f>SUM(L141:L148)</f>
        <v>461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46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57.75" customHeight="1">
      <c r="A163" s="426" t="s">
        <v>329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329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329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45" customHeight="1">
      <c r="A166" s="426" t="s">
        <v>330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0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64.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6"/>
    </row>
    <row r="177" spans="1:16" ht="94.5">
      <c r="A177" s="408"/>
      <c r="B177" s="411"/>
      <c r="C177" s="411"/>
      <c r="D177" s="411"/>
      <c r="E177" s="411"/>
      <c r="F177" s="414"/>
      <c r="G177" s="11" t="s">
        <v>402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6"/>
    </row>
    <row r="178" spans="1:16" ht="93.75">
      <c r="A178" s="408"/>
      <c r="B178" s="411"/>
      <c r="C178" s="411"/>
      <c r="D178" s="411"/>
      <c r="E178" s="411"/>
      <c r="F178" s="414"/>
      <c r="G178" s="11" t="s">
        <v>398</v>
      </c>
      <c r="H178" s="262" t="s">
        <v>399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4.5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64.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94.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93.75" hidden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51</v>
      </c>
      <c r="K212" s="10">
        <f>J212</f>
        <v>51</v>
      </c>
      <c r="L212" s="10">
        <f>J212</f>
        <v>51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5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0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>
        <v>1</v>
      </c>
      <c r="K217" s="395">
        <f t="shared" si="6"/>
        <v>1</v>
      </c>
      <c r="L217" s="395">
        <f t="shared" si="7"/>
        <v>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 t="s">
        <v>21</v>
      </c>
      <c r="K219" s="395" t="str">
        <f t="shared" si="6"/>
        <v>-</v>
      </c>
      <c r="L219" s="395" t="str">
        <f t="shared" si="7"/>
        <v>-</v>
      </c>
      <c r="M219" s="10" t="s">
        <v>21</v>
      </c>
      <c r="N219" s="10" t="s">
        <v>21</v>
      </c>
      <c r="O219" s="10" t="s">
        <v>21</v>
      </c>
      <c r="P219" s="12">
        <v>17</v>
      </c>
      <c r="Q219" s="40" t="e">
        <f t="shared" si="8"/>
        <v>#VALUE!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52</v>
      </c>
      <c r="K220" s="10">
        <f>SUM(K212:K219)</f>
        <v>52</v>
      </c>
      <c r="L220" s="10">
        <f>SUM(L212:L219)</f>
        <v>52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5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941</v>
      </c>
      <c r="K221" s="10">
        <f>K80+K149+K220</f>
        <v>941</v>
      </c>
      <c r="L221" s="10">
        <f>L80+L149+L220</f>
        <v>941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94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>
      <c r="A234" s="420" t="s">
        <v>46</v>
      </c>
      <c r="B234" s="420"/>
      <c r="C234" s="420"/>
      <c r="D234" s="420"/>
      <c r="E234" s="420" t="s">
        <v>47</v>
      </c>
      <c r="F234" s="420"/>
      <c r="G234" s="420"/>
      <c r="H234" s="420" t="s">
        <v>48</v>
      </c>
      <c r="I234" s="420"/>
      <c r="J234" s="420"/>
      <c r="K234" s="420"/>
      <c r="L234" s="420"/>
      <c r="M234" s="6"/>
      <c r="N234" s="6"/>
      <c r="O234" s="6"/>
      <c r="P234" s="6"/>
    </row>
    <row r="235" spans="1:16">
      <c r="A235" s="423">
        <v>1</v>
      </c>
      <c r="B235" s="424"/>
      <c r="C235" s="424"/>
      <c r="D235" s="425"/>
      <c r="E235" s="423">
        <v>2</v>
      </c>
      <c r="F235" s="424"/>
      <c r="G235" s="425"/>
      <c r="H235" s="440">
        <v>3</v>
      </c>
      <c r="I235" s="441"/>
      <c r="J235" s="441"/>
      <c r="K235" s="441"/>
      <c r="L235" s="442"/>
    </row>
    <row r="236" spans="1:16" ht="57.75" customHeight="1">
      <c r="A236" s="426" t="s">
        <v>329</v>
      </c>
      <c r="B236" s="427"/>
      <c r="C236" s="427"/>
      <c r="D236" s="428"/>
      <c r="E236" s="423" t="s">
        <v>50</v>
      </c>
      <c r="F236" s="424"/>
      <c r="G236" s="425"/>
      <c r="H236" s="423" t="s">
        <v>51</v>
      </c>
      <c r="I236" s="424"/>
      <c r="J236" s="424"/>
      <c r="K236" s="424"/>
      <c r="L236" s="425"/>
    </row>
    <row r="237" spans="1:16" ht="63.75" customHeight="1">
      <c r="A237" s="426" t="s">
        <v>329</v>
      </c>
      <c r="B237" s="427"/>
      <c r="C237" s="427"/>
      <c r="D237" s="428"/>
      <c r="E237" s="423" t="s">
        <v>52</v>
      </c>
      <c r="F237" s="424"/>
      <c r="G237" s="425"/>
      <c r="H237" s="423" t="s">
        <v>53</v>
      </c>
      <c r="I237" s="424"/>
      <c r="J237" s="424"/>
      <c r="K237" s="424"/>
      <c r="L237" s="425"/>
    </row>
    <row r="238" spans="1:16" ht="57.75" customHeight="1">
      <c r="A238" s="426" t="s">
        <v>329</v>
      </c>
      <c r="B238" s="427"/>
      <c r="C238" s="427"/>
      <c r="D238" s="428"/>
      <c r="E238" s="423" t="s">
        <v>56</v>
      </c>
      <c r="F238" s="424"/>
      <c r="G238" s="425"/>
      <c r="H238" s="423" t="s">
        <v>51</v>
      </c>
      <c r="I238" s="424"/>
      <c r="J238" s="424"/>
      <c r="K238" s="424"/>
      <c r="L238" s="425"/>
    </row>
    <row r="239" spans="1:16" ht="45" customHeight="1">
      <c r="A239" s="426" t="s">
        <v>330</v>
      </c>
      <c r="B239" s="427"/>
      <c r="C239" s="427"/>
      <c r="D239" s="428"/>
      <c r="E239" s="423" t="s">
        <v>54</v>
      </c>
      <c r="F239" s="424"/>
      <c r="G239" s="425"/>
      <c r="H239" s="440" t="s">
        <v>167</v>
      </c>
      <c r="I239" s="441"/>
      <c r="J239" s="441"/>
      <c r="K239" s="441"/>
      <c r="L239" s="442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idden="1">
      <c r="A249" s="14"/>
      <c r="B249" s="12"/>
      <c r="C249" s="12"/>
      <c r="D249" s="10"/>
      <c r="E249" s="17"/>
      <c r="F249" s="17"/>
      <c r="G249" s="13"/>
      <c r="H249" s="13"/>
      <c r="I249" s="13"/>
      <c r="J249" s="13"/>
      <c r="K249" s="13">
        <v>95</v>
      </c>
      <c r="L249" s="13">
        <v>95</v>
      </c>
      <c r="M249" s="12">
        <v>10</v>
      </c>
      <c r="N249" s="40">
        <v>10</v>
      </c>
      <c r="O249" s="6"/>
      <c r="P249" s="6"/>
    </row>
    <row r="250" spans="1:17" hidden="1">
      <c r="A250" s="24"/>
      <c r="B250" s="9"/>
      <c r="C250" s="9"/>
      <c r="D250" s="25"/>
      <c r="E250" s="21"/>
      <c r="F250" s="21"/>
      <c r="G250" s="22"/>
      <c r="H250" s="22"/>
      <c r="I250" s="22"/>
      <c r="J250" s="22"/>
      <c r="K250" s="22">
        <v>100</v>
      </c>
      <c r="L250" s="2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56.2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56.2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131.2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idden="1">
      <c r="A280" s="9"/>
      <c r="B280" s="9"/>
      <c r="C280" s="9"/>
      <c r="D280" s="9"/>
      <c r="E280" s="9"/>
      <c r="F280" s="9"/>
      <c r="G280" s="9"/>
      <c r="H280" s="9"/>
      <c r="I280" s="9"/>
      <c r="J280" s="6"/>
      <c r="K280" s="6"/>
      <c r="L280" s="6"/>
      <c r="M280" s="6"/>
      <c r="N280" s="6"/>
      <c r="O280" s="6"/>
      <c r="P280" s="6"/>
    </row>
    <row r="281" spans="1:16" ht="40.5" hidden="1" customHeight="1">
      <c r="A281" s="471" t="s">
        <v>95</v>
      </c>
      <c r="B281" s="471"/>
      <c r="C281" s="471"/>
      <c r="D281" s="471"/>
      <c r="E281" s="471"/>
      <c r="F281" s="471"/>
      <c r="G281" s="471"/>
      <c r="H281" s="471"/>
      <c r="I281" s="471"/>
      <c r="J281" s="471"/>
      <c r="K281" s="471"/>
      <c r="L281" s="471"/>
      <c r="M281" s="478" t="s">
        <v>179</v>
      </c>
      <c r="N281" s="420" t="s">
        <v>186</v>
      </c>
      <c r="O281" s="6"/>
      <c r="P281" s="6"/>
    </row>
    <row r="282" spans="1:16" ht="18" hidden="1" customHeight="1">
      <c r="A282" s="418" t="s">
        <v>58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8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79"/>
      <c r="N283" s="420"/>
      <c r="O283" s="6"/>
    </row>
    <row r="284" spans="1:16" hidden="1">
      <c r="A284" s="418" t="s">
        <v>9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6"/>
      <c r="N284" s="9"/>
      <c r="O284" s="6"/>
    </row>
    <row r="285" spans="1:16" hidden="1">
      <c r="A285" s="418" t="s">
        <v>224</v>
      </c>
      <c r="B285" s="418"/>
      <c r="C285" s="418"/>
      <c r="D285" s="418"/>
      <c r="E285" s="418"/>
      <c r="F285" s="418"/>
      <c r="G285" s="418"/>
      <c r="H285" s="418"/>
      <c r="I285" s="418"/>
      <c r="J285" s="418"/>
      <c r="K285" s="6"/>
      <c r="L285" s="6"/>
      <c r="M285" s="6"/>
      <c r="N285" s="9"/>
      <c r="O285" s="6"/>
    </row>
    <row r="286" spans="1:16" ht="47.25" hidden="1" customHeight="1">
      <c r="A286" s="405" t="s">
        <v>10</v>
      </c>
      <c r="B286" s="405" t="s">
        <v>11</v>
      </c>
      <c r="C286" s="405"/>
      <c r="D286" s="405"/>
      <c r="E286" s="405" t="s">
        <v>12</v>
      </c>
      <c r="F286" s="405"/>
      <c r="G286" s="405" t="s">
        <v>13</v>
      </c>
      <c r="H286" s="405"/>
      <c r="I286" s="405"/>
      <c r="J286" s="405" t="s">
        <v>14</v>
      </c>
      <c r="K286" s="405"/>
      <c r="L286" s="405"/>
      <c r="M286" s="423" t="s">
        <v>164</v>
      </c>
      <c r="N286" s="425"/>
      <c r="O286" s="6"/>
      <c r="P286" s="6"/>
    </row>
    <row r="287" spans="1:16" ht="59.25" hidden="1" customHeight="1">
      <c r="A287" s="406"/>
      <c r="B287" s="405"/>
      <c r="C287" s="405"/>
      <c r="D287" s="405"/>
      <c r="E287" s="405"/>
      <c r="F287" s="405"/>
      <c r="G287" s="405" t="s">
        <v>15</v>
      </c>
      <c r="H287" s="405" t="s">
        <v>16</v>
      </c>
      <c r="I287" s="405"/>
      <c r="J287" s="405" t="s">
        <v>207</v>
      </c>
      <c r="K287" s="405" t="s">
        <v>208</v>
      </c>
      <c r="L287" s="405" t="s">
        <v>209</v>
      </c>
      <c r="M287" s="420" t="s">
        <v>165</v>
      </c>
      <c r="N287" s="405" t="s">
        <v>166</v>
      </c>
      <c r="O287" s="6"/>
      <c r="P287" s="6"/>
    </row>
    <row r="288" spans="1:16" ht="56.25" hidden="1" customHeight="1">
      <c r="A288" s="406"/>
      <c r="B288" s="10" t="s">
        <v>18</v>
      </c>
      <c r="C288" s="10" t="s">
        <v>19</v>
      </c>
      <c r="D288" s="10" t="s">
        <v>21</v>
      </c>
      <c r="E288" s="10" t="s">
        <v>59</v>
      </c>
      <c r="F288" s="10" t="s">
        <v>21</v>
      </c>
      <c r="G288" s="406"/>
      <c r="H288" s="10" t="s">
        <v>22</v>
      </c>
      <c r="I288" s="10" t="s">
        <v>23</v>
      </c>
      <c r="J288" s="405"/>
      <c r="K288" s="405"/>
      <c r="L288" s="406"/>
      <c r="M288" s="420"/>
      <c r="N288" s="405"/>
      <c r="O288" s="6"/>
      <c r="P288" s="6"/>
    </row>
    <row r="289" spans="1:17" hidden="1">
      <c r="A289" s="10">
        <v>1</v>
      </c>
      <c r="B289" s="10">
        <v>2</v>
      </c>
      <c r="C289" s="10">
        <v>3</v>
      </c>
      <c r="D289" s="10">
        <v>4</v>
      </c>
      <c r="E289" s="10">
        <v>5</v>
      </c>
      <c r="F289" s="10">
        <v>6</v>
      </c>
      <c r="G289" s="10">
        <v>7</v>
      </c>
      <c r="H289" s="10">
        <v>8</v>
      </c>
      <c r="I289" s="10">
        <v>9</v>
      </c>
      <c r="J289" s="10">
        <v>10</v>
      </c>
      <c r="K289" s="10">
        <v>11</v>
      </c>
      <c r="L289" s="10">
        <v>12</v>
      </c>
      <c r="M289" s="12">
        <v>13</v>
      </c>
      <c r="N289" s="12">
        <v>14</v>
      </c>
      <c r="O289" s="6"/>
      <c r="P289" s="6"/>
    </row>
    <row r="290" spans="1:17" hidden="1">
      <c r="A290" s="14"/>
      <c r="B290" s="10"/>
      <c r="C290" s="10"/>
      <c r="D290" s="17"/>
      <c r="E290" s="12"/>
      <c r="F290" s="17"/>
      <c r="G290" s="13"/>
      <c r="H290" s="13"/>
      <c r="I290" s="13"/>
      <c r="J290" s="13"/>
      <c r="K290" s="10"/>
      <c r="L290" s="10"/>
      <c r="M290" s="12">
        <v>5</v>
      </c>
      <c r="N290" s="40">
        <f>J290*0.05</f>
        <v>0</v>
      </c>
      <c r="O290" s="6"/>
      <c r="P290" s="6"/>
    </row>
    <row r="291" spans="1:17" hidden="1">
      <c r="A291" s="24"/>
      <c r="B291" s="25"/>
      <c r="C291" s="25"/>
      <c r="D291" s="21"/>
      <c r="E291" s="9"/>
      <c r="F291" s="21"/>
      <c r="G291" s="22"/>
      <c r="H291" s="22"/>
      <c r="I291" s="22"/>
      <c r="J291" s="22"/>
      <c r="K291" s="25"/>
      <c r="L291" s="25"/>
      <c r="M291" s="12">
        <v>5</v>
      </c>
      <c r="N291" s="40">
        <f>J291*0.05</f>
        <v>0</v>
      </c>
      <c r="O291" s="6"/>
      <c r="P291" s="6"/>
    </row>
    <row r="292" spans="1:17" hidden="1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6"/>
    </row>
    <row r="293" spans="1:17" hidden="1">
      <c r="A293" s="418" t="s">
        <v>181</v>
      </c>
      <c r="B293" s="418"/>
      <c r="C293" s="418"/>
      <c r="D293" s="418"/>
      <c r="E293" s="418"/>
      <c r="F293" s="418"/>
      <c r="G293" s="418"/>
      <c r="H293" s="418"/>
      <c r="I293" s="418"/>
      <c r="J293" s="418"/>
      <c r="K293" s="6"/>
      <c r="L293" s="6"/>
      <c r="M293" s="6"/>
      <c r="N293" s="6"/>
      <c r="O293" s="6"/>
      <c r="P293" s="6"/>
    </row>
    <row r="294" spans="1:17" ht="45" hidden="1" customHeight="1">
      <c r="A294" s="405" t="s">
        <v>10</v>
      </c>
      <c r="B294" s="405" t="s">
        <v>11</v>
      </c>
      <c r="C294" s="405"/>
      <c r="D294" s="405"/>
      <c r="E294" s="405" t="s">
        <v>12</v>
      </c>
      <c r="F294" s="405"/>
      <c r="G294" s="405" t="s">
        <v>24</v>
      </c>
      <c r="H294" s="405"/>
      <c r="I294" s="405"/>
      <c r="J294" s="405" t="s">
        <v>25</v>
      </c>
      <c r="K294" s="405"/>
      <c r="L294" s="405"/>
      <c r="M294" s="405" t="s">
        <v>26</v>
      </c>
      <c r="N294" s="405"/>
      <c r="O294" s="405"/>
      <c r="P294" s="423" t="s">
        <v>164</v>
      </c>
      <c r="Q294" s="425"/>
    </row>
    <row r="295" spans="1:17" ht="63" hidden="1" customHeight="1">
      <c r="A295" s="406"/>
      <c r="B295" s="405"/>
      <c r="C295" s="405"/>
      <c r="D295" s="405"/>
      <c r="E295" s="405"/>
      <c r="F295" s="405"/>
      <c r="G295" s="405" t="s">
        <v>60</v>
      </c>
      <c r="H295" s="405" t="s">
        <v>16</v>
      </c>
      <c r="I295" s="405"/>
      <c r="J295" s="405" t="s">
        <v>207</v>
      </c>
      <c r="K295" s="405" t="s">
        <v>208</v>
      </c>
      <c r="L295" s="405" t="s">
        <v>209</v>
      </c>
      <c r="M295" s="405" t="s">
        <v>207</v>
      </c>
      <c r="N295" s="405" t="s">
        <v>208</v>
      </c>
      <c r="O295" s="405" t="s">
        <v>209</v>
      </c>
      <c r="P295" s="405" t="s">
        <v>165</v>
      </c>
      <c r="Q295" s="405" t="s">
        <v>166</v>
      </c>
    </row>
    <row r="296" spans="1:17" ht="52.5" hidden="1" customHeight="1">
      <c r="A296" s="406"/>
      <c r="B296" s="10" t="s">
        <v>18</v>
      </c>
      <c r="C296" s="10" t="s">
        <v>19</v>
      </c>
      <c r="D296" s="10" t="s">
        <v>21</v>
      </c>
      <c r="E296" s="10" t="s">
        <v>59</v>
      </c>
      <c r="F296" s="10" t="s">
        <v>21</v>
      </c>
      <c r="G296" s="406"/>
      <c r="H296" s="10" t="s">
        <v>28</v>
      </c>
      <c r="I296" s="10" t="s">
        <v>23</v>
      </c>
      <c r="J296" s="405"/>
      <c r="K296" s="405"/>
      <c r="L296" s="406"/>
      <c r="M296" s="405"/>
      <c r="N296" s="405"/>
      <c r="O296" s="406"/>
      <c r="P296" s="405"/>
      <c r="Q296" s="405"/>
    </row>
    <row r="297" spans="1:17" hidden="1">
      <c r="A297" s="202" t="s">
        <v>188</v>
      </c>
      <c r="B297" s="10">
        <v>2</v>
      </c>
      <c r="C297" s="10">
        <v>3</v>
      </c>
      <c r="D297" s="10">
        <v>4</v>
      </c>
      <c r="E297" s="10">
        <v>5</v>
      </c>
      <c r="F297" s="10">
        <v>6</v>
      </c>
      <c r="G297" s="10">
        <v>7</v>
      </c>
      <c r="H297" s="10">
        <v>8</v>
      </c>
      <c r="I297" s="10">
        <v>9</v>
      </c>
      <c r="J297" s="10">
        <v>10</v>
      </c>
      <c r="K297" s="10">
        <v>11</v>
      </c>
      <c r="L297" s="10">
        <v>12</v>
      </c>
      <c r="M297" s="10">
        <v>13</v>
      </c>
      <c r="N297" s="10">
        <v>14</v>
      </c>
      <c r="O297" s="10">
        <v>15</v>
      </c>
      <c r="P297" s="33">
        <v>16</v>
      </c>
      <c r="Q297" s="33">
        <v>17</v>
      </c>
    </row>
    <row r="298" spans="1:17" ht="56.25" hidden="1">
      <c r="A298" s="202" t="s">
        <v>189</v>
      </c>
      <c r="B298" s="1" t="s">
        <v>128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5</v>
      </c>
      <c r="Q298" s="40">
        <f>J298*0.1</f>
        <v>0</v>
      </c>
    </row>
    <row r="299" spans="1:17" ht="75" hidden="1">
      <c r="A299" s="202" t="s">
        <v>190</v>
      </c>
      <c r="B299" s="1" t="s">
        <v>65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ref="Q299:Q317" si="10">J299*0.1</f>
        <v>0</v>
      </c>
    </row>
    <row r="300" spans="1:17" ht="37.5" hidden="1">
      <c r="A300" s="202" t="s">
        <v>191</v>
      </c>
      <c r="B300" s="1" t="s">
        <v>64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10</v>
      </c>
      <c r="Q300" s="40">
        <f t="shared" si="10"/>
        <v>0</v>
      </c>
    </row>
    <row r="301" spans="1:17" ht="93.75" hidden="1">
      <c r="A301" s="202" t="s">
        <v>190</v>
      </c>
      <c r="B301" s="1" t="s">
        <v>129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130</v>
      </c>
      <c r="N301" s="20" t="s">
        <v>130</v>
      </c>
      <c r="O301" s="20" t="s">
        <v>130</v>
      </c>
      <c r="P301" s="12">
        <v>10</v>
      </c>
      <c r="Q301" s="40">
        <f t="shared" si="10"/>
        <v>0</v>
      </c>
    </row>
    <row r="302" spans="1:17" ht="75" hidden="1">
      <c r="A302" s="202" t="s">
        <v>191</v>
      </c>
      <c r="B302" s="1" t="s">
        <v>61</v>
      </c>
      <c r="C302" s="1" t="s">
        <v>126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131</v>
      </c>
      <c r="N302" s="20" t="s">
        <v>131</v>
      </c>
      <c r="O302" s="20" t="s">
        <v>131</v>
      </c>
      <c r="P302" s="12">
        <v>10</v>
      </c>
      <c r="Q302" s="40">
        <f t="shared" si="10"/>
        <v>0</v>
      </c>
    </row>
    <row r="303" spans="1:17" ht="56.25" hidden="1">
      <c r="A303" s="202"/>
      <c r="B303" s="1" t="s">
        <v>128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>
        <v>10</v>
      </c>
      <c r="Q303" s="40">
        <f t="shared" si="10"/>
        <v>0</v>
      </c>
    </row>
    <row r="304" spans="1:17" ht="75" hidden="1">
      <c r="A304" s="202"/>
      <c r="B304" s="1" t="s">
        <v>65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/>
      <c r="Q304" s="40">
        <f t="shared" si="10"/>
        <v>0</v>
      </c>
    </row>
    <row r="305" spans="1:17" ht="56.25" hidden="1">
      <c r="A305" s="202"/>
      <c r="B305" s="1" t="s">
        <v>64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18" t="s">
        <v>21</v>
      </c>
      <c r="N305" s="18" t="s">
        <v>21</v>
      </c>
      <c r="O305" s="18" t="s">
        <v>21</v>
      </c>
      <c r="P305" s="12">
        <v>5</v>
      </c>
      <c r="Q305" s="40">
        <f t="shared" si="10"/>
        <v>0</v>
      </c>
    </row>
    <row r="306" spans="1:17" ht="93.75" hidden="1">
      <c r="A306" s="202" t="s">
        <v>192</v>
      </c>
      <c r="B306" s="1" t="s">
        <v>129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132</v>
      </c>
      <c r="N306" s="20" t="s">
        <v>132</v>
      </c>
      <c r="O306" s="20" t="s">
        <v>132</v>
      </c>
      <c r="P306" s="12">
        <v>6</v>
      </c>
      <c r="Q306" s="40">
        <f t="shared" si="10"/>
        <v>0</v>
      </c>
    </row>
    <row r="307" spans="1:17" ht="75" hidden="1">
      <c r="A307" s="202" t="s">
        <v>193</v>
      </c>
      <c r="B307" s="1" t="s">
        <v>61</v>
      </c>
      <c r="C307" s="1" t="s">
        <v>126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133</v>
      </c>
      <c r="N307" s="20" t="s">
        <v>133</v>
      </c>
      <c r="O307" s="20" t="s">
        <v>133</v>
      </c>
      <c r="P307" s="12">
        <v>7</v>
      </c>
      <c r="Q307" s="40">
        <f t="shared" si="10"/>
        <v>0</v>
      </c>
    </row>
    <row r="308" spans="1:17" ht="56.25" hidden="1">
      <c r="A308" s="202" t="s">
        <v>194</v>
      </c>
      <c r="B308" s="1" t="s">
        <v>128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8</v>
      </c>
      <c r="Q308" s="40">
        <f t="shared" si="10"/>
        <v>0</v>
      </c>
    </row>
    <row r="309" spans="1:17" ht="75" hidden="1">
      <c r="A309" s="202" t="s">
        <v>195</v>
      </c>
      <c r="B309" s="1" t="s">
        <v>65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9</v>
      </c>
      <c r="Q309" s="40">
        <f t="shared" si="10"/>
        <v>0</v>
      </c>
    </row>
    <row r="310" spans="1:17" ht="37.5" hidden="1">
      <c r="A310" s="202" t="s">
        <v>196</v>
      </c>
      <c r="B310" s="1" t="s">
        <v>64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10</v>
      </c>
      <c r="Q310" s="40">
        <f t="shared" si="10"/>
        <v>0</v>
      </c>
    </row>
    <row r="311" spans="1:17" ht="93.75" hidden="1">
      <c r="A311" s="202" t="s">
        <v>195</v>
      </c>
      <c r="B311" s="1" t="s">
        <v>129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130</v>
      </c>
      <c r="N311" s="20" t="s">
        <v>130</v>
      </c>
      <c r="O311" s="20" t="s">
        <v>130</v>
      </c>
      <c r="P311" s="12">
        <v>10</v>
      </c>
      <c r="Q311" s="40">
        <f t="shared" si="10"/>
        <v>0</v>
      </c>
    </row>
    <row r="312" spans="1:17" ht="75" hidden="1">
      <c r="A312" s="202" t="s">
        <v>196</v>
      </c>
      <c r="B312" s="1" t="s">
        <v>61</v>
      </c>
      <c r="C312" s="1" t="s">
        <v>127</v>
      </c>
      <c r="D312" s="12" t="s">
        <v>21</v>
      </c>
      <c r="E312" s="10" t="s">
        <v>66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131</v>
      </c>
      <c r="N312" s="20" t="s">
        <v>131</v>
      </c>
      <c r="O312" s="20" t="s">
        <v>131</v>
      </c>
      <c r="P312" s="12">
        <v>10</v>
      </c>
      <c r="Q312" s="40">
        <f t="shared" si="10"/>
        <v>0</v>
      </c>
    </row>
    <row r="313" spans="1:17" ht="56.25" hidden="1">
      <c r="A313" s="202"/>
      <c r="B313" s="1" t="s">
        <v>128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13</v>
      </c>
      <c r="Q313" s="40">
        <f t="shared" si="10"/>
        <v>0</v>
      </c>
    </row>
    <row r="314" spans="1:17" ht="75" hidden="1">
      <c r="A314" s="202"/>
      <c r="B314" s="1" t="s">
        <v>65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14</v>
      </c>
      <c r="Q314" s="40">
        <f t="shared" si="10"/>
        <v>0</v>
      </c>
    </row>
    <row r="315" spans="1:17" ht="56.25" hidden="1">
      <c r="A315" s="202"/>
      <c r="B315" s="1" t="s">
        <v>64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21</v>
      </c>
      <c r="N315" s="20" t="s">
        <v>21</v>
      </c>
      <c r="O315" s="20" t="s">
        <v>21</v>
      </c>
      <c r="P315" s="12">
        <v>15</v>
      </c>
      <c r="Q315" s="40">
        <f t="shared" si="10"/>
        <v>0</v>
      </c>
    </row>
    <row r="316" spans="1:17" ht="93.75" hidden="1">
      <c r="A316" s="26"/>
      <c r="B316" s="1" t="s">
        <v>129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132</v>
      </c>
      <c r="N316" s="20" t="s">
        <v>132</v>
      </c>
      <c r="O316" s="20" t="s">
        <v>132</v>
      </c>
      <c r="P316" s="12">
        <v>16</v>
      </c>
      <c r="Q316" s="40">
        <f t="shared" si="10"/>
        <v>0</v>
      </c>
    </row>
    <row r="317" spans="1:17" ht="75" hidden="1">
      <c r="A317" s="26"/>
      <c r="B317" s="1" t="s">
        <v>61</v>
      </c>
      <c r="C317" s="1" t="s">
        <v>127</v>
      </c>
      <c r="D317" s="12" t="s">
        <v>21</v>
      </c>
      <c r="E317" s="10" t="s">
        <v>62</v>
      </c>
      <c r="F317" s="12" t="s">
        <v>21</v>
      </c>
      <c r="G317" s="10" t="s">
        <v>63</v>
      </c>
      <c r="H317" s="10" t="s">
        <v>32</v>
      </c>
      <c r="I317" s="2" t="s">
        <v>120</v>
      </c>
      <c r="J317" s="10"/>
      <c r="K317" s="10"/>
      <c r="L317" s="10"/>
      <c r="M317" s="20" t="s">
        <v>133</v>
      </c>
      <c r="N317" s="20" t="s">
        <v>133</v>
      </c>
      <c r="O317" s="20" t="s">
        <v>133</v>
      </c>
      <c r="P317" s="12">
        <v>17</v>
      </c>
      <c r="Q317" s="40">
        <f t="shared" si="10"/>
        <v>0</v>
      </c>
    </row>
    <row r="318" spans="1:17" hidden="1">
      <c r="A318" s="14"/>
      <c r="B318" s="10"/>
      <c r="C318" s="10"/>
      <c r="D318" s="12"/>
      <c r="E318" s="10"/>
      <c r="F318" s="12"/>
      <c r="G318" s="10"/>
      <c r="H318" s="10"/>
      <c r="I318" s="15"/>
      <c r="J318" s="10"/>
      <c r="K318" s="10"/>
      <c r="L318" s="10"/>
      <c r="M318" s="10"/>
      <c r="N318" s="10"/>
      <c r="O318" s="10"/>
      <c r="P318" s="12">
        <v>18</v>
      </c>
      <c r="Q318" s="40">
        <f>J318*0.05</f>
        <v>0</v>
      </c>
    </row>
    <row r="319" spans="1:17" ht="21.75" hidden="1" customHeight="1">
      <c r="A319" s="14" t="s">
        <v>34</v>
      </c>
      <c r="B319" s="10"/>
      <c r="C319" s="10"/>
      <c r="D319" s="12"/>
      <c r="E319" s="10"/>
      <c r="F319" s="12"/>
      <c r="G319" s="10"/>
      <c r="H319" s="10"/>
      <c r="I319" s="15"/>
      <c r="J319" s="10">
        <f>SUM(J298:J318)</f>
        <v>0</v>
      </c>
      <c r="K319" s="10">
        <f>SUM(K298:K318)</f>
        <v>0</v>
      </c>
      <c r="L319" s="10">
        <f>SUM(L298:L318)</f>
        <v>0</v>
      </c>
      <c r="M319" s="10"/>
      <c r="N319" s="10"/>
      <c r="O319" s="10"/>
      <c r="P319" s="12">
        <v>5</v>
      </c>
      <c r="Q319" s="40">
        <f>J319*0.05</f>
        <v>0</v>
      </c>
    </row>
    <row r="320" spans="1:17" hidden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6"/>
    </row>
    <row r="321" spans="1:16" hidden="1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>
      <c r="A322" s="405" t="s">
        <v>36</v>
      </c>
      <c r="B322" s="405"/>
      <c r="C322" s="405"/>
      <c r="D322" s="405"/>
      <c r="E322" s="405"/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 t="s">
        <v>37</v>
      </c>
      <c r="B323" s="10" t="s">
        <v>38</v>
      </c>
      <c r="C323" s="10" t="s">
        <v>39</v>
      </c>
      <c r="D323" s="10" t="s">
        <v>40</v>
      </c>
      <c r="E323" s="405" t="s">
        <v>22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idden="1">
      <c r="A324" s="10">
        <v>1</v>
      </c>
      <c r="B324" s="10">
        <v>2</v>
      </c>
      <c r="C324" s="10">
        <v>3</v>
      </c>
      <c r="D324" s="10">
        <v>4</v>
      </c>
      <c r="E324" s="405" t="s">
        <v>409</v>
      </c>
      <c r="F324" s="419"/>
      <c r="G324" s="419"/>
      <c r="H324" s="419"/>
      <c r="I324" s="419"/>
      <c r="J324" s="419"/>
      <c r="K324" s="419"/>
      <c r="L324" s="6"/>
      <c r="M324" s="6"/>
      <c r="N324" s="6"/>
      <c r="O324" s="6"/>
      <c r="P324" s="6"/>
    </row>
    <row r="325" spans="1:16" ht="75.75" hidden="1" customHeight="1">
      <c r="A325" s="10" t="s">
        <v>67</v>
      </c>
      <c r="B325" s="10" t="s">
        <v>68</v>
      </c>
      <c r="C325" s="19">
        <v>42443</v>
      </c>
      <c r="D325" s="10">
        <v>529</v>
      </c>
      <c r="E325" s="405" t="s">
        <v>134</v>
      </c>
      <c r="F325" s="420"/>
      <c r="G325" s="420"/>
      <c r="H325" s="420"/>
      <c r="I325" s="420"/>
      <c r="J325" s="420"/>
      <c r="K325" s="420"/>
      <c r="L325" s="6"/>
      <c r="M325" s="6"/>
      <c r="N325" s="6"/>
      <c r="O325" s="6"/>
    </row>
    <row r="326" spans="1:16" ht="75.75" hidden="1" customHeight="1">
      <c r="A326" s="10" t="s">
        <v>67</v>
      </c>
      <c r="B326" s="10" t="s">
        <v>68</v>
      </c>
      <c r="C326" s="19">
        <v>42450</v>
      </c>
      <c r="D326" s="10">
        <v>601</v>
      </c>
      <c r="E326" s="492" t="s">
        <v>135</v>
      </c>
      <c r="F326" s="493"/>
      <c r="G326" s="493"/>
      <c r="H326" s="493"/>
      <c r="I326" s="493"/>
      <c r="J326" s="493"/>
      <c r="K326" s="494"/>
      <c r="L326" s="6"/>
      <c r="M326" s="6"/>
      <c r="N326" s="6"/>
      <c r="O326" s="6"/>
    </row>
    <row r="327" spans="1:16" hidden="1">
      <c r="A327" s="418" t="s">
        <v>41</v>
      </c>
      <c r="B327" s="418"/>
      <c r="C327" s="418"/>
      <c r="D327" s="418"/>
      <c r="E327" s="418"/>
      <c r="F327" s="41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>
      <c r="A328" s="422" t="s">
        <v>42</v>
      </c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16"/>
      <c r="M328" s="16"/>
      <c r="N328" s="16"/>
      <c r="O328" s="16"/>
      <c r="P328" s="6"/>
    </row>
    <row r="329" spans="1:16" ht="40.5" hidden="1" customHeight="1">
      <c r="A329" s="416" t="s">
        <v>43</v>
      </c>
      <c r="B329" s="416"/>
      <c r="C329" s="416"/>
      <c r="D329" s="416"/>
      <c r="E329" s="416"/>
      <c r="F329" s="416"/>
      <c r="G329" s="416"/>
      <c r="H329" s="416"/>
      <c r="I329" s="416"/>
      <c r="J329" s="416"/>
      <c r="K329" s="416"/>
      <c r="L329" s="16"/>
      <c r="M329" s="16"/>
      <c r="N329" s="16"/>
      <c r="O329" s="16"/>
      <c r="P329" s="6"/>
    </row>
    <row r="330" spans="1:16" ht="17.25" hidden="1" customHeight="1">
      <c r="A330" s="417" t="s">
        <v>44</v>
      </c>
      <c r="B330" s="417"/>
      <c r="C330" s="417"/>
      <c r="D330" s="417"/>
      <c r="E330" s="417"/>
      <c r="F330" s="417"/>
      <c r="G330" s="417"/>
      <c r="H330" s="417"/>
      <c r="I330" s="417"/>
      <c r="J330" s="417"/>
      <c r="K330" s="417"/>
      <c r="L330" s="16"/>
      <c r="M330" s="16"/>
      <c r="N330" s="16"/>
      <c r="O330" s="16"/>
      <c r="P330" s="6"/>
    </row>
    <row r="331" spans="1:16" hidden="1">
      <c r="A331" s="418" t="s">
        <v>45</v>
      </c>
      <c r="B331" s="418"/>
      <c r="C331" s="418"/>
      <c r="D331" s="418"/>
      <c r="E331" s="418"/>
      <c r="F331" s="418"/>
      <c r="G331" s="418"/>
      <c r="H331" s="418"/>
      <c r="I331" s="418"/>
      <c r="J331" s="6"/>
      <c r="K331" s="6"/>
      <c r="L331" s="6"/>
      <c r="M331" s="6"/>
      <c r="N331" s="6"/>
      <c r="O331" s="6"/>
      <c r="P331" s="6"/>
    </row>
    <row r="332" spans="1:16" hidden="1">
      <c r="A332" s="10" t="s">
        <v>46</v>
      </c>
      <c r="B332" s="405" t="s">
        <v>47</v>
      </c>
      <c r="C332" s="419"/>
      <c r="D332" s="419"/>
      <c r="E332" s="420" t="s">
        <v>48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idden="1">
      <c r="A333" s="10">
        <v>1</v>
      </c>
      <c r="B333" s="405">
        <v>2</v>
      </c>
      <c r="C333" s="419"/>
      <c r="D333" s="419"/>
      <c r="E333" s="420">
        <v>3</v>
      </c>
      <c r="F333" s="420"/>
      <c r="G333" s="420"/>
      <c r="H333" s="420"/>
      <c r="I333" s="420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0" t="s">
        <v>49</v>
      </c>
      <c r="B334" s="405" t="s">
        <v>50</v>
      </c>
      <c r="C334" s="419"/>
      <c r="D334" s="419"/>
      <c r="E334" s="405" t="s">
        <v>51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/>
      <c r="B335" s="405" t="s">
        <v>52</v>
      </c>
      <c r="C335" s="420"/>
      <c r="D335" s="420"/>
      <c r="E335" s="405" t="s">
        <v>53</v>
      </c>
      <c r="F335" s="405"/>
      <c r="G335" s="405"/>
      <c r="H335" s="405"/>
      <c r="I335" s="405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1" t="s">
        <v>108</v>
      </c>
      <c r="B336" s="405" t="s">
        <v>54</v>
      </c>
      <c r="C336" s="419"/>
      <c r="D336" s="419"/>
      <c r="E336" s="420" t="s">
        <v>167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412"/>
      <c r="B337" s="405" t="s">
        <v>56</v>
      </c>
      <c r="C337" s="420"/>
      <c r="D337" s="420"/>
      <c r="E337" s="420" t="s">
        <v>51</v>
      </c>
      <c r="F337" s="420"/>
      <c r="G337" s="420"/>
      <c r="H337" s="420"/>
      <c r="I337" s="420"/>
      <c r="J337" s="6"/>
      <c r="K337" s="6"/>
      <c r="L337" s="6"/>
      <c r="M337" s="6"/>
      <c r="N337" s="6"/>
      <c r="O337" s="6"/>
      <c r="P337" s="6"/>
    </row>
    <row r="338" spans="1:18" ht="45" customHeight="1">
      <c r="A338" s="25"/>
      <c r="B338" s="25"/>
      <c r="C338" s="9"/>
      <c r="D338" s="9"/>
      <c r="E338" s="9"/>
      <c r="F338" s="9"/>
      <c r="G338" s="9"/>
      <c r="H338" s="9"/>
      <c r="I338" s="9"/>
      <c r="J338" s="6"/>
      <c r="K338" s="6"/>
      <c r="L338" s="6"/>
      <c r="M338" s="6"/>
      <c r="N338" s="6"/>
      <c r="O338" s="6"/>
      <c r="P338" s="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87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87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87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87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87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87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101.2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54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864</v>
      </c>
      <c r="K375" s="45">
        <f>J375</f>
        <v>864</v>
      </c>
      <c r="L375" s="45">
        <f>J375</f>
        <v>864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86</v>
      </c>
      <c r="R375" s="373">
        <f>J375/$J$382</f>
        <v>0.16</v>
      </c>
    </row>
    <row r="376" spans="1:18" s="37" customFormat="1" ht="56.25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>
        <v>864</v>
      </c>
      <c r="K376" s="45">
        <f t="shared" ref="K376:K380" si="11">J376</f>
        <v>864</v>
      </c>
      <c r="L376" s="45">
        <f t="shared" ref="L376:L380" si="12">J376</f>
        <v>864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86</v>
      </c>
      <c r="R376" s="373">
        <f t="shared" ref="R376:R380" si="14">J376/$J$382</f>
        <v>0.16</v>
      </c>
    </row>
    <row r="377" spans="1:18" s="37" customFormat="1" ht="56.2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1"/>
        <v>1008</v>
      </c>
      <c r="L377" s="45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373">
        <f t="shared" si="14"/>
        <v>0.19</v>
      </c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373">
        <f t="shared" si="14"/>
        <v>0.16</v>
      </c>
    </row>
    <row r="379" spans="1:18" s="37" customFormat="1" ht="56.25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>
        <v>864</v>
      </c>
      <c r="K379" s="45">
        <f t="shared" si="11"/>
        <v>864</v>
      </c>
      <c r="L379" s="45">
        <f t="shared" si="12"/>
        <v>864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86</v>
      </c>
      <c r="R379" s="373">
        <f t="shared" si="14"/>
        <v>0.16</v>
      </c>
    </row>
    <row r="380" spans="1:18" s="37" customFormat="1" ht="56.2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864</v>
      </c>
      <c r="K380" s="45">
        <f t="shared" si="11"/>
        <v>864</v>
      </c>
      <c r="L380" s="45">
        <f t="shared" si="12"/>
        <v>864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86</v>
      </c>
      <c r="R380" s="373">
        <f t="shared" si="14"/>
        <v>0.16</v>
      </c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5328</v>
      </c>
      <c r="K382" s="48">
        <f>SUM(K375:K381)</f>
        <v>5328</v>
      </c>
      <c r="L382" s="48">
        <f>SUM(L375:L381)</f>
        <v>5328</v>
      </c>
      <c r="M382" s="1"/>
      <c r="N382" s="1"/>
      <c r="O382" s="1"/>
      <c r="P382" s="12">
        <v>10</v>
      </c>
      <c r="Q382" s="40">
        <f t="shared" si="13"/>
        <v>533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customHeight="1">
      <c r="A396" s="426" t="s">
        <v>329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329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329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customHeight="1">
      <c r="A399" s="426" t="s">
        <v>330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1"/>
      <c r="C423" s="471"/>
      <c r="D423" s="471"/>
      <c r="E423" s="471"/>
      <c r="F423" s="471"/>
      <c r="G423" s="471"/>
      <c r="H423" s="471"/>
      <c r="I423" s="471"/>
      <c r="J423" s="471"/>
      <c r="K423" s="471"/>
      <c r="L423" s="471"/>
      <c r="M423" s="471"/>
      <c r="N423" s="471"/>
      <c r="O423" s="471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 ht="18.75" customHeight="1">
      <c r="A432" s="429" t="s">
        <v>121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 ht="18.75" customHeight="1">
      <c r="A436" s="10" t="s">
        <v>80</v>
      </c>
      <c r="B436" s="423" t="s">
        <v>81</v>
      </c>
      <c r="C436" s="424"/>
      <c r="D436" s="425"/>
      <c r="E436" s="528" t="s">
        <v>82</v>
      </c>
      <c r="F436" s="529"/>
      <c r="G436" s="529"/>
      <c r="H436" s="529"/>
      <c r="I436" s="529"/>
      <c r="J436" s="529"/>
      <c r="K436" s="529"/>
      <c r="L436" s="530"/>
      <c r="M436" s="6"/>
      <c r="N436" s="6"/>
      <c r="O436" s="6"/>
      <c r="P436" s="6"/>
    </row>
    <row r="437" spans="1:16">
      <c r="A437" s="10">
        <v>1</v>
      </c>
      <c r="B437" s="423">
        <v>2</v>
      </c>
      <c r="C437" s="424"/>
      <c r="D437" s="425"/>
      <c r="E437" s="440">
        <v>3</v>
      </c>
      <c r="F437" s="441"/>
      <c r="G437" s="441"/>
      <c r="H437" s="441"/>
      <c r="I437" s="441"/>
      <c r="J437" s="441"/>
      <c r="K437" s="441"/>
      <c r="L437" s="442"/>
      <c r="M437" s="6"/>
      <c r="N437" s="6"/>
      <c r="O437" s="6"/>
      <c r="P437" s="6"/>
    </row>
    <row r="438" spans="1:16" ht="40.5" customHeight="1">
      <c r="A438" s="10" t="s">
        <v>83</v>
      </c>
      <c r="B438" s="423" t="s">
        <v>226</v>
      </c>
      <c r="C438" s="424"/>
      <c r="D438" s="425"/>
      <c r="E438" s="440" t="s">
        <v>84</v>
      </c>
      <c r="F438" s="441"/>
      <c r="G438" s="441"/>
      <c r="H438" s="441"/>
      <c r="I438" s="441"/>
      <c r="J438" s="441"/>
      <c r="K438" s="441"/>
      <c r="L438" s="442"/>
      <c r="M438" s="6"/>
      <c r="N438" s="6"/>
      <c r="O438" s="6"/>
      <c r="P438" s="6"/>
    </row>
    <row r="439" spans="1:16" ht="42.75" customHeight="1">
      <c r="A439" s="10" t="s">
        <v>85</v>
      </c>
      <c r="B439" s="423" t="s">
        <v>86</v>
      </c>
      <c r="C439" s="424"/>
      <c r="D439" s="425"/>
      <c r="E439" s="440" t="s">
        <v>84</v>
      </c>
      <c r="F439" s="441"/>
      <c r="G439" s="441"/>
      <c r="H439" s="441"/>
      <c r="I439" s="441"/>
      <c r="J439" s="441"/>
      <c r="K439" s="441"/>
      <c r="L439" s="442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>
      <c r="J540" s="405" t="s">
        <v>304</v>
      </c>
      <c r="K540" s="405" t="s">
        <v>305</v>
      </c>
      <c r="L540" s="405" t="s">
        <v>306</v>
      </c>
    </row>
    <row r="541" spans="10:12">
      <c r="J541" s="405"/>
      <c r="K541" s="405"/>
      <c r="L541" s="406"/>
    </row>
    <row r="548" spans="10:15">
      <c r="J548" s="405" t="s">
        <v>304</v>
      </c>
      <c r="K548" s="405" t="s">
        <v>305</v>
      </c>
      <c r="L548" s="405" t="s">
        <v>306</v>
      </c>
      <c r="M548" s="405" t="s">
        <v>304</v>
      </c>
      <c r="N548" s="405" t="s">
        <v>305</v>
      </c>
      <c r="O548" s="405" t="s">
        <v>306</v>
      </c>
    </row>
    <row r="549" spans="10:15">
      <c r="J549" s="405"/>
      <c r="K549" s="405"/>
      <c r="L549" s="406"/>
      <c r="M549" s="405"/>
      <c r="N549" s="405"/>
      <c r="O549" s="406"/>
    </row>
  </sheetData>
  <mergeCells count="655"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2:AE519"/>
  <sheetViews>
    <sheetView view="pageBreakPreview" topLeftCell="A425" zoomScale="80" zoomScaleSheetLayoutView="80" workbookViewId="0">
      <selection activeCell="G116" sqref="A116:XFD119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455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140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63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63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63" hidden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 hidden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63" hidden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363</v>
      </c>
      <c r="K72" s="10">
        <f>J72</f>
        <v>363</v>
      </c>
      <c r="L72" s="10">
        <f>J72</f>
        <v>363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36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363</v>
      </c>
      <c r="K80" s="10">
        <f>SUM(K72:K79)</f>
        <v>363</v>
      </c>
      <c r="L80" s="10">
        <f>SUM(L72:L79)</f>
        <v>363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36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 ht="54.75" customHeight="1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 ht="54.75" customHeight="1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4.75" customHeight="1">
      <c r="A94" s="426" t="s">
        <v>331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4.75" customHeight="1">
      <c r="A95" s="426" t="s">
        <v>331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4.75" customHeight="1">
      <c r="A96" s="426" t="s">
        <v>331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4.75" customHeight="1">
      <c r="A97" s="426" t="s">
        <v>332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92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382</v>
      </c>
      <c r="K141" s="10">
        <f>J141</f>
        <v>382</v>
      </c>
      <c r="L141" s="10">
        <f>J141</f>
        <v>382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38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9.5" hidden="1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0</v>
      </c>
      <c r="K145" s="395">
        <f t="shared" si="3"/>
        <v>0</v>
      </c>
      <c r="L145" s="395">
        <f t="shared" si="4"/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382</v>
      </c>
      <c r="K149" s="10">
        <f>SUM(K141:K148)</f>
        <v>382</v>
      </c>
      <c r="L149" s="10">
        <f>SUM(L141:L148)</f>
        <v>382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38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 ht="24" customHeight="1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 ht="24" customHeight="1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60" customHeight="1">
      <c r="A163" s="426" t="s">
        <v>331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6.25" customHeight="1">
      <c r="A164" s="426" t="s">
        <v>331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331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67.5" customHeight="1">
      <c r="A166" s="426" t="s">
        <v>332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99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10">
        <v>7</v>
      </c>
      <c r="H175" s="10">
        <v>8</v>
      </c>
      <c r="I175" s="10">
        <v>9</v>
      </c>
      <c r="J175" s="10">
        <v>10</v>
      </c>
      <c r="K175" s="10">
        <v>11</v>
      </c>
      <c r="L175" s="10">
        <v>12</v>
      </c>
      <c r="M175" s="12">
        <v>13</v>
      </c>
      <c r="N175" s="12">
        <v>14</v>
      </c>
      <c r="O175" s="6"/>
      <c r="P175" s="6"/>
    </row>
    <row r="176" spans="1:16" ht="63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6"/>
    </row>
    <row r="178" spans="1:16" ht="72" customHeight="1">
      <c r="A178" s="408"/>
      <c r="B178" s="411"/>
      <c r="C178" s="411"/>
      <c r="D178" s="411"/>
      <c r="E178" s="411"/>
      <c r="F178" s="414"/>
      <c r="G178" s="11" t="s">
        <v>398</v>
      </c>
      <c r="H178" s="262" t="s">
        <v>399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6"/>
    </row>
    <row r="179" spans="1:16" ht="47.25" customHeight="1">
      <c r="A179" s="409"/>
      <c r="B179" s="412"/>
      <c r="C179" s="412"/>
      <c r="D179" s="412"/>
      <c r="E179" s="412"/>
      <c r="F179" s="415"/>
      <c r="G179" s="11" t="s">
        <v>400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2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3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2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63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72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47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47.2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47.2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47.2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47.2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t="18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6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44</v>
      </c>
      <c r="K212" s="10">
        <f>J212</f>
        <v>44</v>
      </c>
      <c r="L212" s="10">
        <f>J212</f>
        <v>44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4</v>
      </c>
    </row>
    <row r="213" spans="1:18" ht="122.25" hidden="1" customHeight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44</v>
      </c>
      <c r="K220" s="10">
        <f>SUM(K212:K219)</f>
        <v>44</v>
      </c>
      <c r="L220" s="10">
        <f>SUM(L212:L219)</f>
        <v>44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4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789</v>
      </c>
      <c r="K221" s="10">
        <f>K80+K149+K220</f>
        <v>789</v>
      </c>
      <c r="L221" s="10">
        <f>L80+L149+L220</f>
        <v>789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79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24" customHeight="1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 ht="24" customHeight="1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60" customHeight="1">
      <c r="A235" s="426" t="s">
        <v>331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6.25" customHeight="1">
      <c r="A236" s="426" t="s">
        <v>331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331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7.5" customHeight="1">
      <c r="A238" s="426" t="s">
        <v>332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idden="1">
      <c r="A248" s="14"/>
      <c r="B248" s="12"/>
      <c r="C248" s="12"/>
      <c r="D248" s="10"/>
      <c r="E248" s="17"/>
      <c r="F248" s="17"/>
      <c r="G248" s="13"/>
      <c r="H248" s="13"/>
      <c r="I248" s="13"/>
      <c r="J248" s="13"/>
      <c r="K248" s="13">
        <v>95</v>
      </c>
      <c r="L248" s="13">
        <v>95</v>
      </c>
      <c r="M248" s="12">
        <v>10</v>
      </c>
      <c r="N248" s="40">
        <v>10</v>
      </c>
      <c r="O248" s="6"/>
      <c r="P248" s="6"/>
    </row>
    <row r="249" spans="1:17" hidden="1">
      <c r="A249" s="24"/>
      <c r="B249" s="9"/>
      <c r="C249" s="9"/>
      <c r="D249" s="25"/>
      <c r="E249" s="21"/>
      <c r="F249" s="21"/>
      <c r="G249" s="22"/>
      <c r="H249" s="22"/>
      <c r="I249" s="22"/>
      <c r="J249" s="22"/>
      <c r="K249" s="22">
        <v>100</v>
      </c>
      <c r="L249" s="2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93.7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93.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93.7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93.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167"/>
      <c r="D337" s="167"/>
      <c r="E337" s="167"/>
      <c r="F337" s="167"/>
      <c r="G337" s="167"/>
      <c r="H337" s="167"/>
      <c r="I337" s="167"/>
      <c r="J337" s="166"/>
      <c r="K337" s="166"/>
      <c r="L337" s="166"/>
      <c r="M337" s="166"/>
      <c r="N337" s="166"/>
      <c r="O337" s="166"/>
      <c r="P337" s="166"/>
    </row>
    <row r="338" spans="1:18" ht="45" hidden="1" customHeight="1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166"/>
      <c r="N339" s="166"/>
      <c r="O339" s="166"/>
      <c r="P339" s="166"/>
    </row>
    <row r="340" spans="1:18" s="37" customForma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173"/>
      <c r="P340" s="173"/>
      <c r="Q340" s="173"/>
      <c r="R340" s="173"/>
    </row>
    <row r="341" spans="1:18" s="37" customFormat="1">
      <c r="A341" s="173" t="s">
        <v>8</v>
      </c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479"/>
      <c r="N341" s="497"/>
      <c r="O341" s="173"/>
      <c r="P341" s="173"/>
      <c r="Q341" s="173"/>
      <c r="R341" s="17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173"/>
      <c r="P342" s="173"/>
      <c r="Q342" s="173"/>
      <c r="R342" s="17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173"/>
      <c r="L343" s="173"/>
      <c r="M343" s="173"/>
      <c r="N343" s="49"/>
      <c r="O343" s="173"/>
      <c r="P343" s="173"/>
      <c r="Q343" s="173"/>
      <c r="R343" s="173"/>
    </row>
    <row r="344" spans="1:18" s="37" customFormat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173"/>
      <c r="L344" s="173"/>
      <c r="M344" s="173"/>
      <c r="N344" s="173"/>
      <c r="O344" s="173"/>
      <c r="P344" s="173"/>
      <c r="Q344" s="173"/>
      <c r="R344" s="173"/>
    </row>
    <row r="345" spans="1:18" s="37" customForma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173"/>
      <c r="P345" s="173"/>
      <c r="Q345" s="173"/>
      <c r="R345" s="17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173"/>
      <c r="P346" s="173"/>
      <c r="Q346" s="173"/>
      <c r="R346" s="17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165" t="s">
        <v>22</v>
      </c>
      <c r="I347" s="165" t="s">
        <v>23</v>
      </c>
      <c r="J347" s="405"/>
      <c r="K347" s="405"/>
      <c r="L347" s="406"/>
      <c r="M347" s="420"/>
      <c r="N347" s="405"/>
      <c r="O347" s="173"/>
      <c r="P347" s="173"/>
      <c r="Q347" s="173"/>
      <c r="R347" s="17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173"/>
      <c r="P348" s="173"/>
      <c r="Q348" s="173"/>
      <c r="R348" s="173"/>
    </row>
    <row r="349" spans="1:18" s="37" customFormat="1" ht="37.5" hidden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173"/>
      <c r="P349" s="173"/>
      <c r="Q349" s="173"/>
      <c r="R349" s="17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173"/>
      <c r="P350" s="173"/>
      <c r="Q350" s="173"/>
      <c r="R350" s="173"/>
    </row>
    <row r="351" spans="1:18" s="37" customFormat="1" ht="112.5" hidden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173"/>
      <c r="P351" s="173"/>
      <c r="Q351" s="173"/>
      <c r="R351" s="173"/>
    </row>
    <row r="352" spans="1:18" s="37" customFormat="1" ht="37.5" hidden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112.5" hidden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173"/>
      <c r="L369" s="173"/>
      <c r="M369" s="173"/>
      <c r="N369" s="173"/>
      <c r="O369" s="173"/>
      <c r="P369" s="173"/>
      <c r="Q369" s="173"/>
      <c r="R369" s="173"/>
    </row>
    <row r="370" spans="1:18" s="37" customForma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</row>
    <row r="371" spans="1:18" s="37" customFormat="1" ht="101.2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173"/>
    </row>
    <row r="372" spans="1:18" s="37" customFormat="1" ht="54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73"/>
    </row>
    <row r="373" spans="1:18" s="37" customFormat="1" ht="75">
      <c r="A373" s="444"/>
      <c r="B373" s="165" t="s">
        <v>17</v>
      </c>
      <c r="C373" s="165" t="s">
        <v>18</v>
      </c>
      <c r="D373" s="165" t="s">
        <v>211</v>
      </c>
      <c r="E373" s="165" t="s">
        <v>20</v>
      </c>
      <c r="F373" s="165" t="s">
        <v>21</v>
      </c>
      <c r="G373" s="444"/>
      <c r="H373" s="165" t="s">
        <v>28</v>
      </c>
      <c r="I373" s="165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73"/>
    </row>
    <row r="374" spans="1:18" s="37" customFormat="1">
      <c r="A374" s="165">
        <v>1</v>
      </c>
      <c r="B374" s="165">
        <v>2</v>
      </c>
      <c r="C374" s="165">
        <v>3</v>
      </c>
      <c r="D374" s="165">
        <v>4</v>
      </c>
      <c r="E374" s="165">
        <v>5</v>
      </c>
      <c r="F374" s="165">
        <v>6</v>
      </c>
      <c r="G374" s="165">
        <v>7</v>
      </c>
      <c r="H374" s="165">
        <v>8</v>
      </c>
      <c r="I374" s="165">
        <v>9</v>
      </c>
      <c r="J374" s="165">
        <v>10</v>
      </c>
      <c r="K374" s="165">
        <v>11</v>
      </c>
      <c r="L374" s="165">
        <v>12</v>
      </c>
      <c r="M374" s="165">
        <v>13</v>
      </c>
      <c r="N374" s="165">
        <v>14</v>
      </c>
      <c r="O374" s="165">
        <v>15</v>
      </c>
      <c r="P374" s="33">
        <v>16</v>
      </c>
      <c r="Q374" s="33">
        <v>17</v>
      </c>
      <c r="R374" s="17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0</v>
      </c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70">
        <v>10</v>
      </c>
      <c r="Q375" s="40">
        <f>J375*0.1</f>
        <v>0</v>
      </c>
      <c r="R375" s="17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70">
        <v>10</v>
      </c>
      <c r="Q376" s="40">
        <f t="shared" ref="Q376:Q382" si="13">J376*0.1</f>
        <v>0</v>
      </c>
      <c r="R376" s="17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0</v>
      </c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70">
        <v>10</v>
      </c>
      <c r="Q377" s="40">
        <f t="shared" si="13"/>
        <v>0</v>
      </c>
      <c r="R377" s="173"/>
    </row>
    <row r="378" spans="1:18" s="37" customFormat="1" ht="56.2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70">
        <v>10</v>
      </c>
      <c r="Q378" s="40">
        <f t="shared" si="13"/>
        <v>86</v>
      </c>
      <c r="R378" s="17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70">
        <v>10</v>
      </c>
      <c r="Q379" s="40">
        <f t="shared" si="13"/>
        <v>0</v>
      </c>
      <c r="R379" s="173"/>
    </row>
    <row r="380" spans="1:18" s="37" customFormat="1" ht="56.2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1728</v>
      </c>
      <c r="K380" s="45">
        <f t="shared" si="11"/>
        <v>1728</v>
      </c>
      <c r="L380" s="45">
        <f t="shared" si="12"/>
        <v>1728</v>
      </c>
      <c r="M380" s="1" t="s">
        <v>21</v>
      </c>
      <c r="N380" s="1" t="s">
        <v>21</v>
      </c>
      <c r="O380" s="1" t="s">
        <v>21</v>
      </c>
      <c r="P380" s="170">
        <v>10</v>
      </c>
      <c r="Q380" s="40">
        <f t="shared" si="13"/>
        <v>173</v>
      </c>
      <c r="R380" s="173"/>
    </row>
    <row r="381" spans="1:18" s="37" customFormat="1" hidden="1">
      <c r="A381" s="47"/>
      <c r="B381" s="1"/>
      <c r="C381" s="1"/>
      <c r="D381" s="1"/>
      <c r="E381" s="1"/>
      <c r="F381" s="174"/>
      <c r="G381" s="1"/>
      <c r="H381" s="1"/>
      <c r="I381" s="2"/>
      <c r="J381" s="45"/>
      <c r="K381" s="45"/>
      <c r="L381" s="45"/>
      <c r="M381" s="1"/>
      <c r="N381" s="1"/>
      <c r="O381" s="1"/>
      <c r="P381" s="170">
        <v>10</v>
      </c>
      <c r="Q381" s="40">
        <f t="shared" si="13"/>
        <v>0</v>
      </c>
      <c r="R381" s="173"/>
    </row>
    <row r="382" spans="1:18" s="37" customFormat="1">
      <c r="A382" s="47" t="s">
        <v>34</v>
      </c>
      <c r="B382" s="174"/>
      <c r="C382" s="1"/>
      <c r="D382" s="1"/>
      <c r="E382" s="174"/>
      <c r="F382" s="174"/>
      <c r="G382" s="1"/>
      <c r="H382" s="1"/>
      <c r="I382" s="2"/>
      <c r="J382" s="48">
        <f>SUM(J375:J381)</f>
        <v>2592</v>
      </c>
      <c r="K382" s="48">
        <f>SUM(K375:K381)</f>
        <v>2592</v>
      </c>
      <c r="L382" s="48">
        <f>SUM(L375:L381)</f>
        <v>2592</v>
      </c>
      <c r="M382" s="1"/>
      <c r="N382" s="1"/>
      <c r="O382" s="1"/>
      <c r="P382" s="170">
        <v>10</v>
      </c>
      <c r="Q382" s="40">
        <f t="shared" si="13"/>
        <v>259</v>
      </c>
    </row>
    <row r="383" spans="1:18">
      <c r="A383" s="167"/>
      <c r="B383" s="167"/>
      <c r="C383" s="167"/>
      <c r="D383" s="167"/>
      <c r="E383" s="167"/>
      <c r="F383" s="167"/>
      <c r="G383" s="167"/>
      <c r="H383" s="167"/>
      <c r="I383" s="167"/>
      <c r="J383" s="166"/>
      <c r="K383" s="166"/>
      <c r="L383" s="166"/>
      <c r="M383" s="166"/>
      <c r="N383" s="166"/>
      <c r="O383" s="166"/>
      <c r="P383" s="16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6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66"/>
      <c r="M385" s="166"/>
      <c r="N385" s="166"/>
      <c r="O385" s="166"/>
      <c r="P385" s="166"/>
    </row>
    <row r="386" spans="1:17">
      <c r="A386" s="164" t="s">
        <v>37</v>
      </c>
      <c r="B386" s="164" t="s">
        <v>38</v>
      </c>
      <c r="C386" s="164" t="s">
        <v>39</v>
      </c>
      <c r="D386" s="164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66"/>
      <c r="M386" s="166"/>
      <c r="N386" s="166"/>
      <c r="O386" s="166"/>
      <c r="P386" s="166"/>
    </row>
    <row r="387" spans="1:17">
      <c r="A387" s="164">
        <v>1</v>
      </c>
      <c r="B387" s="164">
        <v>2</v>
      </c>
      <c r="C387" s="164">
        <v>3</v>
      </c>
      <c r="D387" s="164">
        <v>4</v>
      </c>
      <c r="E387" s="405">
        <v>5</v>
      </c>
      <c r="F387" s="419"/>
      <c r="G387" s="419"/>
      <c r="H387" s="419"/>
      <c r="I387" s="419"/>
      <c r="J387" s="419"/>
      <c r="K387" s="419"/>
      <c r="L387" s="166"/>
      <c r="M387" s="166"/>
      <c r="N387" s="166"/>
      <c r="O387" s="166"/>
      <c r="P387" s="166"/>
    </row>
    <row r="388" spans="1:17">
      <c r="A388" s="164" t="s">
        <v>21</v>
      </c>
      <c r="B388" s="164" t="s">
        <v>21</v>
      </c>
      <c r="C388" s="164" t="s">
        <v>21</v>
      </c>
      <c r="D388" s="164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66"/>
      <c r="M388" s="166"/>
      <c r="N388" s="166"/>
      <c r="O388" s="166"/>
      <c r="P388" s="166"/>
    </row>
    <row r="389" spans="1:17">
      <c r="A389" s="418" t="s">
        <v>41</v>
      </c>
      <c r="B389" s="418"/>
      <c r="C389" s="418"/>
      <c r="D389" s="418"/>
      <c r="E389" s="418"/>
      <c r="F389" s="418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71"/>
      <c r="M390" s="171"/>
      <c r="N390" s="171"/>
      <c r="O390" s="171"/>
      <c r="P390" s="166"/>
    </row>
    <row r="391" spans="1:17" ht="153.75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71"/>
      <c r="M391" s="171"/>
      <c r="N391" s="171"/>
      <c r="O391" s="171"/>
      <c r="P391" s="16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71"/>
      <c r="M392" s="171"/>
      <c r="N392" s="171"/>
      <c r="O392" s="171"/>
      <c r="P392" s="16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66"/>
      <c r="K393" s="166"/>
      <c r="L393" s="166"/>
      <c r="M393" s="166"/>
      <c r="N393" s="166"/>
      <c r="O393" s="166"/>
      <c r="P393" s="16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66"/>
      <c r="N394" s="166"/>
      <c r="O394" s="166"/>
      <c r="P394" s="166"/>
    </row>
    <row r="395" spans="1:17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customHeight="1">
      <c r="A396" s="426" t="s">
        <v>331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331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331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customHeight="1">
      <c r="A399" s="426" t="s">
        <v>332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 ht="31.5" customHeight="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37" customFormat="1">
      <c r="A422" s="121"/>
      <c r="B422" s="121"/>
      <c r="C422" s="121"/>
      <c r="D422" s="122"/>
      <c r="E422" s="121"/>
      <c r="F422" s="121"/>
      <c r="G422" s="122"/>
      <c r="H422" s="121"/>
      <c r="I422" s="121"/>
      <c r="J422" s="199"/>
      <c r="K422" s="199"/>
      <c r="L422" s="199"/>
      <c r="M422" s="199"/>
      <c r="N422" s="121"/>
      <c r="O422" s="121"/>
      <c r="P422" s="121"/>
      <c r="Q422" s="121"/>
      <c r="R422" s="3"/>
      <c r="S422" s="3"/>
      <c r="T422" s="3"/>
      <c r="U422" s="3"/>
      <c r="V422" s="3"/>
      <c r="W422" s="3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531"/>
      <c r="K427" s="531"/>
      <c r="L427" s="531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76"/>
      <c r="K435" s="476"/>
      <c r="L435" s="476"/>
      <c r="M435" s="476"/>
      <c r="N435" s="476"/>
      <c r="O435" s="476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532"/>
      <c r="K436" s="532"/>
      <c r="L436" s="532"/>
      <c r="M436" s="90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>
      <c r="J510" s="405" t="s">
        <v>304</v>
      </c>
      <c r="K510" s="405" t="s">
        <v>305</v>
      </c>
      <c r="L510" s="405" t="s">
        <v>306</v>
      </c>
    </row>
    <row r="511" spans="10:12">
      <c r="J511" s="405"/>
      <c r="K511" s="405"/>
      <c r="L511" s="406"/>
    </row>
    <row r="518" spans="10:15">
      <c r="J518" s="405" t="s">
        <v>304</v>
      </c>
      <c r="K518" s="405" t="s">
        <v>305</v>
      </c>
      <c r="L518" s="405" t="s">
        <v>306</v>
      </c>
      <c r="M518" s="405" t="s">
        <v>304</v>
      </c>
      <c r="N518" s="405" t="s">
        <v>305</v>
      </c>
      <c r="O518" s="405" t="s">
        <v>306</v>
      </c>
    </row>
    <row r="519" spans="10:15">
      <c r="J519" s="405"/>
      <c r="K519" s="405"/>
      <c r="L519" s="406"/>
      <c r="M519" s="405"/>
      <c r="N519" s="405"/>
      <c r="O519" s="406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A94:D94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B137:D138"/>
    <mergeCell ref="E137:F138"/>
    <mergeCell ref="G137:I137"/>
    <mergeCell ref="J137:L137"/>
    <mergeCell ref="H138:I138"/>
    <mergeCell ref="A159:K159"/>
    <mergeCell ref="A151:O151"/>
    <mergeCell ref="A152:K152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A95:D95"/>
    <mergeCell ref="A96:D96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A172:A174"/>
    <mergeCell ref="B172:D173"/>
    <mergeCell ref="E172:F173"/>
    <mergeCell ref="G172:I172"/>
    <mergeCell ref="N173:N174"/>
    <mergeCell ref="A207:J207"/>
    <mergeCell ref="A208:A210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J209:J210"/>
    <mergeCell ref="K209:K210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349:A351"/>
    <mergeCell ref="B349:B351"/>
    <mergeCell ref="C349:C351"/>
    <mergeCell ref="D349:D351"/>
    <mergeCell ref="E349:E35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83" max="16" man="1"/>
    <brk id="40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2:AE567"/>
  <sheetViews>
    <sheetView view="pageBreakPreview" topLeftCell="A430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456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141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242</v>
      </c>
      <c r="K72" s="10">
        <f>J72</f>
        <v>242</v>
      </c>
      <c r="L72" s="10">
        <f>J72</f>
        <v>242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24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4</v>
      </c>
      <c r="K75" s="395">
        <f t="shared" si="0"/>
        <v>4</v>
      </c>
      <c r="L75" s="395">
        <f t="shared" si="1"/>
        <v>4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0" t="s">
        <v>21</v>
      </c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 t="s">
        <v>21</v>
      </c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247</v>
      </c>
      <c r="K80" s="10">
        <f>SUM(K72:K79)</f>
        <v>247</v>
      </c>
      <c r="L80" s="10">
        <f>SUM(L72:L79)</f>
        <v>247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25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333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7.75" customHeight="1">
      <c r="A95" s="426" t="s">
        <v>333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333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6.25" customHeight="1">
      <c r="A97" s="426" t="s">
        <v>334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534" t="s">
        <v>179</v>
      </c>
      <c r="N99" s="413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534"/>
      <c r="N100" s="414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534"/>
      <c r="N101" s="415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535" t="s">
        <v>115</v>
      </c>
      <c r="B103" s="535"/>
      <c r="C103" s="535"/>
      <c r="D103" s="535"/>
      <c r="E103" s="535"/>
      <c r="F103" s="535"/>
      <c r="G103" s="535"/>
      <c r="H103" s="535"/>
      <c r="I103" s="535"/>
      <c r="J103" s="535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hidden="1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300</v>
      </c>
      <c r="K141" s="10">
        <f>J141</f>
        <v>300</v>
      </c>
      <c r="L141" s="10">
        <f>J141</f>
        <v>300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30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>
        <v>2</v>
      </c>
      <c r="K145" s="395">
        <f t="shared" si="3"/>
        <v>2</v>
      </c>
      <c r="L145" s="395">
        <f t="shared" si="4"/>
        <v>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2</v>
      </c>
      <c r="K146" s="395">
        <f t="shared" si="3"/>
        <v>2</v>
      </c>
      <c r="L146" s="395">
        <f t="shared" si="4"/>
        <v>2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304</v>
      </c>
      <c r="K149" s="10">
        <f>SUM(K141:K148)</f>
        <v>304</v>
      </c>
      <c r="L149" s="10">
        <f>SUM(L141:L148)</f>
        <v>304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30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333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7.75" customHeight="1">
      <c r="A164" s="426" t="s">
        <v>333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333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6.25" customHeight="1">
      <c r="A166" s="426" t="s">
        <v>334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 ht="27.75" customHeight="1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111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223">
        <v>7</v>
      </c>
      <c r="H175" s="223">
        <v>8</v>
      </c>
      <c r="I175" s="223">
        <v>9</v>
      </c>
      <c r="J175" s="223">
        <v>10</v>
      </c>
      <c r="K175" s="223">
        <v>11</v>
      </c>
      <c r="L175" s="223">
        <v>12</v>
      </c>
      <c r="M175" s="224">
        <v>13</v>
      </c>
      <c r="N175" s="224">
        <v>14</v>
      </c>
      <c r="O175" s="6"/>
      <c r="P175" s="6"/>
    </row>
    <row r="176" spans="1:16" ht="60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23" t="s">
        <v>113</v>
      </c>
      <c r="I176" s="223">
        <v>744</v>
      </c>
      <c r="J176" s="223">
        <v>100</v>
      </c>
      <c r="K176" s="223">
        <v>100</v>
      </c>
      <c r="L176" s="223">
        <v>100</v>
      </c>
      <c r="M176" s="224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223" t="s">
        <v>113</v>
      </c>
      <c r="I177" s="223">
        <v>744</v>
      </c>
      <c r="J177" s="223">
        <v>100</v>
      </c>
      <c r="K177" s="223">
        <v>100</v>
      </c>
      <c r="L177" s="223">
        <v>100</v>
      </c>
      <c r="M177" s="224">
        <v>10</v>
      </c>
      <c r="N177" s="40">
        <v>10</v>
      </c>
      <c r="O177" s="6"/>
      <c r="P177" s="6"/>
    </row>
    <row r="178" spans="1:16" ht="69" customHeight="1">
      <c r="A178" s="408"/>
      <c r="B178" s="411"/>
      <c r="C178" s="411"/>
      <c r="D178" s="411"/>
      <c r="E178" s="411"/>
      <c r="F178" s="414"/>
      <c r="G178" s="11" t="s">
        <v>398</v>
      </c>
      <c r="H178" s="223" t="s">
        <v>399</v>
      </c>
      <c r="I178" s="223">
        <v>642</v>
      </c>
      <c r="J178" s="223">
        <v>0</v>
      </c>
      <c r="K178" s="223">
        <v>0</v>
      </c>
      <c r="L178" s="223">
        <v>0</v>
      </c>
      <c r="M178" s="224">
        <v>0</v>
      </c>
      <c r="N178" s="40">
        <v>0</v>
      </c>
      <c r="O178" s="6"/>
      <c r="P178" s="6"/>
    </row>
    <row r="179" spans="1:16" ht="37.5">
      <c r="A179" s="409"/>
      <c r="B179" s="412"/>
      <c r="C179" s="412"/>
      <c r="D179" s="412"/>
      <c r="E179" s="412"/>
      <c r="F179" s="415"/>
      <c r="G179" s="11" t="s">
        <v>400</v>
      </c>
      <c r="H179" s="223" t="s">
        <v>113</v>
      </c>
      <c r="I179" s="223">
        <v>744</v>
      </c>
      <c r="J179" s="223">
        <v>100</v>
      </c>
      <c r="K179" s="223">
        <v>100</v>
      </c>
      <c r="L179" s="223">
        <v>100</v>
      </c>
      <c r="M179" s="224">
        <v>10</v>
      </c>
      <c r="N179" s="40">
        <v>10</v>
      </c>
      <c r="O179" s="6"/>
      <c r="P179" s="6"/>
    </row>
    <row r="180" spans="1:16" ht="84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9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37.5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0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9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37.5" hidden="1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60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69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37.5" hidden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18.7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18.7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18.7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18.7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18.7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18.7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18.7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18.7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18.7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18.7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18.7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18.7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18.7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idden="1">
      <c r="A206" s="271"/>
      <c r="B206" s="271"/>
      <c r="C206" s="271"/>
      <c r="D206" s="271"/>
      <c r="E206" s="271"/>
      <c r="F206" s="269"/>
      <c r="G206" s="184"/>
      <c r="H206" s="25"/>
      <c r="I206" s="25"/>
      <c r="J206" s="25"/>
      <c r="K206" s="25"/>
      <c r="L206" s="25"/>
      <c r="M206" s="228"/>
      <c r="N206" s="113"/>
      <c r="O206" s="225"/>
      <c r="P206" s="225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57</v>
      </c>
      <c r="K212" s="10">
        <f>J212</f>
        <v>57</v>
      </c>
      <c r="L212" s="10">
        <f>J212</f>
        <v>57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6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s="55" customFormat="1" ht="93.75">
      <c r="A216" s="401" t="s">
        <v>231</v>
      </c>
      <c r="B216" s="400" t="s">
        <v>29</v>
      </c>
      <c r="C216" s="400" t="s">
        <v>29</v>
      </c>
      <c r="D216" s="400" t="s">
        <v>102</v>
      </c>
      <c r="E216" s="400" t="s">
        <v>98</v>
      </c>
      <c r="F216" s="400"/>
      <c r="G216" s="400" t="s">
        <v>31</v>
      </c>
      <c r="H216" s="400" t="s">
        <v>32</v>
      </c>
      <c r="I216" s="402" t="s">
        <v>120</v>
      </c>
      <c r="J216" s="400">
        <v>1</v>
      </c>
      <c r="K216" s="400">
        <f t="shared" si="6"/>
        <v>1</v>
      </c>
      <c r="L216" s="400">
        <f t="shared" si="7"/>
        <v>1</v>
      </c>
      <c r="M216" s="400" t="s">
        <v>21</v>
      </c>
      <c r="N216" s="400" t="s">
        <v>21</v>
      </c>
      <c r="O216" s="400" t="s">
        <v>21</v>
      </c>
      <c r="P216" s="399">
        <v>10</v>
      </c>
      <c r="Q216" s="58">
        <f t="shared" si="8"/>
        <v>0</v>
      </c>
      <c r="R216" s="55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58</v>
      </c>
      <c r="K220" s="10">
        <f>SUM(K212:K219)</f>
        <v>58</v>
      </c>
      <c r="L220" s="10">
        <f>SUM(L212:L219)</f>
        <v>58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6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609</v>
      </c>
      <c r="K221" s="10">
        <f>K80+K149+K220</f>
        <v>609</v>
      </c>
      <c r="L221" s="10">
        <f>L80+L149+L220</f>
        <v>609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61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20" t="s">
        <v>46</v>
      </c>
      <c r="B233" s="420"/>
      <c r="C233" s="420"/>
      <c r="D233" s="420"/>
      <c r="E233" s="420" t="s">
        <v>47</v>
      </c>
      <c r="F233" s="420"/>
      <c r="G233" s="420"/>
      <c r="H233" s="420" t="s">
        <v>48</v>
      </c>
      <c r="I233" s="420"/>
      <c r="J233" s="420"/>
      <c r="K233" s="420"/>
      <c r="L233" s="420"/>
      <c r="M233" s="6"/>
      <c r="N233" s="6"/>
      <c r="O233" s="6"/>
      <c r="P233" s="6"/>
    </row>
    <row r="234" spans="1:16">
      <c r="A234" s="405">
        <v>1</v>
      </c>
      <c r="B234" s="405"/>
      <c r="C234" s="405"/>
      <c r="D234" s="405"/>
      <c r="E234" s="423">
        <v>2</v>
      </c>
      <c r="F234" s="424"/>
      <c r="G234" s="425"/>
      <c r="H234" s="420">
        <v>3</v>
      </c>
      <c r="I234" s="420"/>
      <c r="J234" s="420"/>
      <c r="K234" s="420"/>
      <c r="L234" s="420"/>
    </row>
    <row r="235" spans="1:16" ht="57.75" customHeight="1">
      <c r="A235" s="426" t="s">
        <v>333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7.75" customHeight="1">
      <c r="A236" s="426" t="s">
        <v>333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7.75" customHeight="1">
      <c r="A237" s="426" t="s">
        <v>333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6.25" customHeight="1">
      <c r="A238" s="426" t="s">
        <v>334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6"/>
      <c r="K239" s="6"/>
      <c r="L239" s="6"/>
      <c r="M239" s="6"/>
      <c r="N239" s="6"/>
      <c r="O239" s="6"/>
      <c r="P239" s="6"/>
    </row>
    <row r="240" spans="1:16" ht="42" hidden="1" customHeight="1">
      <c r="A240" s="471" t="s">
        <v>94</v>
      </c>
      <c r="B240" s="471"/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8" t="s">
        <v>179</v>
      </c>
      <c r="N240" s="420" t="s">
        <v>185</v>
      </c>
      <c r="O240" s="6"/>
      <c r="P240" s="6"/>
    </row>
    <row r="241" spans="1:17" ht="18.75" hidden="1" customHeight="1">
      <c r="A241" s="418" t="s">
        <v>7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79"/>
      <c r="N241" s="420"/>
      <c r="O241" s="6"/>
      <c r="P241" s="6"/>
    </row>
    <row r="242" spans="1:17" ht="18.75" hidden="1" customHeight="1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479"/>
      <c r="N242" s="420"/>
      <c r="O242" s="6"/>
      <c r="P242" s="6"/>
    </row>
    <row r="243" spans="1:17" hidden="1">
      <c r="A243" s="418" t="s">
        <v>9</v>
      </c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6"/>
      <c r="N243" s="9"/>
      <c r="O243" s="6"/>
      <c r="P243" s="6"/>
    </row>
    <row r="244" spans="1:17" hidden="1">
      <c r="A244" s="439" t="s">
        <v>115</v>
      </c>
      <c r="B244" s="439"/>
      <c r="C244" s="439"/>
      <c r="D244" s="439"/>
      <c r="E244" s="439"/>
      <c r="F244" s="439"/>
      <c r="G244" s="439"/>
      <c r="H244" s="439"/>
      <c r="I244" s="439"/>
      <c r="J244" s="439"/>
      <c r="K244" s="6"/>
      <c r="L244" s="6"/>
      <c r="M244" s="6"/>
      <c r="N244" s="9"/>
      <c r="O244" s="6"/>
      <c r="P244" s="6"/>
    </row>
    <row r="245" spans="1:17" ht="36.75" hidden="1" customHeight="1">
      <c r="A245" s="405" t="s">
        <v>10</v>
      </c>
      <c r="B245" s="405" t="s">
        <v>11</v>
      </c>
      <c r="C245" s="405"/>
      <c r="D245" s="405"/>
      <c r="E245" s="405" t="s">
        <v>12</v>
      </c>
      <c r="F245" s="405"/>
      <c r="G245" s="405" t="s">
        <v>13</v>
      </c>
      <c r="H245" s="405"/>
      <c r="I245" s="405"/>
      <c r="J245" s="405" t="s">
        <v>14</v>
      </c>
      <c r="K245" s="405"/>
      <c r="L245" s="405"/>
      <c r="M245" s="423" t="s">
        <v>164</v>
      </c>
      <c r="N245" s="425"/>
      <c r="O245" s="6"/>
      <c r="P245" s="6"/>
    </row>
    <row r="246" spans="1:17" ht="59.25" hidden="1" customHeight="1">
      <c r="A246" s="406"/>
      <c r="B246" s="405"/>
      <c r="C246" s="405"/>
      <c r="D246" s="405"/>
      <c r="E246" s="405"/>
      <c r="F246" s="405"/>
      <c r="G246" s="405" t="s">
        <v>15</v>
      </c>
      <c r="H246" s="405" t="s">
        <v>16</v>
      </c>
      <c r="I246" s="405"/>
      <c r="J246" s="405" t="s">
        <v>207</v>
      </c>
      <c r="K246" s="405" t="s">
        <v>208</v>
      </c>
      <c r="L246" s="405" t="s">
        <v>209</v>
      </c>
      <c r="M246" s="420" t="s">
        <v>165</v>
      </c>
      <c r="N246" s="405" t="s">
        <v>166</v>
      </c>
      <c r="O246" s="6"/>
      <c r="P246" s="6"/>
    </row>
    <row r="247" spans="1:17" ht="75" hidden="1" customHeight="1">
      <c r="A247" s="406"/>
      <c r="B247" s="10" t="s">
        <v>17</v>
      </c>
      <c r="C247" s="10" t="s">
        <v>18</v>
      </c>
      <c r="D247" s="10" t="s">
        <v>19</v>
      </c>
      <c r="E247" s="10" t="s">
        <v>20</v>
      </c>
      <c r="F247" s="10" t="s">
        <v>21</v>
      </c>
      <c r="G247" s="406"/>
      <c r="H247" s="10" t="s">
        <v>22</v>
      </c>
      <c r="I247" s="10" t="s">
        <v>23</v>
      </c>
      <c r="J247" s="405"/>
      <c r="K247" s="405"/>
      <c r="L247" s="406"/>
      <c r="M247" s="420"/>
      <c r="N247" s="405"/>
      <c r="O247" s="6"/>
      <c r="P247" s="6"/>
    </row>
    <row r="248" spans="1:17" hidden="1">
      <c r="A248" s="10">
        <v>1</v>
      </c>
      <c r="B248" s="10">
        <v>2</v>
      </c>
      <c r="C248" s="10">
        <v>3</v>
      </c>
      <c r="D248" s="10">
        <v>4</v>
      </c>
      <c r="E248" s="10">
        <v>5</v>
      </c>
      <c r="F248" s="10">
        <v>6</v>
      </c>
      <c r="G248" s="10">
        <v>7</v>
      </c>
      <c r="H248" s="10">
        <v>8</v>
      </c>
      <c r="I248" s="10">
        <v>9</v>
      </c>
      <c r="J248" s="10">
        <v>10</v>
      </c>
      <c r="K248" s="10">
        <v>11</v>
      </c>
      <c r="L248" s="10">
        <v>12</v>
      </c>
      <c r="M248" s="12">
        <v>13</v>
      </c>
      <c r="N248" s="12">
        <v>14</v>
      </c>
      <c r="O248" s="6"/>
      <c r="P248" s="6"/>
    </row>
    <row r="249" spans="1:17" hidden="1">
      <c r="A249" s="14"/>
      <c r="B249" s="12"/>
      <c r="C249" s="12"/>
      <c r="D249" s="10"/>
      <c r="E249" s="17"/>
      <c r="F249" s="17"/>
      <c r="G249" s="13"/>
      <c r="H249" s="13"/>
      <c r="I249" s="13"/>
      <c r="J249" s="13"/>
      <c r="K249" s="13">
        <v>95</v>
      </c>
      <c r="L249" s="13">
        <v>95</v>
      </c>
      <c r="M249" s="12">
        <v>10</v>
      </c>
      <c r="N249" s="40">
        <v>10</v>
      </c>
      <c r="O249" s="6"/>
      <c r="P249" s="6"/>
    </row>
    <row r="250" spans="1:17" hidden="1">
      <c r="A250" s="24"/>
      <c r="B250" s="9"/>
      <c r="C250" s="9"/>
      <c r="D250" s="25"/>
      <c r="E250" s="21"/>
      <c r="F250" s="21"/>
      <c r="G250" s="22"/>
      <c r="H250" s="22"/>
      <c r="I250" s="22"/>
      <c r="J250" s="22"/>
      <c r="K250" s="22">
        <v>100</v>
      </c>
      <c r="L250" s="22">
        <v>100</v>
      </c>
      <c r="M250" s="12">
        <v>10</v>
      </c>
      <c r="N250" s="40">
        <v>10</v>
      </c>
      <c r="O250" s="6"/>
      <c r="P250" s="6"/>
    </row>
    <row r="251" spans="1:17" hidden="1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6"/>
    </row>
    <row r="252" spans="1:17" hidden="1">
      <c r="A252" s="418" t="s">
        <v>181</v>
      </c>
      <c r="B252" s="418"/>
      <c r="C252" s="418"/>
      <c r="D252" s="418"/>
      <c r="E252" s="418"/>
      <c r="F252" s="418"/>
      <c r="G252" s="418"/>
      <c r="H252" s="418"/>
      <c r="I252" s="418"/>
      <c r="J252" s="418"/>
      <c r="K252" s="6"/>
      <c r="L252" s="6"/>
      <c r="M252" s="6"/>
      <c r="N252" s="6"/>
      <c r="O252" s="6"/>
      <c r="P252" s="6"/>
    </row>
    <row r="253" spans="1:17" ht="42" hidden="1" customHeight="1">
      <c r="A253" s="405" t="s">
        <v>10</v>
      </c>
      <c r="B253" s="405" t="s">
        <v>11</v>
      </c>
      <c r="C253" s="405"/>
      <c r="D253" s="405"/>
      <c r="E253" s="405" t="s">
        <v>12</v>
      </c>
      <c r="F253" s="405"/>
      <c r="G253" s="405" t="s">
        <v>24</v>
      </c>
      <c r="H253" s="405"/>
      <c r="I253" s="405"/>
      <c r="J253" s="405" t="s">
        <v>25</v>
      </c>
      <c r="K253" s="405"/>
      <c r="L253" s="405"/>
      <c r="M253" s="405" t="s">
        <v>26</v>
      </c>
      <c r="N253" s="405"/>
      <c r="O253" s="405"/>
      <c r="P253" s="423" t="s">
        <v>164</v>
      </c>
      <c r="Q253" s="425"/>
    </row>
    <row r="254" spans="1:17" ht="55.5" hidden="1" customHeight="1">
      <c r="A254" s="406"/>
      <c r="B254" s="405"/>
      <c r="C254" s="405"/>
      <c r="D254" s="405"/>
      <c r="E254" s="405"/>
      <c r="F254" s="405"/>
      <c r="G254" s="405" t="s">
        <v>27</v>
      </c>
      <c r="H254" s="405" t="s">
        <v>16</v>
      </c>
      <c r="I254" s="405"/>
      <c r="J254" s="405" t="s">
        <v>207</v>
      </c>
      <c r="K254" s="405" t="s">
        <v>208</v>
      </c>
      <c r="L254" s="405" t="s">
        <v>209</v>
      </c>
      <c r="M254" s="405" t="s">
        <v>207</v>
      </c>
      <c r="N254" s="405" t="s">
        <v>208</v>
      </c>
      <c r="O254" s="405" t="s">
        <v>209</v>
      </c>
      <c r="P254" s="420" t="s">
        <v>165</v>
      </c>
      <c r="Q254" s="405" t="s">
        <v>166</v>
      </c>
    </row>
    <row r="255" spans="1:17" ht="93.75" hidden="1" customHeight="1">
      <c r="A255" s="406"/>
      <c r="B255" s="10" t="s">
        <v>17</v>
      </c>
      <c r="C255" s="10" t="s">
        <v>18</v>
      </c>
      <c r="D255" s="10" t="s">
        <v>19</v>
      </c>
      <c r="E255" s="10" t="s">
        <v>20</v>
      </c>
      <c r="F255" s="10" t="s">
        <v>156</v>
      </c>
      <c r="G255" s="406"/>
      <c r="H255" s="10" t="s">
        <v>28</v>
      </c>
      <c r="I255" s="10" t="s">
        <v>23</v>
      </c>
      <c r="J255" s="405"/>
      <c r="K255" s="405"/>
      <c r="L255" s="406"/>
      <c r="M255" s="405"/>
      <c r="N255" s="405"/>
      <c r="O255" s="406"/>
      <c r="P255" s="420"/>
      <c r="Q255" s="405"/>
    </row>
    <row r="256" spans="1:17" ht="93.75" hidden="1">
      <c r="A256" s="10" t="s">
        <v>229</v>
      </c>
      <c r="B256" s="10" t="s">
        <v>307</v>
      </c>
      <c r="C256" s="10" t="s">
        <v>29</v>
      </c>
      <c r="D256" s="10" t="s">
        <v>126</v>
      </c>
      <c r="E256" s="10" t="s">
        <v>98</v>
      </c>
      <c r="F256" s="10" t="s">
        <v>66</v>
      </c>
      <c r="G256" s="10">
        <v>7</v>
      </c>
      <c r="H256" s="10">
        <v>8</v>
      </c>
      <c r="I256" s="10">
        <v>9</v>
      </c>
      <c r="J256" s="10">
        <v>10</v>
      </c>
      <c r="K256" s="10">
        <v>11</v>
      </c>
      <c r="L256" s="10">
        <v>12</v>
      </c>
      <c r="M256" s="10">
        <v>13</v>
      </c>
      <c r="N256" s="10">
        <v>14</v>
      </c>
      <c r="O256" s="10">
        <v>15</v>
      </c>
      <c r="P256" s="33">
        <v>16</v>
      </c>
      <c r="Q256" s="33">
        <v>17</v>
      </c>
    </row>
    <row r="257" spans="1:17" ht="93.75" hidden="1">
      <c r="A257" s="112" t="s">
        <v>308</v>
      </c>
      <c r="B257" s="43" t="s">
        <v>97</v>
      </c>
      <c r="C257" s="1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>
        <v>10</v>
      </c>
      <c r="Q257" s="40">
        <f>J257*0.1</f>
        <v>0</v>
      </c>
    </row>
    <row r="258" spans="1:17" ht="93.75" hidden="1">
      <c r="A258" s="112" t="s">
        <v>230</v>
      </c>
      <c r="B258" s="10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5</v>
      </c>
      <c r="Q258" s="40">
        <f t="shared" ref="Q258:Q261" si="9">J258*0.05</f>
        <v>0</v>
      </c>
    </row>
    <row r="259" spans="1:17" ht="93.75" hidden="1">
      <c r="A259" s="105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>
        <v>10</v>
      </c>
      <c r="Q259" s="40">
        <f>J259*0.1</f>
        <v>0</v>
      </c>
    </row>
    <row r="260" spans="1:17" ht="187.5" hidden="1">
      <c r="A260" s="26"/>
      <c r="B260" s="10" t="s">
        <v>97</v>
      </c>
      <c r="C260" s="1" t="s">
        <v>33</v>
      </c>
      <c r="D260" s="10" t="s">
        <v>127</v>
      </c>
      <c r="E260" s="12" t="s">
        <v>30</v>
      </c>
      <c r="F260" s="10" t="s">
        <v>62</v>
      </c>
      <c r="G260" s="10" t="s">
        <v>31</v>
      </c>
      <c r="H260" s="10" t="s">
        <v>32</v>
      </c>
      <c r="I260" s="2" t="s">
        <v>120</v>
      </c>
      <c r="J260" s="10"/>
      <c r="K260" s="10"/>
      <c r="L260" s="10"/>
      <c r="M260" s="10" t="s">
        <v>21</v>
      </c>
      <c r="N260" s="10" t="s">
        <v>21</v>
      </c>
      <c r="O260" s="10" t="s">
        <v>21</v>
      </c>
      <c r="P260" s="12">
        <v>5</v>
      </c>
      <c r="Q260" s="40">
        <f t="shared" si="9"/>
        <v>0</v>
      </c>
    </row>
    <row r="261" spans="1:17" hidden="1">
      <c r="A261" s="14"/>
      <c r="B261" s="12"/>
      <c r="C261" s="10"/>
      <c r="D261" s="10"/>
      <c r="E261" s="12"/>
      <c r="F261" s="12"/>
      <c r="G261" s="10"/>
      <c r="H261" s="10"/>
      <c r="I261" s="15"/>
      <c r="J261" s="10"/>
      <c r="K261" s="10"/>
      <c r="L261" s="10"/>
      <c r="M261" s="10"/>
      <c r="N261" s="10"/>
      <c r="O261" s="10"/>
      <c r="P261" s="6"/>
      <c r="Q261" s="40">
        <f t="shared" si="9"/>
        <v>0</v>
      </c>
    </row>
    <row r="262" spans="1:17" ht="23.25" hidden="1" customHeight="1">
      <c r="A262" s="14" t="s">
        <v>34</v>
      </c>
      <c r="B262" s="12"/>
      <c r="C262" s="10"/>
      <c r="D262" s="10"/>
      <c r="E262" s="12"/>
      <c r="F262" s="12"/>
      <c r="G262" s="10"/>
      <c r="H262" s="10"/>
      <c r="I262" s="15"/>
      <c r="J262" s="10">
        <f>SUM(J257:J261)</f>
        <v>0</v>
      </c>
      <c r="K262" s="10">
        <f>SUM(K257:K261)</f>
        <v>0</v>
      </c>
      <c r="L262" s="10">
        <f>SUM(L257:L261)</f>
        <v>0</v>
      </c>
      <c r="M262" s="10"/>
      <c r="N262" s="10"/>
      <c r="O262" s="10"/>
      <c r="P262" s="12">
        <v>10</v>
      </c>
      <c r="Q262" s="40">
        <f>J262*0.1</f>
        <v>0</v>
      </c>
    </row>
    <row r="263" spans="1:17" hidden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6"/>
    </row>
    <row r="264" spans="1:17" hidden="1">
      <c r="A264" s="418" t="s">
        <v>35</v>
      </c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6"/>
    </row>
    <row r="265" spans="1:17" hidden="1">
      <c r="A265" s="405" t="s">
        <v>36</v>
      </c>
      <c r="B265" s="405"/>
      <c r="C265" s="405"/>
      <c r="D265" s="405"/>
      <c r="E265" s="405"/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 t="s">
        <v>37</v>
      </c>
      <c r="B266" s="10" t="s">
        <v>38</v>
      </c>
      <c r="C266" s="10" t="s">
        <v>39</v>
      </c>
      <c r="D266" s="10" t="s">
        <v>40</v>
      </c>
      <c r="E266" s="405" t="s">
        <v>22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>
        <v>1</v>
      </c>
      <c r="B267" s="10">
        <v>2</v>
      </c>
      <c r="C267" s="10">
        <v>3</v>
      </c>
      <c r="D267" s="10">
        <v>4</v>
      </c>
      <c r="E267" s="405">
        <v>5</v>
      </c>
      <c r="F267" s="419"/>
      <c r="G267" s="419"/>
      <c r="H267" s="419"/>
      <c r="I267" s="419"/>
      <c r="J267" s="419"/>
      <c r="K267" s="419"/>
      <c r="L267" s="6"/>
      <c r="M267" s="6"/>
      <c r="N267" s="6"/>
      <c r="O267" s="6"/>
      <c r="P267" s="6"/>
    </row>
    <row r="268" spans="1:17" hidden="1">
      <c r="A268" s="10" t="s">
        <v>21</v>
      </c>
      <c r="B268" s="10" t="s">
        <v>21</v>
      </c>
      <c r="C268" s="10" t="s">
        <v>21</v>
      </c>
      <c r="D268" s="10" t="s">
        <v>21</v>
      </c>
      <c r="E268" s="405" t="s">
        <v>21</v>
      </c>
      <c r="F268" s="420"/>
      <c r="G268" s="420"/>
      <c r="H268" s="420"/>
      <c r="I268" s="420"/>
      <c r="J268" s="420"/>
      <c r="K268" s="420"/>
      <c r="L268" s="6"/>
      <c r="M268" s="6"/>
      <c r="N268" s="6"/>
      <c r="O268" s="6"/>
      <c r="P268" s="6"/>
    </row>
    <row r="269" spans="1:17" hidden="1">
      <c r="A269" s="418" t="s">
        <v>41</v>
      </c>
      <c r="B269" s="418"/>
      <c r="C269" s="418"/>
      <c r="D269" s="418"/>
      <c r="E269" s="418"/>
      <c r="F269" s="41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>
      <c r="A270" s="422" t="s">
        <v>42</v>
      </c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16"/>
      <c r="M270" s="16"/>
      <c r="N270" s="16"/>
      <c r="O270" s="16"/>
      <c r="P270" s="6"/>
    </row>
    <row r="271" spans="1:17" ht="40.5" hidden="1" customHeight="1">
      <c r="A271" s="416" t="s">
        <v>43</v>
      </c>
      <c r="B271" s="416"/>
      <c r="C271" s="416"/>
      <c r="D271" s="416"/>
      <c r="E271" s="416"/>
      <c r="F271" s="416"/>
      <c r="G271" s="416"/>
      <c r="H271" s="416"/>
      <c r="I271" s="416"/>
      <c r="J271" s="416"/>
      <c r="K271" s="416"/>
      <c r="L271" s="16"/>
      <c r="M271" s="16"/>
      <c r="N271" s="16"/>
      <c r="O271" s="16"/>
      <c r="P271" s="6"/>
    </row>
    <row r="272" spans="1:17" ht="16.5" hidden="1" customHeight="1">
      <c r="A272" s="417" t="s">
        <v>44</v>
      </c>
      <c r="B272" s="417"/>
      <c r="C272" s="417"/>
      <c r="D272" s="417"/>
      <c r="E272" s="417"/>
      <c r="F272" s="417"/>
      <c r="G272" s="417"/>
      <c r="H272" s="417"/>
      <c r="I272" s="417"/>
      <c r="J272" s="417"/>
      <c r="K272" s="417"/>
      <c r="L272" s="16"/>
      <c r="M272" s="16"/>
      <c r="N272" s="16"/>
      <c r="O272" s="16"/>
      <c r="P272" s="6"/>
    </row>
    <row r="273" spans="1:16" hidden="1">
      <c r="A273" s="418" t="s">
        <v>45</v>
      </c>
      <c r="B273" s="418"/>
      <c r="C273" s="418"/>
      <c r="D273" s="418"/>
      <c r="E273" s="418"/>
      <c r="F273" s="418"/>
      <c r="G273" s="418"/>
      <c r="H273" s="418"/>
      <c r="I273" s="418"/>
      <c r="J273" s="6"/>
      <c r="K273" s="6"/>
      <c r="L273" s="6"/>
      <c r="M273" s="6"/>
      <c r="N273" s="6"/>
      <c r="O273" s="6"/>
      <c r="P273" s="6"/>
    </row>
    <row r="274" spans="1:16" hidden="1">
      <c r="A274" s="10" t="s">
        <v>46</v>
      </c>
      <c r="B274" s="405" t="s">
        <v>47</v>
      </c>
      <c r="C274" s="419"/>
      <c r="D274" s="419"/>
      <c r="E274" s="420" t="s">
        <v>48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idden="1">
      <c r="A275" s="10">
        <v>1</v>
      </c>
      <c r="B275" s="405">
        <v>2</v>
      </c>
      <c r="C275" s="419"/>
      <c r="D275" s="419"/>
      <c r="E275" s="420">
        <v>3</v>
      </c>
      <c r="F275" s="420"/>
      <c r="G275" s="420"/>
      <c r="H275" s="420"/>
      <c r="I275" s="420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 t="s">
        <v>49</v>
      </c>
      <c r="B276" s="405" t="s">
        <v>50</v>
      </c>
      <c r="C276" s="419"/>
      <c r="D276" s="419"/>
      <c r="E276" s="405" t="s">
        <v>51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05"/>
      <c r="B277" s="405" t="s">
        <v>52</v>
      </c>
      <c r="C277" s="420"/>
      <c r="D277" s="420"/>
      <c r="E277" s="405" t="s">
        <v>53</v>
      </c>
      <c r="F277" s="405"/>
      <c r="G277" s="405"/>
      <c r="H277" s="405"/>
      <c r="I277" s="405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1" t="s">
        <v>108</v>
      </c>
      <c r="B278" s="405" t="s">
        <v>54</v>
      </c>
      <c r="C278" s="419"/>
      <c r="D278" s="419"/>
      <c r="E278" s="420" t="s">
        <v>55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t="45" hidden="1" customHeight="1">
      <c r="A279" s="412"/>
      <c r="B279" s="405" t="s">
        <v>56</v>
      </c>
      <c r="C279" s="420"/>
      <c r="D279" s="420"/>
      <c r="E279" s="420" t="s">
        <v>51</v>
      </c>
      <c r="F279" s="420"/>
      <c r="G279" s="420"/>
      <c r="H279" s="420"/>
      <c r="I279" s="420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5" hidden="1" customHeight="1">
      <c r="A338" s="25"/>
      <c r="B338" s="25"/>
      <c r="C338" s="194"/>
      <c r="D338" s="194"/>
      <c r="E338" s="194"/>
      <c r="F338" s="194"/>
      <c r="G338" s="194"/>
      <c r="H338" s="194"/>
      <c r="I338" s="194"/>
      <c r="J338" s="192"/>
      <c r="K338" s="192"/>
      <c r="L338" s="192"/>
      <c r="M338" s="192"/>
      <c r="N338" s="192"/>
      <c r="O338" s="192"/>
      <c r="P338" s="192"/>
    </row>
    <row r="339" spans="1:18" ht="40.5" hidden="1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idden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idden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 hidden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 hidden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idden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hidden="1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414</v>
      </c>
      <c r="L346" s="405" t="s">
        <v>415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 hidden="1" customHeight="1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10"/>
      <c r="K347" s="410"/>
      <c r="L347" s="488"/>
      <c r="M347" s="420"/>
      <c r="N347" s="405"/>
      <c r="O347" s="93"/>
      <c r="P347" s="93"/>
      <c r="Q347" s="93"/>
      <c r="R347" s="93"/>
    </row>
    <row r="348" spans="1:18" s="37" customFormat="1" hidden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hidden="1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112.5" hidden="1" customHeight="1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 hidden="1" customHeight="1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05">
        <v>100</v>
      </c>
      <c r="K352" s="310">
        <v>100</v>
      </c>
      <c r="L352" s="310">
        <v>100</v>
      </c>
      <c r="M352" s="308">
        <v>5</v>
      </c>
      <c r="N352" s="308">
        <f>J352*0.05</f>
        <v>5</v>
      </c>
      <c r="O352" s="272"/>
      <c r="P352" s="272"/>
      <c r="Q352" s="272"/>
      <c r="R352" s="272"/>
    </row>
    <row r="353" spans="1:18" s="37" customFormat="1" ht="63" hidden="1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05">
        <v>100</v>
      </c>
      <c r="K353" s="305">
        <v>100</v>
      </c>
      <c r="L353" s="305">
        <v>100</v>
      </c>
      <c r="M353" s="308">
        <v>10</v>
      </c>
      <c r="N353" s="308">
        <v>10</v>
      </c>
      <c r="O353" s="272"/>
      <c r="P353" s="272"/>
      <c r="Q353" s="272"/>
      <c r="R353" s="272"/>
    </row>
    <row r="354" spans="1:18" s="37" customFormat="1" ht="112.5" hidden="1" customHeight="1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 hidden="1" customHeight="1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hidden="1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112.5" hidden="1" customHeight="1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 hidden="1" customHeight="1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hidden="1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112.5" hidden="1" customHeight="1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 customHeight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112.5" hidden="1" customHeight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 hidden="1" customHeight="1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hidden="1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112.5" hidden="1" customHeight="1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idden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idden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hidden="1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413</v>
      </c>
      <c r="K372" s="405" t="s">
        <v>414</v>
      </c>
      <c r="L372" s="405" t="s">
        <v>415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133"/>
    </row>
    <row r="373" spans="1:18" s="37" customFormat="1" ht="75" hidden="1" customHeight="1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 hidden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0</v>
      </c>
      <c r="R375" s="9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1">J376</f>
        <v>0</v>
      </c>
      <c r="L376" s="45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45">
        <f t="shared" si="11"/>
        <v>0</v>
      </c>
      <c r="L377" s="45">
        <f t="shared" si="12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45">
        <f t="shared" si="11"/>
        <v>0</v>
      </c>
      <c r="L378" s="45">
        <f t="shared" si="12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t="56.25" hidden="1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/>
      <c r="K380" s="45">
        <f t="shared" si="11"/>
        <v>0</v>
      </c>
      <c r="L380" s="45">
        <f t="shared" si="12"/>
        <v>0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0</v>
      </c>
      <c r="R380" s="93"/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 hidden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0</v>
      </c>
      <c r="K382" s="48">
        <f>SUM(K375:K381)</f>
        <v>0</v>
      </c>
      <c r="L382" s="48">
        <f>SUM(L375:L381)</f>
        <v>0</v>
      </c>
      <c r="M382" s="1"/>
      <c r="N382" s="1"/>
      <c r="O382" s="1"/>
      <c r="P382" s="12">
        <v>10</v>
      </c>
      <c r="Q382" s="40">
        <f t="shared" si="13"/>
        <v>0</v>
      </c>
    </row>
    <row r="383" spans="1:18" hidden="1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 hidden="1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192"/>
    </row>
    <row r="385" spans="1:17" hidden="1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192"/>
      <c r="M385" s="192"/>
      <c r="N385" s="192"/>
      <c r="O385" s="192"/>
      <c r="P385" s="192"/>
    </row>
    <row r="386" spans="1:17" hidden="1">
      <c r="A386" s="191" t="s">
        <v>37</v>
      </c>
      <c r="B386" s="191" t="s">
        <v>38</v>
      </c>
      <c r="C386" s="191" t="s">
        <v>39</v>
      </c>
      <c r="D386" s="191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192"/>
      <c r="M386" s="192"/>
      <c r="N386" s="192"/>
      <c r="O386" s="192"/>
      <c r="P386" s="192"/>
    </row>
    <row r="387" spans="1:17" hidden="1">
      <c r="A387" s="191">
        <v>1</v>
      </c>
      <c r="B387" s="191">
        <v>2</v>
      </c>
      <c r="C387" s="191">
        <v>3</v>
      </c>
      <c r="D387" s="191">
        <v>4</v>
      </c>
      <c r="E387" s="405">
        <v>5</v>
      </c>
      <c r="F387" s="419"/>
      <c r="G387" s="419"/>
      <c r="H387" s="419"/>
      <c r="I387" s="419"/>
      <c r="J387" s="419"/>
      <c r="K387" s="419"/>
      <c r="L387" s="192"/>
      <c r="M387" s="192"/>
      <c r="N387" s="192"/>
      <c r="O387" s="192"/>
      <c r="P387" s="192"/>
    </row>
    <row r="388" spans="1:17" hidden="1">
      <c r="A388" s="191" t="s">
        <v>21</v>
      </c>
      <c r="B388" s="191" t="s">
        <v>21</v>
      </c>
      <c r="C388" s="191" t="s">
        <v>21</v>
      </c>
      <c r="D388" s="191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192"/>
      <c r="M388" s="192"/>
      <c r="N388" s="192"/>
      <c r="O388" s="192"/>
      <c r="P388" s="192"/>
    </row>
    <row r="389" spans="1:17" hidden="1">
      <c r="A389" s="418" t="s">
        <v>41</v>
      </c>
      <c r="B389" s="418"/>
      <c r="C389" s="418"/>
      <c r="D389" s="418"/>
      <c r="E389" s="418"/>
      <c r="F389" s="418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</row>
    <row r="390" spans="1:17" hidden="1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93"/>
      <c r="M390" s="193"/>
      <c r="N390" s="193"/>
      <c r="O390" s="193"/>
      <c r="P390" s="192"/>
    </row>
    <row r="391" spans="1:17" ht="153.75" hidden="1" customHeight="1">
      <c r="A391" s="422" t="s">
        <v>390</v>
      </c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193"/>
      <c r="M391" s="193"/>
      <c r="N391" s="193"/>
      <c r="O391" s="193"/>
      <c r="P391" s="192"/>
    </row>
    <row r="392" spans="1:17" ht="16.5" hidden="1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93"/>
      <c r="M392" s="193"/>
      <c r="N392" s="193"/>
      <c r="O392" s="193"/>
      <c r="P392" s="192"/>
    </row>
    <row r="393" spans="1:17" hidden="1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192"/>
      <c r="K393" s="192"/>
      <c r="L393" s="192"/>
      <c r="M393" s="192"/>
      <c r="N393" s="192"/>
      <c r="O393" s="192"/>
      <c r="P393" s="192"/>
    </row>
    <row r="394" spans="1:17" hidden="1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192"/>
      <c r="N394" s="192"/>
      <c r="O394" s="192"/>
      <c r="P394" s="192"/>
    </row>
    <row r="395" spans="1:17" hidden="1">
      <c r="A395" s="423">
        <v>1</v>
      </c>
      <c r="B395" s="424"/>
      <c r="C395" s="424"/>
      <c r="D395" s="425"/>
      <c r="E395" s="423">
        <v>2</v>
      </c>
      <c r="F395" s="424"/>
      <c r="G395" s="425"/>
      <c r="H395" s="440">
        <v>3</v>
      </c>
      <c r="I395" s="441"/>
      <c r="J395" s="441"/>
      <c r="K395" s="441"/>
      <c r="L395" s="442"/>
    </row>
    <row r="396" spans="1:17" ht="57.75" hidden="1" customHeight="1">
      <c r="A396" s="426" t="s">
        <v>266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hidden="1" customHeight="1">
      <c r="A397" s="426" t="s">
        <v>266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hidden="1" customHeight="1">
      <c r="A398" s="426" t="s">
        <v>266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45" hidden="1" customHeight="1">
      <c r="A399" s="426" t="s">
        <v>266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 ht="27.75" customHeight="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0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37" customFormat="1">
      <c r="A422" s="121"/>
      <c r="B422" s="121"/>
      <c r="C422" s="121"/>
      <c r="D422" s="122"/>
      <c r="E422" s="121"/>
      <c r="F422" s="121"/>
      <c r="G422" s="122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3"/>
      <c r="S422" s="3"/>
      <c r="T422" s="3"/>
      <c r="U422" s="3"/>
      <c r="V422" s="3"/>
      <c r="W422" s="3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76"/>
      <c r="K424" s="476"/>
      <c r="L424" s="476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533"/>
      <c r="K432" s="533"/>
      <c r="L432" s="533"/>
      <c r="M432" s="533"/>
      <c r="N432" s="533"/>
      <c r="O432" s="533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533"/>
      <c r="K433" s="533"/>
      <c r="L433" s="533"/>
      <c r="M433" s="533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>
      <c r="J558" s="405" t="s">
        <v>304</v>
      </c>
      <c r="K558" s="405" t="s">
        <v>305</v>
      </c>
      <c r="L558" s="405" t="s">
        <v>306</v>
      </c>
    </row>
    <row r="559" spans="10:12">
      <c r="J559" s="405"/>
      <c r="K559" s="405"/>
      <c r="L559" s="406"/>
    </row>
    <row r="566" spans="10:15">
      <c r="J566" s="405" t="s">
        <v>304</v>
      </c>
      <c r="K566" s="405" t="s">
        <v>305</v>
      </c>
      <c r="L566" s="405" t="s">
        <v>306</v>
      </c>
      <c r="M566" s="405" t="s">
        <v>304</v>
      </c>
      <c r="N566" s="405" t="s">
        <v>305</v>
      </c>
      <c r="O566" s="405" t="s">
        <v>306</v>
      </c>
    </row>
    <row r="567" spans="10:15">
      <c r="J567" s="405"/>
      <c r="K567" s="405"/>
      <c r="L567" s="406"/>
      <c r="M567" s="405"/>
      <c r="N567" s="405"/>
      <c r="O567" s="406"/>
    </row>
  </sheetData>
  <mergeCells count="655"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92:D92"/>
    <mergeCell ref="E92:G92"/>
    <mergeCell ref="H92:L92"/>
    <mergeCell ref="A161:D161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O372:O373"/>
    <mergeCell ref="E95:G95"/>
    <mergeCell ref="H95:L95"/>
    <mergeCell ref="J372:J373"/>
    <mergeCell ref="K372:K373"/>
    <mergeCell ref="L372:L373"/>
    <mergeCell ref="M372:M373"/>
    <mergeCell ref="N372:N373"/>
    <mergeCell ref="A100:L100"/>
    <mergeCell ref="A102:L102"/>
    <mergeCell ref="A103:J103"/>
    <mergeCell ref="A385:K385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M408:M409"/>
    <mergeCell ref="N408:N409"/>
    <mergeCell ref="H408:I408"/>
    <mergeCell ref="J408:J409"/>
    <mergeCell ref="K408:K409"/>
    <mergeCell ref="L408:L409"/>
    <mergeCell ref="B408:B409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C408:C409"/>
    <mergeCell ref="D408:D409"/>
    <mergeCell ref="E408:E409"/>
    <mergeCell ref="F408:F409"/>
    <mergeCell ref="G408:G409"/>
    <mergeCell ref="J407:L407"/>
    <mergeCell ref="A342:L342"/>
    <mergeCell ref="A343:J343"/>
    <mergeCell ref="A384:O384"/>
    <mergeCell ref="A371:A373"/>
    <mergeCell ref="B371:D372"/>
    <mergeCell ref="E371:F372"/>
    <mergeCell ref="G371:I371"/>
    <mergeCell ref="J371:L371"/>
    <mergeCell ref="M371:O371"/>
    <mergeCell ref="A339:L339"/>
    <mergeCell ref="A340:L340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11:A412"/>
    <mergeCell ref="B411:B412"/>
    <mergeCell ref="C411:C412"/>
    <mergeCell ref="D411:D412"/>
    <mergeCell ref="E411:E412"/>
    <mergeCell ref="F411:F412"/>
    <mergeCell ref="A424:O424"/>
    <mergeCell ref="A425:L425"/>
    <mergeCell ref="A430:L430"/>
    <mergeCell ref="A423:O423"/>
    <mergeCell ref="F419:F42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C355:C357"/>
    <mergeCell ref="D355:D357"/>
    <mergeCell ref="E355:E357"/>
    <mergeCell ref="F355:F357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176:A179"/>
    <mergeCell ref="B176:B179"/>
    <mergeCell ref="C176:C179"/>
    <mergeCell ref="A349:A351"/>
    <mergeCell ref="B349:B351"/>
    <mergeCell ref="C349:C351"/>
    <mergeCell ref="D349:D351"/>
    <mergeCell ref="E349:E351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E322:K322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C000"/>
    <pageSetUpPr fitToPage="1"/>
  </sheetPr>
  <dimension ref="A2:AE551"/>
  <sheetViews>
    <sheetView view="pageBreakPreview" topLeftCell="A428" zoomScale="80" zoomScaleSheetLayoutView="80" workbookViewId="0">
      <selection activeCell="A64" sqref="A64:XFD6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457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44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45" customHeight="1">
      <c r="A28" s="468" t="s">
        <v>142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386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63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63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63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63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291</v>
      </c>
      <c r="K72" s="10">
        <f>J72</f>
        <v>291</v>
      </c>
      <c r="L72" s="10">
        <f>J72</f>
        <v>291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29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105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>
        <v>1</v>
      </c>
      <c r="K75" s="395">
        <f t="shared" si="0"/>
        <v>1</v>
      </c>
      <c r="L75" s="395">
        <f t="shared" si="1"/>
        <v>1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84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>
        <v>1</v>
      </c>
      <c r="K77" s="395">
        <f t="shared" si="0"/>
        <v>1</v>
      </c>
      <c r="L77" s="395">
        <f t="shared" si="1"/>
        <v>1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293</v>
      </c>
      <c r="K80" s="10">
        <f>SUM(K72:K79)</f>
        <v>293</v>
      </c>
      <c r="L80" s="10">
        <f>SUM(L72:L79)</f>
        <v>293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29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16" t="s">
        <v>387</v>
      </c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20" t="s">
        <v>46</v>
      </c>
      <c r="B92" s="420"/>
      <c r="C92" s="420"/>
      <c r="D92" s="420"/>
      <c r="E92" s="420" t="s">
        <v>47</v>
      </c>
      <c r="F92" s="420"/>
      <c r="G92" s="420"/>
      <c r="H92" s="420" t="s">
        <v>48</v>
      </c>
      <c r="I92" s="420"/>
      <c r="J92" s="420"/>
      <c r="K92" s="420"/>
      <c r="L92" s="420"/>
      <c r="M92" s="6"/>
      <c r="N92" s="6"/>
      <c r="O92" s="6"/>
      <c r="P92" s="6"/>
    </row>
    <row r="93" spans="1:17">
      <c r="A93" s="405">
        <v>1</v>
      </c>
      <c r="B93" s="405"/>
      <c r="C93" s="405"/>
      <c r="D93" s="405"/>
      <c r="E93" s="423">
        <v>2</v>
      </c>
      <c r="F93" s="424"/>
      <c r="G93" s="425"/>
      <c r="H93" s="420">
        <v>3</v>
      </c>
      <c r="I93" s="420"/>
      <c r="J93" s="420"/>
      <c r="K93" s="420"/>
      <c r="L93" s="420"/>
    </row>
    <row r="94" spans="1:17" ht="57.75" customHeight="1">
      <c r="A94" s="426" t="s">
        <v>335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63.75" customHeight="1">
      <c r="A95" s="426" t="s">
        <v>335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7.75" customHeight="1">
      <c r="A96" s="426" t="s">
        <v>335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7.75" customHeight="1">
      <c r="A97" s="426" t="s">
        <v>336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63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63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63" hidden="1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63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63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387</v>
      </c>
      <c r="K141" s="10">
        <f>J141</f>
        <v>387</v>
      </c>
      <c r="L141" s="10">
        <f>J141</f>
        <v>387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39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96.75" hidden="1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0"/>
      <c r="G145" s="10" t="s">
        <v>31</v>
      </c>
      <c r="H145" s="10" t="s">
        <v>32</v>
      </c>
      <c r="I145" s="15" t="s">
        <v>120</v>
      </c>
      <c r="J145" s="10"/>
      <c r="K145" s="395">
        <f t="shared" si="3"/>
        <v>0</v>
      </c>
      <c r="L145" s="395">
        <f t="shared" si="4"/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0</v>
      </c>
      <c r="R145" s="3" t="s">
        <v>312</v>
      </c>
    </row>
    <row r="146" spans="1:18" ht="84.75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>
        <v>2</v>
      </c>
      <c r="K146" s="395">
        <f t="shared" si="3"/>
        <v>2</v>
      </c>
      <c r="L146" s="395">
        <f t="shared" si="4"/>
        <v>2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0" t="s">
        <v>21</v>
      </c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0" t="s">
        <v>21</v>
      </c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389</v>
      </c>
      <c r="K149" s="10">
        <f>SUM(K141:K148)</f>
        <v>389</v>
      </c>
      <c r="L149" s="10">
        <f>SUM(L141:L148)</f>
        <v>389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39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16" t="s">
        <v>388</v>
      </c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20" t="s">
        <v>46</v>
      </c>
      <c r="B161" s="420"/>
      <c r="C161" s="420"/>
      <c r="D161" s="420"/>
      <c r="E161" s="420" t="s">
        <v>47</v>
      </c>
      <c r="F161" s="420"/>
      <c r="G161" s="420"/>
      <c r="H161" s="420" t="s">
        <v>48</v>
      </c>
      <c r="I161" s="420"/>
      <c r="J161" s="420"/>
      <c r="K161" s="420"/>
      <c r="L161" s="420"/>
      <c r="M161" s="6"/>
      <c r="N161" s="6"/>
      <c r="O161" s="6"/>
      <c r="P161" s="6"/>
    </row>
    <row r="162" spans="1:16">
      <c r="A162" s="405">
        <v>1</v>
      </c>
      <c r="B162" s="405"/>
      <c r="C162" s="405"/>
      <c r="D162" s="405"/>
      <c r="E162" s="423">
        <v>2</v>
      </c>
      <c r="F162" s="424"/>
      <c r="G162" s="425"/>
      <c r="H162" s="420">
        <v>3</v>
      </c>
      <c r="I162" s="420"/>
      <c r="J162" s="420"/>
      <c r="K162" s="420"/>
      <c r="L162" s="420"/>
    </row>
    <row r="163" spans="1:16" ht="57.75" customHeight="1">
      <c r="A163" s="426" t="s">
        <v>335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63.75" customHeight="1">
      <c r="A164" s="426" t="s">
        <v>335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7.75" customHeight="1">
      <c r="A165" s="426" t="s">
        <v>335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57.75" customHeight="1">
      <c r="A166" s="426" t="s">
        <v>336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 ht="23.25" customHeight="1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36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10" t="s">
        <v>22</v>
      </c>
      <c r="I174" s="10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10">
        <v>1</v>
      </c>
      <c r="B175" s="10">
        <v>2</v>
      </c>
      <c r="C175" s="10">
        <v>3</v>
      </c>
      <c r="D175" s="10">
        <v>4</v>
      </c>
      <c r="E175" s="10">
        <v>5</v>
      </c>
      <c r="F175" s="10">
        <v>6</v>
      </c>
      <c r="G175" s="223">
        <v>7</v>
      </c>
      <c r="H175" s="223">
        <v>8</v>
      </c>
      <c r="I175" s="223">
        <v>9</v>
      </c>
      <c r="J175" s="223">
        <v>10</v>
      </c>
      <c r="K175" s="223">
        <v>11</v>
      </c>
      <c r="L175" s="223">
        <v>12</v>
      </c>
      <c r="M175" s="224">
        <v>13</v>
      </c>
      <c r="N175" s="224">
        <v>14</v>
      </c>
      <c r="O175" s="6"/>
      <c r="P175" s="6"/>
    </row>
    <row r="176" spans="1:16" ht="57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23" t="s">
        <v>113</v>
      </c>
      <c r="I176" s="223">
        <v>744</v>
      </c>
      <c r="J176" s="223">
        <v>100</v>
      </c>
      <c r="K176" s="223">
        <v>100</v>
      </c>
      <c r="L176" s="223">
        <v>100</v>
      </c>
      <c r="M176" s="224">
        <v>10</v>
      </c>
      <c r="N176" s="40">
        <v>10</v>
      </c>
      <c r="O176" s="6"/>
      <c r="P176" s="6"/>
    </row>
    <row r="177" spans="1:16" ht="78.75">
      <c r="A177" s="408"/>
      <c r="B177" s="411"/>
      <c r="C177" s="411"/>
      <c r="D177" s="411"/>
      <c r="E177" s="411"/>
      <c r="F177" s="414"/>
      <c r="G177" s="11" t="s">
        <v>402</v>
      </c>
      <c r="H177" s="223" t="s">
        <v>113</v>
      </c>
      <c r="I177" s="223">
        <v>744</v>
      </c>
      <c r="J177" s="223">
        <v>100</v>
      </c>
      <c r="K177" s="223">
        <v>100</v>
      </c>
      <c r="L177" s="223">
        <v>100</v>
      </c>
      <c r="M177" s="224">
        <v>10</v>
      </c>
      <c r="N177" s="40">
        <v>10</v>
      </c>
      <c r="O177" s="6"/>
      <c r="P177" s="6"/>
    </row>
    <row r="178" spans="1:16" ht="47.25" customHeight="1">
      <c r="A178" s="408"/>
      <c r="B178" s="411"/>
      <c r="C178" s="411"/>
      <c r="D178" s="411"/>
      <c r="E178" s="411"/>
      <c r="F178" s="414"/>
      <c r="G178" s="11" t="s">
        <v>398</v>
      </c>
      <c r="H178" s="223" t="s">
        <v>399</v>
      </c>
      <c r="I178" s="223">
        <v>642</v>
      </c>
      <c r="J178" s="223">
        <v>0</v>
      </c>
      <c r="K178" s="223">
        <v>0</v>
      </c>
      <c r="L178" s="223">
        <v>0</v>
      </c>
      <c r="M178" s="224">
        <v>0</v>
      </c>
      <c r="N178" s="40">
        <v>0</v>
      </c>
      <c r="O178" s="6"/>
      <c r="P178" s="6"/>
    </row>
    <row r="179" spans="1:16" ht="37.5">
      <c r="A179" s="409"/>
      <c r="B179" s="412"/>
      <c r="C179" s="412"/>
      <c r="D179" s="412"/>
      <c r="E179" s="412"/>
      <c r="F179" s="415"/>
      <c r="G179" s="11" t="s">
        <v>400</v>
      </c>
      <c r="H179" s="223" t="s">
        <v>113</v>
      </c>
      <c r="I179" s="223">
        <v>744</v>
      </c>
      <c r="J179" s="223">
        <v>100</v>
      </c>
      <c r="K179" s="223">
        <v>100</v>
      </c>
      <c r="L179" s="223">
        <v>100</v>
      </c>
      <c r="M179" s="224">
        <v>10</v>
      </c>
      <c r="N179" s="40">
        <v>10</v>
      </c>
      <c r="O179" s="6"/>
      <c r="P179" s="6"/>
    </row>
    <row r="180" spans="1:16" ht="84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8"/>
      <c r="B181" s="411"/>
      <c r="C181" s="411"/>
      <c r="D181" s="411"/>
      <c r="E181" s="411"/>
      <c r="F181" s="414"/>
      <c r="G181" s="11" t="s">
        <v>402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47.25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62" t="s">
        <v>399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37.5" hidden="1">
      <c r="A183" s="409"/>
      <c r="B183" s="412"/>
      <c r="C183" s="412"/>
      <c r="D183" s="412"/>
      <c r="E183" s="412"/>
      <c r="F183" s="415"/>
      <c r="G183" s="11" t="s">
        <v>400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7.75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>
      <c r="A185" s="408"/>
      <c r="B185" s="411"/>
      <c r="C185" s="411"/>
      <c r="D185" s="411"/>
      <c r="E185" s="411"/>
      <c r="F185" s="414"/>
      <c r="G185" s="11" t="s">
        <v>402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47.25" customHeight="1">
      <c r="A186" s="408"/>
      <c r="B186" s="411"/>
      <c r="C186" s="411"/>
      <c r="D186" s="411"/>
      <c r="E186" s="411"/>
      <c r="F186" s="414"/>
      <c r="G186" s="11" t="s">
        <v>398</v>
      </c>
      <c r="H186" s="262" t="s">
        <v>399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37.5">
      <c r="A187" s="409"/>
      <c r="B187" s="412"/>
      <c r="C187" s="412"/>
      <c r="D187" s="412"/>
      <c r="E187" s="412"/>
      <c r="F187" s="415"/>
      <c r="G187" s="11" t="s">
        <v>400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57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62" t="s">
        <v>113</v>
      </c>
      <c r="I188" s="262">
        <v>744</v>
      </c>
      <c r="J188" s="262">
        <v>100</v>
      </c>
      <c r="K188" s="262">
        <v>100</v>
      </c>
      <c r="L188" s="262">
        <v>100</v>
      </c>
      <c r="M188" s="270">
        <v>10</v>
      </c>
      <c r="N188" s="40">
        <v>10</v>
      </c>
      <c r="O188" s="263"/>
      <c r="P188" s="263"/>
    </row>
    <row r="189" spans="1:16" ht="78.75" hidden="1">
      <c r="A189" s="408"/>
      <c r="B189" s="411"/>
      <c r="C189" s="411"/>
      <c r="D189" s="411"/>
      <c r="E189" s="411"/>
      <c r="F189" s="414"/>
      <c r="G189" s="11" t="s">
        <v>402</v>
      </c>
      <c r="H189" s="262" t="s">
        <v>113</v>
      </c>
      <c r="I189" s="262">
        <v>744</v>
      </c>
      <c r="J189" s="262">
        <v>100</v>
      </c>
      <c r="K189" s="262">
        <v>100</v>
      </c>
      <c r="L189" s="262">
        <v>100</v>
      </c>
      <c r="M189" s="270">
        <v>10</v>
      </c>
      <c r="N189" s="40">
        <v>10</v>
      </c>
      <c r="O189" s="263"/>
      <c r="P189" s="263"/>
    </row>
    <row r="190" spans="1:16" ht="47.25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62" t="s">
        <v>399</v>
      </c>
      <c r="I190" s="262">
        <v>642</v>
      </c>
      <c r="J190" s="262">
        <v>0</v>
      </c>
      <c r="K190" s="262">
        <v>0</v>
      </c>
      <c r="L190" s="262">
        <v>0</v>
      </c>
      <c r="M190" s="270">
        <v>0</v>
      </c>
      <c r="N190" s="40">
        <v>0</v>
      </c>
      <c r="O190" s="263"/>
      <c r="P190" s="263"/>
    </row>
    <row r="191" spans="1:16" ht="37.5" hidden="1">
      <c r="A191" s="409"/>
      <c r="B191" s="412"/>
      <c r="C191" s="412"/>
      <c r="D191" s="412"/>
      <c r="E191" s="412"/>
      <c r="F191" s="415"/>
      <c r="G191" s="11" t="s">
        <v>400</v>
      </c>
      <c r="H191" s="262" t="s">
        <v>113</v>
      </c>
      <c r="I191" s="262">
        <v>744</v>
      </c>
      <c r="J191" s="262">
        <v>100</v>
      </c>
      <c r="K191" s="262">
        <v>100</v>
      </c>
      <c r="L191" s="262">
        <v>100</v>
      </c>
      <c r="M191" s="270">
        <v>10</v>
      </c>
      <c r="N191" s="40">
        <v>10</v>
      </c>
      <c r="O191" s="263"/>
      <c r="P191" s="263"/>
    </row>
    <row r="192" spans="1:16" ht="18.7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18.7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18.7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18.7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18.7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18.7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18.7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18.7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18.7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18.7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hidden="1" customHeight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263"/>
    </row>
    <row r="203" spans="1:17" ht="18.75" hidden="1" customHeight="1">
      <c r="A203" s="271"/>
      <c r="B203" s="271"/>
      <c r="C203" s="271"/>
      <c r="D203" s="271"/>
      <c r="E203" s="271"/>
      <c r="F203" s="269"/>
      <c r="G203" s="184"/>
      <c r="H203" s="25"/>
      <c r="I203" s="25"/>
      <c r="J203" s="25"/>
      <c r="K203" s="25"/>
      <c r="L203" s="25"/>
      <c r="M203" s="269"/>
      <c r="N203" s="113"/>
      <c r="O203" s="263"/>
      <c r="P203" s="263"/>
    </row>
    <row r="204" spans="1:17" ht="18.75" hidden="1" customHeight="1">
      <c r="A204" s="271"/>
      <c r="B204" s="271"/>
      <c r="C204" s="271"/>
      <c r="D204" s="271"/>
      <c r="E204" s="271"/>
      <c r="F204" s="269"/>
      <c r="G204" s="184"/>
      <c r="H204" s="25"/>
      <c r="I204" s="25"/>
      <c r="J204" s="25"/>
      <c r="K204" s="25"/>
      <c r="L204" s="25"/>
      <c r="M204" s="269"/>
      <c r="N204" s="113"/>
      <c r="O204" s="263"/>
      <c r="P204" s="263"/>
    </row>
    <row r="205" spans="1:17" ht="18.75" hidden="1" customHeight="1">
      <c r="A205" s="271"/>
      <c r="B205" s="271"/>
      <c r="C205" s="271"/>
      <c r="D205" s="271"/>
      <c r="E205" s="271"/>
      <c r="F205" s="269"/>
      <c r="G205" s="184"/>
      <c r="H205" s="25"/>
      <c r="I205" s="25"/>
      <c r="J205" s="25"/>
      <c r="K205" s="25"/>
      <c r="L205" s="25"/>
      <c r="M205" s="269"/>
      <c r="N205" s="113"/>
      <c r="O205" s="263"/>
      <c r="P205" s="263"/>
    </row>
    <row r="206" spans="1:17" hidden="1">
      <c r="A206" s="271"/>
      <c r="B206" s="271"/>
      <c r="C206" s="271"/>
      <c r="D206" s="271"/>
      <c r="E206" s="271"/>
      <c r="F206" s="269"/>
      <c r="G206" s="184"/>
      <c r="H206" s="25"/>
      <c r="I206" s="25"/>
      <c r="J206" s="25"/>
      <c r="K206" s="25"/>
      <c r="L206" s="25"/>
      <c r="M206" s="228"/>
      <c r="N206" s="113"/>
      <c r="O206" s="225"/>
      <c r="P206" s="225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10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103</v>
      </c>
      <c r="K212" s="10">
        <f>J212</f>
        <v>103</v>
      </c>
      <c r="L212" s="10">
        <f>J212</f>
        <v>103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10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78.75" hidden="1" customHeight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>
        <v>1</v>
      </c>
      <c r="K217" s="395">
        <f t="shared" si="6"/>
        <v>1</v>
      </c>
      <c r="L217" s="395">
        <f t="shared" si="7"/>
        <v>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idden="1">
      <c r="A218" s="103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104</v>
      </c>
      <c r="K220" s="10">
        <f>SUM(K212:K219)</f>
        <v>104</v>
      </c>
      <c r="L220" s="10">
        <f>SUM(L212:L219)</f>
        <v>104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10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786</v>
      </c>
      <c r="K221" s="10">
        <f>K80+K149+K220</f>
        <v>786</v>
      </c>
      <c r="L221" s="10">
        <f>L80+L149+L220</f>
        <v>786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79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16" t="s">
        <v>389</v>
      </c>
      <c r="B230" s="416"/>
      <c r="C230" s="416"/>
      <c r="D230" s="416"/>
      <c r="E230" s="416"/>
      <c r="F230" s="416"/>
      <c r="G230" s="416"/>
      <c r="H230" s="416"/>
      <c r="I230" s="416"/>
      <c r="J230" s="416"/>
      <c r="K230" s="416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 ht="16.5" customHeight="1">
      <c r="A233" s="417" t="s">
        <v>44</v>
      </c>
      <c r="B233" s="417"/>
      <c r="C233" s="417"/>
      <c r="D233" s="417"/>
      <c r="E233" s="417"/>
      <c r="F233" s="417"/>
      <c r="G233" s="417"/>
      <c r="H233" s="417"/>
      <c r="I233" s="417"/>
      <c r="J233" s="417"/>
      <c r="K233" s="417"/>
      <c r="L233" s="16"/>
      <c r="M233" s="16"/>
      <c r="N233" s="16"/>
      <c r="O233" s="16"/>
      <c r="P233" s="6"/>
    </row>
    <row r="234" spans="1:16">
      <c r="A234" s="418" t="s">
        <v>45</v>
      </c>
      <c r="B234" s="418"/>
      <c r="C234" s="418"/>
      <c r="D234" s="418"/>
      <c r="E234" s="418"/>
      <c r="F234" s="418"/>
      <c r="G234" s="418"/>
      <c r="H234" s="418"/>
      <c r="I234" s="418"/>
      <c r="J234" s="6"/>
      <c r="K234" s="6"/>
      <c r="L234" s="6"/>
      <c r="M234" s="6"/>
      <c r="N234" s="6"/>
      <c r="O234" s="6"/>
      <c r="P234" s="6"/>
    </row>
    <row r="235" spans="1:16">
      <c r="A235" s="420" t="s">
        <v>46</v>
      </c>
      <c r="B235" s="420"/>
      <c r="C235" s="420"/>
      <c r="D235" s="420"/>
      <c r="E235" s="420" t="s">
        <v>47</v>
      </c>
      <c r="F235" s="420"/>
      <c r="G235" s="420"/>
      <c r="H235" s="420" t="s">
        <v>48</v>
      </c>
      <c r="I235" s="420"/>
      <c r="J235" s="420"/>
      <c r="K235" s="420"/>
      <c r="L235" s="420"/>
      <c r="M235" s="6"/>
      <c r="N235" s="6"/>
      <c r="O235" s="6"/>
      <c r="P235" s="6"/>
    </row>
    <row r="236" spans="1:16">
      <c r="A236" s="405">
        <v>1</v>
      </c>
      <c r="B236" s="405"/>
      <c r="C236" s="405"/>
      <c r="D236" s="405"/>
      <c r="E236" s="423">
        <v>2</v>
      </c>
      <c r="F236" s="424"/>
      <c r="G236" s="425"/>
      <c r="H236" s="420">
        <v>3</v>
      </c>
      <c r="I236" s="420"/>
      <c r="J236" s="420"/>
      <c r="K236" s="420"/>
      <c r="L236" s="420"/>
    </row>
    <row r="237" spans="1:16" ht="57.75" customHeight="1">
      <c r="A237" s="426" t="s">
        <v>335</v>
      </c>
      <c r="B237" s="427"/>
      <c r="C237" s="427"/>
      <c r="D237" s="428"/>
      <c r="E237" s="423" t="s">
        <v>50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63.75" customHeight="1">
      <c r="A238" s="426" t="s">
        <v>335</v>
      </c>
      <c r="B238" s="427"/>
      <c r="C238" s="427"/>
      <c r="D238" s="428"/>
      <c r="E238" s="423" t="s">
        <v>52</v>
      </c>
      <c r="F238" s="424"/>
      <c r="G238" s="425"/>
      <c r="H238" s="423" t="s">
        <v>53</v>
      </c>
      <c r="I238" s="424"/>
      <c r="J238" s="424"/>
      <c r="K238" s="424"/>
      <c r="L238" s="425"/>
    </row>
    <row r="239" spans="1:16" ht="57.75" customHeight="1">
      <c r="A239" s="426" t="s">
        <v>335</v>
      </c>
      <c r="B239" s="427"/>
      <c r="C239" s="427"/>
      <c r="D239" s="428"/>
      <c r="E239" s="423" t="s">
        <v>56</v>
      </c>
      <c r="F239" s="424"/>
      <c r="G239" s="425"/>
      <c r="H239" s="423" t="s">
        <v>51</v>
      </c>
      <c r="I239" s="424"/>
      <c r="J239" s="424"/>
      <c r="K239" s="424"/>
      <c r="L239" s="425"/>
      <c r="M239" s="478"/>
      <c r="N239" s="467"/>
    </row>
    <row r="240" spans="1:16" ht="57.75" customHeight="1">
      <c r="A240" s="426" t="s">
        <v>336</v>
      </c>
      <c r="B240" s="427"/>
      <c r="C240" s="427"/>
      <c r="D240" s="428"/>
      <c r="E240" s="423" t="s">
        <v>54</v>
      </c>
      <c r="F240" s="424"/>
      <c r="G240" s="425"/>
      <c r="H240" s="440" t="s">
        <v>167</v>
      </c>
      <c r="I240" s="441"/>
      <c r="J240" s="441"/>
      <c r="K240" s="441"/>
      <c r="L240" s="442"/>
      <c r="M240" s="479"/>
      <c r="N240" s="467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67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idden="1">
      <c r="A248" s="14"/>
      <c r="B248" s="12"/>
      <c r="C248" s="12"/>
      <c r="D248" s="10"/>
      <c r="E248" s="17"/>
      <c r="F248" s="17"/>
      <c r="G248" s="13"/>
      <c r="H248" s="13"/>
      <c r="I248" s="13"/>
      <c r="J248" s="13"/>
      <c r="K248" s="13">
        <v>95</v>
      </c>
      <c r="L248" s="13">
        <v>95</v>
      </c>
      <c r="M248" s="12">
        <v>10</v>
      </c>
      <c r="N248" s="40">
        <v>10</v>
      </c>
      <c r="O248" s="6"/>
      <c r="P248" s="6"/>
    </row>
    <row r="249" spans="1:17" hidden="1">
      <c r="A249" s="24"/>
      <c r="B249" s="9"/>
      <c r="C249" s="9"/>
      <c r="D249" s="25"/>
      <c r="E249" s="21"/>
      <c r="F249" s="21"/>
      <c r="G249" s="22"/>
      <c r="H249" s="22"/>
      <c r="I249" s="22"/>
      <c r="J249" s="22"/>
      <c r="K249" s="22">
        <v>100</v>
      </c>
      <c r="L249" s="2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112.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409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135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4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>
      <c r="A338" s="25"/>
      <c r="B338" s="25"/>
      <c r="C338" s="167"/>
      <c r="D338" s="167"/>
      <c r="E338" s="167"/>
      <c r="F338" s="167"/>
      <c r="G338" s="167"/>
      <c r="H338" s="167"/>
      <c r="I338" s="167"/>
      <c r="J338" s="166"/>
      <c r="K338" s="166"/>
      <c r="L338" s="166"/>
      <c r="M338" s="166"/>
      <c r="N338" s="166"/>
      <c r="O338" s="166"/>
      <c r="P338" s="166"/>
    </row>
    <row r="339" spans="1:18" ht="40.5" customHeight="1">
      <c r="A339" s="495" t="s">
        <v>94</v>
      </c>
      <c r="B339" s="495"/>
      <c r="C339" s="495"/>
      <c r="D339" s="495"/>
      <c r="E339" s="495"/>
      <c r="F339" s="495"/>
      <c r="G339" s="495"/>
      <c r="H339" s="495"/>
      <c r="I339" s="495"/>
      <c r="J339" s="495"/>
      <c r="K339" s="495"/>
      <c r="L339" s="495"/>
      <c r="M339" s="6"/>
      <c r="N339" s="6"/>
      <c r="O339" s="6"/>
      <c r="P339" s="6"/>
    </row>
    <row r="340" spans="1:18" s="37" customFormat="1" ht="30" customHeight="1">
      <c r="A340" s="476" t="s">
        <v>222</v>
      </c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8" t="s">
        <v>179</v>
      </c>
      <c r="N340" s="497" t="s">
        <v>242</v>
      </c>
      <c r="O340" s="93"/>
      <c r="P340" s="93"/>
      <c r="Q340" s="93"/>
      <c r="R340" s="93"/>
    </row>
    <row r="341" spans="1:18" s="37" customFormat="1" ht="27.75" customHeight="1">
      <c r="A341" s="93" t="s">
        <v>8</v>
      </c>
      <c r="B341" s="93"/>
      <c r="C341" s="93"/>
      <c r="D341" s="93"/>
      <c r="E341" s="93"/>
      <c r="F341" s="93"/>
      <c r="G341" s="93"/>
      <c r="H341" s="93"/>
      <c r="I341" s="93"/>
      <c r="J341" s="101"/>
      <c r="K341" s="93"/>
      <c r="L341" s="93"/>
      <c r="M341" s="479"/>
      <c r="N341" s="497"/>
      <c r="O341" s="93"/>
      <c r="P341" s="93"/>
      <c r="Q341" s="93"/>
      <c r="R341" s="93"/>
    </row>
    <row r="342" spans="1:18" s="37" customFormat="1">
      <c r="A342" s="476" t="s">
        <v>9</v>
      </c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9"/>
      <c r="N342" s="497"/>
      <c r="O342" s="93"/>
      <c r="P342" s="93"/>
      <c r="Q342" s="93"/>
      <c r="R342" s="93"/>
    </row>
    <row r="343" spans="1:18" s="37" customFormat="1">
      <c r="A343" s="496" t="s">
        <v>223</v>
      </c>
      <c r="B343" s="496"/>
      <c r="C343" s="496"/>
      <c r="D343" s="496"/>
      <c r="E343" s="496"/>
      <c r="F343" s="496"/>
      <c r="G343" s="496"/>
      <c r="H343" s="496"/>
      <c r="I343" s="496"/>
      <c r="J343" s="496"/>
      <c r="K343" s="93"/>
      <c r="L343" s="93"/>
      <c r="M343" s="93"/>
      <c r="N343" s="49"/>
      <c r="O343" s="93"/>
      <c r="P343" s="93"/>
      <c r="Q343" s="93"/>
      <c r="R343" s="93"/>
    </row>
    <row r="344" spans="1:18" s="37" customFormat="1" hidden="1">
      <c r="A344" s="476" t="s">
        <v>116</v>
      </c>
      <c r="B344" s="476"/>
      <c r="C344" s="476"/>
      <c r="D344" s="476"/>
      <c r="E344" s="476"/>
      <c r="F344" s="476"/>
      <c r="G344" s="476"/>
      <c r="H344" s="476"/>
      <c r="I344" s="476"/>
      <c r="J344" s="476"/>
      <c r="K344" s="93"/>
      <c r="L344" s="93"/>
      <c r="M344" s="93"/>
      <c r="N344" s="93"/>
      <c r="O344" s="93"/>
      <c r="P344" s="93"/>
      <c r="Q344" s="93"/>
      <c r="R344" s="93"/>
    </row>
    <row r="345" spans="1:18" s="37" customFormat="1" ht="95.25" customHeight="1">
      <c r="A345" s="443" t="s">
        <v>10</v>
      </c>
      <c r="B345" s="443" t="s">
        <v>11</v>
      </c>
      <c r="C345" s="443"/>
      <c r="D345" s="443"/>
      <c r="E345" s="443" t="s">
        <v>12</v>
      </c>
      <c r="F345" s="443"/>
      <c r="G345" s="443" t="s">
        <v>13</v>
      </c>
      <c r="H345" s="443"/>
      <c r="I345" s="443"/>
      <c r="J345" s="443" t="s">
        <v>14</v>
      </c>
      <c r="K345" s="443"/>
      <c r="L345" s="443"/>
      <c r="M345" s="423" t="s">
        <v>164</v>
      </c>
      <c r="N345" s="425"/>
      <c r="O345" s="93"/>
      <c r="P345" s="93"/>
      <c r="Q345" s="93"/>
      <c r="R345" s="93"/>
    </row>
    <row r="346" spans="1:18" s="37" customFormat="1" ht="18.75" customHeight="1">
      <c r="A346" s="444"/>
      <c r="B346" s="443"/>
      <c r="C346" s="443"/>
      <c r="D346" s="443"/>
      <c r="E346" s="443"/>
      <c r="F346" s="443"/>
      <c r="G346" s="443" t="s">
        <v>15</v>
      </c>
      <c r="H346" s="443" t="s">
        <v>16</v>
      </c>
      <c r="I346" s="443"/>
      <c r="J346" s="405" t="s">
        <v>440</v>
      </c>
      <c r="K346" s="405" t="s">
        <v>419</v>
      </c>
      <c r="L346" s="405" t="s">
        <v>420</v>
      </c>
      <c r="M346" s="420" t="s">
        <v>165</v>
      </c>
      <c r="N346" s="405" t="s">
        <v>166</v>
      </c>
      <c r="O346" s="93"/>
      <c r="P346" s="93"/>
      <c r="Q346" s="93"/>
      <c r="R346" s="93"/>
    </row>
    <row r="347" spans="1:18" s="37" customFormat="1" ht="75">
      <c r="A347" s="477"/>
      <c r="B347" s="231" t="s">
        <v>17</v>
      </c>
      <c r="C347" s="231" t="s">
        <v>18</v>
      </c>
      <c r="D347" s="231" t="s">
        <v>211</v>
      </c>
      <c r="E347" s="231" t="s">
        <v>20</v>
      </c>
      <c r="F347" s="231" t="s">
        <v>21</v>
      </c>
      <c r="G347" s="444"/>
      <c r="H347" s="92" t="s">
        <v>22</v>
      </c>
      <c r="I347" s="92" t="s">
        <v>23</v>
      </c>
      <c r="J347" s="405"/>
      <c r="K347" s="405"/>
      <c r="L347" s="406"/>
      <c r="M347" s="420"/>
      <c r="N347" s="405"/>
      <c r="O347" s="93"/>
      <c r="P347" s="93"/>
      <c r="Q347" s="93"/>
      <c r="R347" s="93"/>
    </row>
    <row r="348" spans="1:18" s="37" customFormat="1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246">
        <v>7</v>
      </c>
      <c r="H348" s="215">
        <v>8</v>
      </c>
      <c r="I348" s="250">
        <v>9</v>
      </c>
      <c r="J348" s="233">
        <v>10</v>
      </c>
      <c r="K348" s="233">
        <v>11</v>
      </c>
      <c r="L348" s="233">
        <v>12</v>
      </c>
      <c r="M348" s="252">
        <v>13</v>
      </c>
      <c r="N348" s="212">
        <v>14</v>
      </c>
      <c r="O348" s="93"/>
      <c r="P348" s="93"/>
      <c r="Q348" s="93"/>
      <c r="R348" s="93"/>
    </row>
    <row r="349" spans="1:18" s="37" customFormat="1" ht="37.5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63" customHeight="1">
      <c r="A350" s="519"/>
      <c r="B350" s="521"/>
      <c r="C350" s="521"/>
      <c r="D350" s="521"/>
      <c r="E350" s="521"/>
      <c r="F350" s="486"/>
      <c r="G350" s="211" t="s">
        <v>403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214">
        <v>10</v>
      </c>
      <c r="N350" s="214">
        <v>3</v>
      </c>
      <c r="O350" s="93"/>
      <c r="P350" s="93"/>
      <c r="Q350" s="93"/>
      <c r="R350" s="93"/>
    </row>
    <row r="351" spans="1:18" s="37" customFormat="1" ht="93.75">
      <c r="A351" s="520"/>
      <c r="B351" s="522"/>
      <c r="C351" s="522"/>
      <c r="D351" s="521"/>
      <c r="E351" s="521"/>
      <c r="F351" s="487"/>
      <c r="G351" s="295" t="s">
        <v>398</v>
      </c>
      <c r="H351" s="211" t="s">
        <v>399</v>
      </c>
      <c r="I351" s="217">
        <v>642</v>
      </c>
      <c r="J351" s="216">
        <v>0</v>
      </c>
      <c r="K351" s="216">
        <v>0</v>
      </c>
      <c r="L351" s="216">
        <v>0</v>
      </c>
      <c r="M351" s="216">
        <v>0</v>
      </c>
      <c r="N351" s="216">
        <v>0</v>
      </c>
      <c r="O351" s="93"/>
      <c r="P351" s="93"/>
      <c r="Q351" s="93"/>
      <c r="R351" s="93"/>
    </row>
    <row r="352" spans="1:18" s="37" customFormat="1" ht="37.5">
      <c r="A352" s="518" t="s">
        <v>434</v>
      </c>
      <c r="B352" s="487" t="s">
        <v>29</v>
      </c>
      <c r="C352" s="523" t="s">
        <v>29</v>
      </c>
      <c r="D352" s="486" t="s">
        <v>216</v>
      </c>
      <c r="E352" s="486" t="s">
        <v>98</v>
      </c>
      <c r="F352" s="486" t="s">
        <v>21</v>
      </c>
      <c r="G352" s="265" t="s">
        <v>400</v>
      </c>
      <c r="H352" s="261" t="s">
        <v>113</v>
      </c>
      <c r="I352" s="261">
        <v>744</v>
      </c>
      <c r="J352" s="325">
        <v>100</v>
      </c>
      <c r="K352" s="325">
        <v>100</v>
      </c>
      <c r="L352" s="325">
        <v>100</v>
      </c>
      <c r="M352" s="321">
        <v>10</v>
      </c>
      <c r="N352" s="321">
        <v>10</v>
      </c>
      <c r="O352" s="272"/>
      <c r="P352" s="272"/>
      <c r="Q352" s="272"/>
      <c r="R352" s="272"/>
    </row>
    <row r="353" spans="1:18" s="37" customFormat="1" ht="63" customHeight="1">
      <c r="A353" s="519"/>
      <c r="B353" s="521"/>
      <c r="C353" s="524"/>
      <c r="D353" s="486"/>
      <c r="E353" s="486"/>
      <c r="F353" s="486"/>
      <c r="G353" s="265" t="s">
        <v>403</v>
      </c>
      <c r="H353" s="261" t="s">
        <v>113</v>
      </c>
      <c r="I353" s="261">
        <v>744</v>
      </c>
      <c r="J353" s="325">
        <v>30</v>
      </c>
      <c r="K353" s="325">
        <v>30</v>
      </c>
      <c r="L353" s="325">
        <v>30</v>
      </c>
      <c r="M353" s="321">
        <v>10</v>
      </c>
      <c r="N353" s="321">
        <v>3</v>
      </c>
      <c r="O353" s="272"/>
      <c r="P353" s="272"/>
      <c r="Q353" s="272"/>
      <c r="R353" s="272"/>
    </row>
    <row r="354" spans="1:18" s="37" customFormat="1" ht="93.75">
      <c r="A354" s="520"/>
      <c r="B354" s="522"/>
      <c r="C354" s="525"/>
      <c r="D354" s="486"/>
      <c r="E354" s="486"/>
      <c r="F354" s="486"/>
      <c r="G354" s="254" t="s">
        <v>398</v>
      </c>
      <c r="H354" s="265" t="s">
        <v>399</v>
      </c>
      <c r="I354" s="275">
        <v>642</v>
      </c>
      <c r="J354" s="274">
        <v>0</v>
      </c>
      <c r="K354" s="274">
        <v>0</v>
      </c>
      <c r="L354" s="274">
        <v>0</v>
      </c>
      <c r="M354" s="274">
        <v>0</v>
      </c>
      <c r="N354" s="274">
        <v>0</v>
      </c>
      <c r="O354" s="272"/>
      <c r="P354" s="272"/>
      <c r="Q354" s="272"/>
      <c r="R354" s="272"/>
    </row>
    <row r="355" spans="1:18" s="37" customFormat="1" ht="37.5">
      <c r="A355" s="518" t="s">
        <v>429</v>
      </c>
      <c r="B355" s="487" t="s">
        <v>29</v>
      </c>
      <c r="C355" s="523" t="s">
        <v>29</v>
      </c>
      <c r="D355" s="486" t="s">
        <v>217</v>
      </c>
      <c r="E355" s="486" t="s">
        <v>98</v>
      </c>
      <c r="F355" s="486" t="s">
        <v>21</v>
      </c>
      <c r="G355" s="265" t="s">
        <v>400</v>
      </c>
      <c r="H355" s="261" t="s">
        <v>113</v>
      </c>
      <c r="I355" s="261">
        <v>744</v>
      </c>
      <c r="J355" s="261">
        <v>100</v>
      </c>
      <c r="K355" s="261">
        <v>100</v>
      </c>
      <c r="L355" s="261">
        <v>100</v>
      </c>
      <c r="M355" s="270">
        <v>10</v>
      </c>
      <c r="N355" s="270">
        <v>10</v>
      </c>
      <c r="O355" s="272"/>
      <c r="P355" s="272"/>
      <c r="Q355" s="272"/>
      <c r="R355" s="272"/>
    </row>
    <row r="356" spans="1:18" s="37" customFormat="1" ht="63" customHeight="1">
      <c r="A356" s="519"/>
      <c r="B356" s="521"/>
      <c r="C356" s="524"/>
      <c r="D356" s="486"/>
      <c r="E356" s="486"/>
      <c r="F356" s="486"/>
      <c r="G356" s="265" t="s">
        <v>403</v>
      </c>
      <c r="H356" s="261" t="s">
        <v>113</v>
      </c>
      <c r="I356" s="261">
        <v>744</v>
      </c>
      <c r="J356" s="261">
        <v>30</v>
      </c>
      <c r="K356" s="261">
        <v>30</v>
      </c>
      <c r="L356" s="261">
        <v>30</v>
      </c>
      <c r="M356" s="270">
        <v>10</v>
      </c>
      <c r="N356" s="270">
        <v>3</v>
      </c>
      <c r="O356" s="272"/>
      <c r="P356" s="272"/>
      <c r="Q356" s="272"/>
      <c r="R356" s="272"/>
    </row>
    <row r="357" spans="1:18" s="37" customFormat="1" ht="93.75">
      <c r="A357" s="520"/>
      <c r="B357" s="522"/>
      <c r="C357" s="525"/>
      <c r="D357" s="486"/>
      <c r="E357" s="486"/>
      <c r="F357" s="486"/>
      <c r="G357" s="254" t="s">
        <v>398</v>
      </c>
      <c r="H357" s="265" t="s">
        <v>399</v>
      </c>
      <c r="I357" s="275">
        <v>642</v>
      </c>
      <c r="J357" s="274">
        <v>0</v>
      </c>
      <c r="K357" s="274">
        <v>0</v>
      </c>
      <c r="L357" s="274">
        <v>0</v>
      </c>
      <c r="M357" s="274">
        <v>0</v>
      </c>
      <c r="N357" s="274">
        <v>0</v>
      </c>
      <c r="O357" s="272"/>
      <c r="P357" s="272"/>
      <c r="Q357" s="272"/>
      <c r="R357" s="272"/>
    </row>
    <row r="358" spans="1:18" s="37" customFormat="1" ht="37.5">
      <c r="A358" s="518" t="s">
        <v>430</v>
      </c>
      <c r="B358" s="487" t="s">
        <v>29</v>
      </c>
      <c r="C358" s="523" t="s">
        <v>29</v>
      </c>
      <c r="D358" s="486" t="s">
        <v>218</v>
      </c>
      <c r="E358" s="486" t="s">
        <v>98</v>
      </c>
      <c r="F358" s="486" t="s">
        <v>21</v>
      </c>
      <c r="G358" s="265" t="s">
        <v>400</v>
      </c>
      <c r="H358" s="261" t="s">
        <v>113</v>
      </c>
      <c r="I358" s="261">
        <v>744</v>
      </c>
      <c r="J358" s="261">
        <v>100</v>
      </c>
      <c r="K358" s="261">
        <v>100</v>
      </c>
      <c r="L358" s="261">
        <v>100</v>
      </c>
      <c r="M358" s="270">
        <v>10</v>
      </c>
      <c r="N358" s="270">
        <v>10</v>
      </c>
      <c r="O358" s="272"/>
      <c r="P358" s="272"/>
      <c r="Q358" s="272"/>
      <c r="R358" s="272"/>
    </row>
    <row r="359" spans="1:18" s="37" customFormat="1" ht="63" customHeight="1">
      <c r="A359" s="519"/>
      <c r="B359" s="521"/>
      <c r="C359" s="524"/>
      <c r="D359" s="486"/>
      <c r="E359" s="486"/>
      <c r="F359" s="486"/>
      <c r="G359" s="265" t="s">
        <v>403</v>
      </c>
      <c r="H359" s="261" t="s">
        <v>113</v>
      </c>
      <c r="I359" s="261">
        <v>744</v>
      </c>
      <c r="J359" s="261">
        <v>30</v>
      </c>
      <c r="K359" s="261">
        <v>30</v>
      </c>
      <c r="L359" s="261">
        <v>30</v>
      </c>
      <c r="M359" s="270">
        <v>10</v>
      </c>
      <c r="N359" s="270">
        <v>3</v>
      </c>
      <c r="O359" s="272"/>
      <c r="P359" s="272"/>
      <c r="Q359" s="272"/>
      <c r="R359" s="272"/>
    </row>
    <row r="360" spans="1:18" s="37" customFormat="1" ht="93.75">
      <c r="A360" s="520"/>
      <c r="B360" s="522"/>
      <c r="C360" s="525"/>
      <c r="D360" s="486"/>
      <c r="E360" s="486"/>
      <c r="F360" s="486"/>
      <c r="G360" s="254" t="s">
        <v>398</v>
      </c>
      <c r="H360" s="265" t="s">
        <v>399</v>
      </c>
      <c r="I360" s="275">
        <v>642</v>
      </c>
      <c r="J360" s="274">
        <v>0</v>
      </c>
      <c r="K360" s="274">
        <v>0</v>
      </c>
      <c r="L360" s="274">
        <v>0</v>
      </c>
      <c r="M360" s="274">
        <v>0</v>
      </c>
      <c r="N360" s="274">
        <v>0</v>
      </c>
      <c r="O360" s="272"/>
      <c r="P360" s="272"/>
      <c r="Q360" s="272"/>
      <c r="R360" s="272"/>
    </row>
    <row r="361" spans="1:18" s="37" customFormat="1" ht="37.5" hidden="1">
      <c r="A361" s="518" t="s">
        <v>431</v>
      </c>
      <c r="B361" s="487" t="s">
        <v>29</v>
      </c>
      <c r="C361" s="523" t="s">
        <v>29</v>
      </c>
      <c r="D361" s="486" t="s">
        <v>219</v>
      </c>
      <c r="E361" s="486" t="s">
        <v>98</v>
      </c>
      <c r="F361" s="486" t="s">
        <v>21</v>
      </c>
      <c r="G361" s="265" t="s">
        <v>400</v>
      </c>
      <c r="H361" s="261" t="s">
        <v>113</v>
      </c>
      <c r="I361" s="261">
        <v>744</v>
      </c>
      <c r="J361" s="261">
        <v>100</v>
      </c>
      <c r="K361" s="261">
        <v>100</v>
      </c>
      <c r="L361" s="261">
        <v>100</v>
      </c>
      <c r="M361" s="270">
        <v>10</v>
      </c>
      <c r="N361" s="270">
        <v>10</v>
      </c>
      <c r="O361" s="272"/>
      <c r="P361" s="272"/>
      <c r="Q361" s="272"/>
      <c r="R361" s="272"/>
    </row>
    <row r="362" spans="1:18" s="37" customFormat="1" ht="63" hidden="1" customHeight="1">
      <c r="A362" s="519"/>
      <c r="B362" s="521"/>
      <c r="C362" s="524"/>
      <c r="D362" s="486"/>
      <c r="E362" s="486"/>
      <c r="F362" s="486"/>
      <c r="G362" s="265" t="s">
        <v>403</v>
      </c>
      <c r="H362" s="261" t="s">
        <v>113</v>
      </c>
      <c r="I362" s="261">
        <v>744</v>
      </c>
      <c r="J362" s="261">
        <v>30</v>
      </c>
      <c r="K362" s="261">
        <v>30</v>
      </c>
      <c r="L362" s="261">
        <v>30</v>
      </c>
      <c r="M362" s="270">
        <v>10</v>
      </c>
      <c r="N362" s="270">
        <v>3</v>
      </c>
      <c r="O362" s="272"/>
      <c r="P362" s="272"/>
      <c r="Q362" s="272"/>
      <c r="R362" s="272"/>
    </row>
    <row r="363" spans="1:18" s="37" customFormat="1" ht="93.75" hidden="1">
      <c r="A363" s="520"/>
      <c r="B363" s="522"/>
      <c r="C363" s="525"/>
      <c r="D363" s="486"/>
      <c r="E363" s="486"/>
      <c r="F363" s="486"/>
      <c r="G363" s="254" t="s">
        <v>398</v>
      </c>
      <c r="H363" s="265" t="s">
        <v>399</v>
      </c>
      <c r="I363" s="275">
        <v>642</v>
      </c>
      <c r="J363" s="274">
        <v>0</v>
      </c>
      <c r="K363" s="274">
        <v>0</v>
      </c>
      <c r="L363" s="274">
        <v>0</v>
      </c>
      <c r="M363" s="274">
        <v>0</v>
      </c>
      <c r="N363" s="274">
        <v>0</v>
      </c>
      <c r="O363" s="272"/>
      <c r="P363" s="272"/>
      <c r="Q363" s="272"/>
      <c r="R363" s="272"/>
    </row>
    <row r="364" spans="1:18" s="37" customFormat="1" ht="37.5">
      <c r="A364" s="518" t="s">
        <v>432</v>
      </c>
      <c r="B364" s="487" t="s">
        <v>29</v>
      </c>
      <c r="C364" s="523" t="s">
        <v>29</v>
      </c>
      <c r="D364" s="486" t="s">
        <v>405</v>
      </c>
      <c r="E364" s="486" t="s">
        <v>98</v>
      </c>
      <c r="F364" s="486" t="s">
        <v>21</v>
      </c>
      <c r="G364" s="265" t="s">
        <v>400</v>
      </c>
      <c r="H364" s="261" t="s">
        <v>113</v>
      </c>
      <c r="I364" s="261">
        <v>744</v>
      </c>
      <c r="J364" s="261">
        <v>100</v>
      </c>
      <c r="K364" s="261">
        <v>100</v>
      </c>
      <c r="L364" s="261">
        <v>100</v>
      </c>
      <c r="M364" s="270">
        <v>10</v>
      </c>
      <c r="N364" s="270">
        <v>10</v>
      </c>
      <c r="O364" s="272"/>
      <c r="P364" s="272"/>
      <c r="Q364" s="272"/>
      <c r="R364" s="272"/>
    </row>
    <row r="365" spans="1:18" s="37" customFormat="1" ht="63" customHeight="1">
      <c r="A365" s="519"/>
      <c r="B365" s="521"/>
      <c r="C365" s="524"/>
      <c r="D365" s="486"/>
      <c r="E365" s="486"/>
      <c r="F365" s="486"/>
      <c r="G365" s="265" t="s">
        <v>403</v>
      </c>
      <c r="H365" s="261" t="s">
        <v>113</v>
      </c>
      <c r="I365" s="261">
        <v>744</v>
      </c>
      <c r="J365" s="261">
        <v>30</v>
      </c>
      <c r="K365" s="261">
        <v>30</v>
      </c>
      <c r="L365" s="261">
        <v>30</v>
      </c>
      <c r="M365" s="270">
        <v>10</v>
      </c>
      <c r="N365" s="270">
        <v>3</v>
      </c>
      <c r="O365" s="272"/>
      <c r="P365" s="272"/>
      <c r="Q365" s="272"/>
      <c r="R365" s="272"/>
    </row>
    <row r="366" spans="1:18" s="37" customFormat="1" ht="93.75">
      <c r="A366" s="520"/>
      <c r="B366" s="522"/>
      <c r="C366" s="525"/>
      <c r="D366" s="486"/>
      <c r="E366" s="486"/>
      <c r="F366" s="486"/>
      <c r="G366" s="254" t="s">
        <v>398</v>
      </c>
      <c r="H366" s="265" t="s">
        <v>399</v>
      </c>
      <c r="I366" s="275">
        <v>642</v>
      </c>
      <c r="J366" s="274">
        <v>0</v>
      </c>
      <c r="K366" s="274">
        <v>0</v>
      </c>
      <c r="L366" s="274">
        <v>0</v>
      </c>
      <c r="M366" s="274">
        <v>0</v>
      </c>
      <c r="N366" s="274">
        <v>0</v>
      </c>
      <c r="O366" s="272"/>
      <c r="P366" s="272"/>
      <c r="Q366" s="272"/>
      <c r="R366" s="272"/>
    </row>
    <row r="367" spans="1:18" s="37" customFormat="1" hidden="1">
      <c r="A367" s="124"/>
      <c r="B367" s="119"/>
      <c r="C367" s="119"/>
      <c r="D367" s="119"/>
      <c r="E367" s="119"/>
      <c r="F367" s="119"/>
      <c r="G367" s="286"/>
      <c r="H367" s="287"/>
      <c r="I367" s="273"/>
      <c r="J367" s="49"/>
      <c r="K367" s="49"/>
      <c r="L367" s="49"/>
      <c r="M367" s="49"/>
      <c r="N367" s="49"/>
      <c r="O367" s="272"/>
      <c r="P367" s="272"/>
      <c r="Q367" s="272"/>
      <c r="R367" s="272"/>
    </row>
    <row r="368" spans="1:18" s="37" customFormat="1">
      <c r="A368" s="93"/>
      <c r="B368" s="93"/>
      <c r="C368" s="93"/>
      <c r="D368" s="93"/>
      <c r="E368" s="93"/>
      <c r="F368" s="93"/>
      <c r="G368" s="93"/>
      <c r="H368" s="93"/>
      <c r="I368" s="93"/>
      <c r="J368" s="101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>
      <c r="A369" s="476" t="s">
        <v>116</v>
      </c>
      <c r="B369" s="476"/>
      <c r="C369" s="476"/>
      <c r="D369" s="476"/>
      <c r="E369" s="476"/>
      <c r="F369" s="476"/>
      <c r="G369" s="476"/>
      <c r="H369" s="476"/>
      <c r="I369" s="476"/>
      <c r="J369" s="476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>
      <c r="A370" s="93"/>
      <c r="B370" s="93"/>
      <c r="C370" s="93"/>
      <c r="D370" s="93"/>
      <c r="E370" s="93"/>
      <c r="F370" s="93"/>
      <c r="G370" s="93"/>
      <c r="H370" s="93"/>
      <c r="I370" s="93"/>
      <c r="J370" s="101"/>
      <c r="K370" s="93"/>
      <c r="L370" s="93"/>
      <c r="M370" s="93"/>
      <c r="N370" s="93"/>
      <c r="O370" s="93"/>
      <c r="P370" s="93"/>
      <c r="Q370" s="93"/>
      <c r="R370" s="93"/>
    </row>
    <row r="371" spans="1:18" s="37" customFormat="1" ht="79.5" customHeight="1">
      <c r="A371" s="443" t="s">
        <v>10</v>
      </c>
      <c r="B371" s="443" t="s">
        <v>11</v>
      </c>
      <c r="C371" s="443"/>
      <c r="D371" s="443"/>
      <c r="E371" s="443" t="s">
        <v>12</v>
      </c>
      <c r="F371" s="443"/>
      <c r="G371" s="443" t="s">
        <v>24</v>
      </c>
      <c r="H371" s="443"/>
      <c r="I371" s="443"/>
      <c r="J371" s="443" t="s">
        <v>25</v>
      </c>
      <c r="K371" s="443"/>
      <c r="L371" s="443"/>
      <c r="M371" s="443" t="s">
        <v>26</v>
      </c>
      <c r="N371" s="443"/>
      <c r="O371" s="443"/>
      <c r="P371" s="423" t="s">
        <v>198</v>
      </c>
      <c r="Q371" s="425"/>
      <c r="R371" s="93"/>
    </row>
    <row r="372" spans="1:18" s="37" customFormat="1" ht="18.75" customHeight="1">
      <c r="A372" s="444"/>
      <c r="B372" s="443"/>
      <c r="C372" s="443"/>
      <c r="D372" s="443"/>
      <c r="E372" s="443"/>
      <c r="F372" s="443"/>
      <c r="G372" s="443" t="s">
        <v>60</v>
      </c>
      <c r="H372" s="443" t="s">
        <v>16</v>
      </c>
      <c r="I372" s="443"/>
      <c r="J372" s="405" t="s">
        <v>418</v>
      </c>
      <c r="K372" s="405" t="s">
        <v>419</v>
      </c>
      <c r="L372" s="405" t="s">
        <v>420</v>
      </c>
      <c r="M372" s="405" t="s">
        <v>440</v>
      </c>
      <c r="N372" s="405" t="s">
        <v>441</v>
      </c>
      <c r="O372" s="405" t="s">
        <v>442</v>
      </c>
      <c r="P372" s="410" t="s">
        <v>165</v>
      </c>
      <c r="Q372" s="405" t="s">
        <v>166</v>
      </c>
      <c r="R372" s="93"/>
    </row>
    <row r="373" spans="1:18" s="37" customFormat="1" ht="75">
      <c r="A373" s="444"/>
      <c r="B373" s="132" t="s">
        <v>17</v>
      </c>
      <c r="C373" s="132" t="s">
        <v>18</v>
      </c>
      <c r="D373" s="132" t="s">
        <v>211</v>
      </c>
      <c r="E373" s="132" t="s">
        <v>20</v>
      </c>
      <c r="F373" s="132" t="s">
        <v>21</v>
      </c>
      <c r="G373" s="444"/>
      <c r="H373" s="132" t="s">
        <v>28</v>
      </c>
      <c r="I373" s="132" t="s">
        <v>23</v>
      </c>
      <c r="J373" s="405"/>
      <c r="K373" s="405"/>
      <c r="L373" s="406"/>
      <c r="M373" s="405"/>
      <c r="N373" s="405"/>
      <c r="O373" s="406"/>
      <c r="P373" s="412"/>
      <c r="Q373" s="405"/>
      <c r="R373" s="133"/>
    </row>
    <row r="374" spans="1:18" s="37" customFormat="1">
      <c r="A374" s="132">
        <v>1</v>
      </c>
      <c r="B374" s="132">
        <v>2</v>
      </c>
      <c r="C374" s="132">
        <v>3</v>
      </c>
      <c r="D374" s="132">
        <v>4</v>
      </c>
      <c r="E374" s="132">
        <v>5</v>
      </c>
      <c r="F374" s="132">
        <v>6</v>
      </c>
      <c r="G374" s="132">
        <v>7</v>
      </c>
      <c r="H374" s="132">
        <v>8</v>
      </c>
      <c r="I374" s="132">
        <v>9</v>
      </c>
      <c r="J374" s="132">
        <v>10</v>
      </c>
      <c r="K374" s="132">
        <v>11</v>
      </c>
      <c r="L374" s="132">
        <v>12</v>
      </c>
      <c r="M374" s="132">
        <v>13</v>
      </c>
      <c r="N374" s="132">
        <v>14</v>
      </c>
      <c r="O374" s="132">
        <v>15</v>
      </c>
      <c r="P374" s="33">
        <v>16</v>
      </c>
      <c r="Q374" s="33">
        <v>17</v>
      </c>
      <c r="R374" s="133"/>
    </row>
    <row r="375" spans="1:18" s="37" customFormat="1" ht="37.5">
      <c r="A375" s="394" t="s">
        <v>427</v>
      </c>
      <c r="B375" s="1" t="s">
        <v>29</v>
      </c>
      <c r="C375" s="1" t="s">
        <v>29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>
        <v>864</v>
      </c>
      <c r="K375" s="45">
        <f>J375</f>
        <v>864</v>
      </c>
      <c r="L375" s="45">
        <f>J375</f>
        <v>864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>J375*0.1</f>
        <v>86</v>
      </c>
      <c r="R375" s="373">
        <f>J375/J382</f>
        <v>0.19</v>
      </c>
    </row>
    <row r="376" spans="1:18" s="37" customFormat="1" ht="37.5">
      <c r="A376" s="394" t="s">
        <v>428</v>
      </c>
      <c r="B376" s="1" t="s">
        <v>29</v>
      </c>
      <c r="C376" s="1" t="s">
        <v>29</v>
      </c>
      <c r="D376" s="26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>
        <v>864</v>
      </c>
      <c r="K376" s="45">
        <f t="shared" ref="K376:K380" si="11">J376</f>
        <v>864</v>
      </c>
      <c r="L376" s="45">
        <f t="shared" ref="L376:L380" si="12">J376</f>
        <v>864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ref="Q376:Q382" si="13">J376*0.1</f>
        <v>86</v>
      </c>
      <c r="R376" s="373">
        <f>J376/J382</f>
        <v>0.19</v>
      </c>
    </row>
    <row r="377" spans="1:18" s="37" customFormat="1" ht="37.5">
      <c r="A377" s="394" t="s">
        <v>429</v>
      </c>
      <c r="B377" s="1" t="s">
        <v>29</v>
      </c>
      <c r="C377" s="1" t="s">
        <v>29</v>
      </c>
      <c r="D377" s="26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>
        <v>1008</v>
      </c>
      <c r="K377" s="45">
        <f t="shared" si="11"/>
        <v>1008</v>
      </c>
      <c r="L377" s="45">
        <f t="shared" si="12"/>
        <v>1008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101</v>
      </c>
      <c r="R377" s="373">
        <f>J377/J382</f>
        <v>0.23</v>
      </c>
    </row>
    <row r="378" spans="1:18" s="37" customFormat="1" ht="37.5">
      <c r="A378" s="394" t="s">
        <v>430</v>
      </c>
      <c r="B378" s="1" t="s">
        <v>29</v>
      </c>
      <c r="C378" s="1" t="s">
        <v>29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>
        <v>864</v>
      </c>
      <c r="K378" s="45">
        <f t="shared" si="11"/>
        <v>864</v>
      </c>
      <c r="L378" s="45">
        <f t="shared" si="12"/>
        <v>864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86</v>
      </c>
      <c r="R378" s="373">
        <f>J378/J382</f>
        <v>0.19</v>
      </c>
    </row>
    <row r="379" spans="1:18" s="37" customFormat="1" ht="37.5" hidden="1">
      <c r="A379" s="394" t="s">
        <v>431</v>
      </c>
      <c r="B379" s="1" t="s">
        <v>29</v>
      </c>
      <c r="C379" s="1" t="s">
        <v>29</v>
      </c>
      <c r="D379" s="26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>
        <v>0</v>
      </c>
      <c r="K379" s="45">
        <f t="shared" si="11"/>
        <v>0</v>
      </c>
      <c r="L379" s="45">
        <f t="shared" si="12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373">
        <f>J379/J382</f>
        <v>0</v>
      </c>
    </row>
    <row r="380" spans="1:18" s="37" customFormat="1" ht="37.5">
      <c r="A380" s="394" t="s">
        <v>432</v>
      </c>
      <c r="B380" s="1" t="s">
        <v>29</v>
      </c>
      <c r="C380" s="1" t="s">
        <v>29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5">
        <v>864</v>
      </c>
      <c r="K380" s="45">
        <f t="shared" si="11"/>
        <v>864</v>
      </c>
      <c r="L380" s="45">
        <f t="shared" si="12"/>
        <v>864</v>
      </c>
      <c r="M380" s="1" t="s">
        <v>21</v>
      </c>
      <c r="N380" s="1" t="s">
        <v>21</v>
      </c>
      <c r="O380" s="1" t="s">
        <v>21</v>
      </c>
      <c r="P380" s="12">
        <v>10</v>
      </c>
      <c r="Q380" s="40">
        <f t="shared" si="13"/>
        <v>86</v>
      </c>
      <c r="R380" s="373">
        <f>J380/J382</f>
        <v>0.19</v>
      </c>
    </row>
    <row r="381" spans="1:18" s="37" customFormat="1" hidden="1">
      <c r="A381" s="47"/>
      <c r="B381" s="1"/>
      <c r="C381" s="1"/>
      <c r="D381" s="1"/>
      <c r="E381" s="1"/>
      <c r="F381" s="98"/>
      <c r="G381" s="1"/>
      <c r="H381" s="1"/>
      <c r="I381" s="2"/>
      <c r="J381" s="45"/>
      <c r="K381" s="45"/>
      <c r="L381" s="45"/>
      <c r="M381" s="1"/>
      <c r="N381" s="1"/>
      <c r="O381" s="1"/>
      <c r="P381" s="12">
        <v>10</v>
      </c>
      <c r="Q381" s="40">
        <f t="shared" si="13"/>
        <v>0</v>
      </c>
      <c r="R381" s="93"/>
    </row>
    <row r="382" spans="1:18" s="37" customFormat="1">
      <c r="A382" s="47" t="s">
        <v>34</v>
      </c>
      <c r="B382" s="98"/>
      <c r="C382" s="1"/>
      <c r="D382" s="1"/>
      <c r="E382" s="98"/>
      <c r="F382" s="98"/>
      <c r="G382" s="1"/>
      <c r="H382" s="1"/>
      <c r="I382" s="2"/>
      <c r="J382" s="48">
        <f>SUM(J375:J381)</f>
        <v>4464</v>
      </c>
      <c r="K382" s="48">
        <f>SUM(K375:K381)</f>
        <v>4464</v>
      </c>
      <c r="L382" s="48">
        <f>SUM(L375:L381)</f>
        <v>4464</v>
      </c>
      <c r="M382" s="1"/>
      <c r="N382" s="1"/>
      <c r="O382" s="1"/>
      <c r="P382" s="12">
        <v>10</v>
      </c>
      <c r="Q382" s="40">
        <f t="shared" si="13"/>
        <v>446</v>
      </c>
      <c r="R382" s="37">
        <f>SUM(R375:R381)</f>
        <v>0.99</v>
      </c>
    </row>
    <row r="383" spans="1:18">
      <c r="A383" s="9"/>
      <c r="B383" s="9"/>
      <c r="C383" s="9"/>
      <c r="D383" s="9"/>
      <c r="E383" s="9"/>
      <c r="F383" s="9"/>
      <c r="G383" s="9"/>
      <c r="H383" s="9"/>
      <c r="I383" s="9"/>
      <c r="J383" s="6"/>
      <c r="K383" s="6"/>
      <c r="L383" s="6"/>
      <c r="M383" s="6"/>
      <c r="N383" s="6"/>
      <c r="O383" s="6"/>
      <c r="P383" s="6"/>
    </row>
    <row r="384" spans="1:18">
      <c r="A384" s="418" t="s">
        <v>35</v>
      </c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6"/>
    </row>
    <row r="385" spans="1:17">
      <c r="A385" s="405" t="s">
        <v>36</v>
      </c>
      <c r="B385" s="405"/>
      <c r="C385" s="405"/>
      <c r="D385" s="405"/>
      <c r="E385" s="405"/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7">
      <c r="A386" s="10" t="s">
        <v>37</v>
      </c>
      <c r="B386" s="10" t="s">
        <v>38</v>
      </c>
      <c r="C386" s="10" t="s">
        <v>39</v>
      </c>
      <c r="D386" s="10" t="s">
        <v>40</v>
      </c>
      <c r="E386" s="405" t="s">
        <v>22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7">
      <c r="A387" s="10">
        <v>1</v>
      </c>
      <c r="B387" s="10">
        <v>2</v>
      </c>
      <c r="C387" s="10">
        <v>3</v>
      </c>
      <c r="D387" s="10">
        <v>4</v>
      </c>
      <c r="E387" s="405">
        <v>5</v>
      </c>
      <c r="F387" s="419"/>
      <c r="G387" s="419"/>
      <c r="H387" s="419"/>
      <c r="I387" s="419"/>
      <c r="J387" s="419"/>
      <c r="K387" s="419"/>
      <c r="L387" s="6"/>
      <c r="M387" s="6"/>
      <c r="N387" s="6"/>
      <c r="O387" s="6"/>
      <c r="P387" s="6"/>
    </row>
    <row r="388" spans="1:17">
      <c r="A388" s="10" t="s">
        <v>21</v>
      </c>
      <c r="B388" s="10" t="s">
        <v>21</v>
      </c>
      <c r="C388" s="10" t="s">
        <v>21</v>
      </c>
      <c r="D388" s="10" t="s">
        <v>21</v>
      </c>
      <c r="E388" s="405" t="s">
        <v>21</v>
      </c>
      <c r="F388" s="420"/>
      <c r="G388" s="420"/>
      <c r="H388" s="420"/>
      <c r="I388" s="420"/>
      <c r="J388" s="420"/>
      <c r="K388" s="420"/>
      <c r="L388" s="6"/>
      <c r="M388" s="6"/>
      <c r="N388" s="6"/>
      <c r="O388" s="6"/>
      <c r="P388" s="6"/>
    </row>
    <row r="389" spans="1:17">
      <c r="A389" s="418" t="s">
        <v>41</v>
      </c>
      <c r="B389" s="418"/>
      <c r="C389" s="418"/>
      <c r="D389" s="418"/>
      <c r="E389" s="418"/>
      <c r="F389" s="41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>
      <c r="A390" s="422" t="s">
        <v>42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7" ht="153.75" customHeight="1">
      <c r="A391" s="416" t="s">
        <v>390</v>
      </c>
      <c r="B391" s="416"/>
      <c r="C391" s="416"/>
      <c r="D391" s="416"/>
      <c r="E391" s="416"/>
      <c r="F391" s="416"/>
      <c r="G391" s="416"/>
      <c r="H391" s="416"/>
      <c r="I391" s="416"/>
      <c r="J391" s="416"/>
      <c r="K391" s="416"/>
      <c r="L391" s="16"/>
      <c r="M391" s="16"/>
      <c r="N391" s="16"/>
      <c r="O391" s="16"/>
      <c r="P391" s="6"/>
    </row>
    <row r="392" spans="1:17" ht="16.5" customHeight="1">
      <c r="A392" s="417" t="s">
        <v>44</v>
      </c>
      <c r="B392" s="417"/>
      <c r="C392" s="417"/>
      <c r="D392" s="417"/>
      <c r="E392" s="417"/>
      <c r="F392" s="417"/>
      <c r="G392" s="417"/>
      <c r="H392" s="417"/>
      <c r="I392" s="417"/>
      <c r="J392" s="417"/>
      <c r="K392" s="417"/>
      <c r="L392" s="16"/>
      <c r="M392" s="16"/>
      <c r="N392" s="16"/>
      <c r="O392" s="16"/>
      <c r="P392" s="6"/>
    </row>
    <row r="393" spans="1:17">
      <c r="A393" s="418" t="s">
        <v>45</v>
      </c>
      <c r="B393" s="418"/>
      <c r="C393" s="418"/>
      <c r="D393" s="418"/>
      <c r="E393" s="418"/>
      <c r="F393" s="418"/>
      <c r="G393" s="418"/>
      <c r="H393" s="418"/>
      <c r="I393" s="418"/>
      <c r="J393" s="6"/>
      <c r="K393" s="6"/>
      <c r="L393" s="6"/>
      <c r="M393" s="6"/>
      <c r="N393" s="6"/>
      <c r="O393" s="6"/>
      <c r="P393" s="6"/>
    </row>
    <row r="394" spans="1:17">
      <c r="A394" s="420" t="s">
        <v>46</v>
      </c>
      <c r="B394" s="420"/>
      <c r="C394" s="420"/>
      <c r="D394" s="420"/>
      <c r="E394" s="420" t="s">
        <v>47</v>
      </c>
      <c r="F394" s="420"/>
      <c r="G394" s="420"/>
      <c r="H394" s="420" t="s">
        <v>48</v>
      </c>
      <c r="I394" s="420"/>
      <c r="J394" s="420"/>
      <c r="K394" s="420"/>
      <c r="L394" s="420"/>
      <c r="M394" s="6"/>
      <c r="N394" s="6"/>
      <c r="O394" s="6"/>
      <c r="P394" s="6"/>
    </row>
    <row r="395" spans="1:17">
      <c r="A395" s="405">
        <v>1</v>
      </c>
      <c r="B395" s="405"/>
      <c r="C395" s="405"/>
      <c r="D395" s="405"/>
      <c r="E395" s="423">
        <v>2</v>
      </c>
      <c r="F395" s="424"/>
      <c r="G395" s="425"/>
      <c r="H395" s="420">
        <v>3</v>
      </c>
      <c r="I395" s="420"/>
      <c r="J395" s="420"/>
      <c r="K395" s="420"/>
      <c r="L395" s="420"/>
    </row>
    <row r="396" spans="1:17" ht="57.75" customHeight="1">
      <c r="A396" s="426" t="s">
        <v>335</v>
      </c>
      <c r="B396" s="427"/>
      <c r="C396" s="427"/>
      <c r="D396" s="428"/>
      <c r="E396" s="423" t="s">
        <v>50</v>
      </c>
      <c r="F396" s="424"/>
      <c r="G396" s="425"/>
      <c r="H396" s="423" t="s">
        <v>51</v>
      </c>
      <c r="I396" s="424"/>
      <c r="J396" s="424"/>
      <c r="K396" s="424"/>
      <c r="L396" s="425"/>
    </row>
    <row r="397" spans="1:17" ht="63.75" customHeight="1">
      <c r="A397" s="426" t="s">
        <v>335</v>
      </c>
      <c r="B397" s="427"/>
      <c r="C397" s="427"/>
      <c r="D397" s="428"/>
      <c r="E397" s="423" t="s">
        <v>52</v>
      </c>
      <c r="F397" s="424"/>
      <c r="G397" s="425"/>
      <c r="H397" s="423" t="s">
        <v>53</v>
      </c>
      <c r="I397" s="424"/>
      <c r="J397" s="424"/>
      <c r="K397" s="424"/>
      <c r="L397" s="425"/>
    </row>
    <row r="398" spans="1:17" ht="57.75" customHeight="1">
      <c r="A398" s="426" t="s">
        <v>335</v>
      </c>
      <c r="B398" s="427"/>
      <c r="C398" s="427"/>
      <c r="D398" s="428"/>
      <c r="E398" s="423" t="s">
        <v>56</v>
      </c>
      <c r="F398" s="424"/>
      <c r="G398" s="425"/>
      <c r="H398" s="423" t="s">
        <v>51</v>
      </c>
      <c r="I398" s="424"/>
      <c r="J398" s="424"/>
      <c r="K398" s="424"/>
      <c r="L398" s="425"/>
    </row>
    <row r="399" spans="1:17" ht="57.75" customHeight="1">
      <c r="A399" s="426" t="s">
        <v>336</v>
      </c>
      <c r="B399" s="427"/>
      <c r="C399" s="427"/>
      <c r="D399" s="428"/>
      <c r="E399" s="423" t="s">
        <v>54</v>
      </c>
      <c r="F399" s="424"/>
      <c r="G399" s="425"/>
      <c r="H399" s="440" t="s">
        <v>167</v>
      </c>
      <c r="I399" s="441"/>
      <c r="J399" s="441"/>
      <c r="K399" s="441"/>
      <c r="L399" s="442"/>
    </row>
    <row r="400" spans="1:17" s="37" customFormat="1">
      <c r="A400" s="471" t="s">
        <v>384</v>
      </c>
      <c r="B400" s="472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9"/>
      <c r="Q400" s="113"/>
    </row>
    <row r="401" spans="1:31" s="37" customFormat="1">
      <c r="A401" s="20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9"/>
      <c r="Q401" s="113"/>
    </row>
    <row r="402" spans="1:31" ht="32.25" customHeight="1">
      <c r="A402" s="471" t="s">
        <v>257</v>
      </c>
      <c r="B402" s="471"/>
      <c r="C402" s="471"/>
      <c r="D402" s="471"/>
      <c r="E402" s="471"/>
      <c r="F402" s="471"/>
      <c r="G402" s="471"/>
      <c r="H402" s="471"/>
      <c r="I402" s="471"/>
      <c r="J402" s="471"/>
      <c r="K402" s="471"/>
      <c r="L402" s="471"/>
      <c r="M402" s="478" t="s">
        <v>179</v>
      </c>
      <c r="N402" s="420" t="s">
        <v>21</v>
      </c>
      <c r="O402" s="6"/>
      <c r="P402" s="6"/>
    </row>
    <row r="403" spans="1:31">
      <c r="A403" s="418" t="s">
        <v>258</v>
      </c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79"/>
      <c r="N403" s="420"/>
      <c r="O403" s="6"/>
      <c r="P403" s="6"/>
    </row>
    <row r="404" spans="1:31" ht="26.25" customHeight="1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479"/>
      <c r="N404" s="420"/>
      <c r="O404" s="6"/>
      <c r="P404" s="6"/>
    </row>
    <row r="405" spans="1:31">
      <c r="A405" s="418" t="s">
        <v>255</v>
      </c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6"/>
      <c r="N405" s="9"/>
      <c r="O405" s="6"/>
      <c r="P405" s="6"/>
    </row>
    <row r="406" spans="1:31">
      <c r="A406" s="439" t="s">
        <v>256</v>
      </c>
      <c r="B406" s="439"/>
      <c r="C406" s="439"/>
      <c r="D406" s="439"/>
      <c r="E406" s="439"/>
      <c r="F406" s="439"/>
      <c r="G406" s="439"/>
      <c r="H406" s="439"/>
      <c r="I406" s="439"/>
      <c r="J406" s="439"/>
      <c r="K406" s="351"/>
      <c r="L406" s="351"/>
      <c r="M406" s="351"/>
      <c r="N406" s="355"/>
      <c r="O406" s="351"/>
      <c r="P406" s="351"/>
    </row>
    <row r="407" spans="1:31" s="37" customFormat="1" ht="96" customHeight="1">
      <c r="A407" s="433" t="s">
        <v>250</v>
      </c>
      <c r="B407" s="433" t="s">
        <v>244</v>
      </c>
      <c r="C407" s="433"/>
      <c r="D407" s="433"/>
      <c r="E407" s="433" t="s">
        <v>245</v>
      </c>
      <c r="F407" s="433"/>
      <c r="G407" s="433" t="s">
        <v>246</v>
      </c>
      <c r="H407" s="433"/>
      <c r="I407" s="433"/>
      <c r="J407" s="433" t="s">
        <v>247</v>
      </c>
      <c r="K407" s="433"/>
      <c r="L407" s="433"/>
      <c r="M407" s="433" t="s">
        <v>251</v>
      </c>
      <c r="N407" s="433"/>
      <c r="O407" s="355"/>
      <c r="P407" s="113"/>
    </row>
    <row r="408" spans="1:31" s="37" customFormat="1" ht="87.75" customHeight="1">
      <c r="A408" s="433"/>
      <c r="B408" s="435" t="s">
        <v>253</v>
      </c>
      <c r="C408" s="435" t="s">
        <v>253</v>
      </c>
      <c r="D408" s="435" t="s">
        <v>253</v>
      </c>
      <c r="E408" s="435" t="s">
        <v>253</v>
      </c>
      <c r="F408" s="435" t="s">
        <v>253</v>
      </c>
      <c r="G408" s="433" t="s">
        <v>252</v>
      </c>
      <c r="H408" s="433" t="s">
        <v>248</v>
      </c>
      <c r="I408" s="433"/>
      <c r="J408" s="434" t="s">
        <v>440</v>
      </c>
      <c r="K408" s="434" t="s">
        <v>441</v>
      </c>
      <c r="L408" s="434" t="s">
        <v>442</v>
      </c>
      <c r="M408" s="433" t="s">
        <v>165</v>
      </c>
      <c r="N408" s="433" t="s">
        <v>166</v>
      </c>
      <c r="O408" s="355"/>
      <c r="P408" s="113"/>
    </row>
    <row r="409" spans="1:31" s="37" customFormat="1" ht="58.5" customHeight="1">
      <c r="A409" s="433"/>
      <c r="B409" s="436"/>
      <c r="C409" s="436"/>
      <c r="D409" s="436"/>
      <c r="E409" s="436"/>
      <c r="F409" s="436"/>
      <c r="G409" s="433"/>
      <c r="H409" s="352" t="s">
        <v>22</v>
      </c>
      <c r="I409" s="360" t="s">
        <v>254</v>
      </c>
      <c r="J409" s="434"/>
      <c r="K409" s="433"/>
      <c r="L409" s="433"/>
      <c r="M409" s="433"/>
      <c r="N409" s="433"/>
      <c r="O409" s="355"/>
      <c r="P409" s="113"/>
    </row>
    <row r="410" spans="1:31" s="37" customFormat="1">
      <c r="A410" s="352">
        <v>1</v>
      </c>
      <c r="B410" s="352">
        <v>2</v>
      </c>
      <c r="C410" s="352">
        <v>3</v>
      </c>
      <c r="D410" s="352">
        <v>4</v>
      </c>
      <c r="E410" s="352">
        <v>5</v>
      </c>
      <c r="F410" s="352">
        <v>6</v>
      </c>
      <c r="G410" s="352">
        <v>7</v>
      </c>
      <c r="H410" s="352">
        <v>8</v>
      </c>
      <c r="I410" s="352">
        <v>9</v>
      </c>
      <c r="J410" s="352">
        <v>10</v>
      </c>
      <c r="K410" s="352">
        <v>11</v>
      </c>
      <c r="L410" s="352">
        <v>12</v>
      </c>
      <c r="M410" s="352">
        <v>13</v>
      </c>
      <c r="N410" s="352">
        <v>14</v>
      </c>
      <c r="O410" s="355"/>
      <c r="P410" s="113"/>
    </row>
    <row r="411" spans="1:31" s="37" customFormat="1">
      <c r="A411" s="433" t="s">
        <v>21</v>
      </c>
      <c r="B411" s="433" t="s">
        <v>21</v>
      </c>
      <c r="C411" s="433" t="s">
        <v>21</v>
      </c>
      <c r="D411" s="433" t="s">
        <v>21</v>
      </c>
      <c r="E411" s="433" t="s">
        <v>21</v>
      </c>
      <c r="F411" s="433" t="s">
        <v>21</v>
      </c>
      <c r="G411" s="352" t="s">
        <v>21</v>
      </c>
      <c r="H411" s="352" t="s">
        <v>21</v>
      </c>
      <c r="I411" s="352" t="s">
        <v>21</v>
      </c>
      <c r="J411" s="352" t="s">
        <v>21</v>
      </c>
      <c r="K411" s="352" t="s">
        <v>21</v>
      </c>
      <c r="L411" s="352" t="s">
        <v>21</v>
      </c>
      <c r="M411" s="352" t="s">
        <v>21</v>
      </c>
      <c r="N411" s="352" t="s">
        <v>21</v>
      </c>
      <c r="O411" s="355"/>
      <c r="P411" s="113"/>
    </row>
    <row r="412" spans="1:31" s="37" customFormat="1">
      <c r="A412" s="433"/>
      <c r="B412" s="433"/>
      <c r="C412" s="433"/>
      <c r="D412" s="433"/>
      <c r="E412" s="433"/>
      <c r="F412" s="433"/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31" s="37" customFormat="1">
      <c r="A413" s="364"/>
      <c r="B413" s="364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55"/>
      <c r="P413" s="113"/>
    </row>
    <row r="414" spans="1:31" s="37" customFormat="1">
      <c r="A414" s="439" t="s">
        <v>416</v>
      </c>
      <c r="B414" s="439"/>
      <c r="C414" s="439"/>
      <c r="D414" s="439"/>
      <c r="E414" s="439"/>
      <c r="F414" s="439"/>
      <c r="G414" s="439"/>
      <c r="H414" s="439"/>
      <c r="I414" s="439"/>
      <c r="J414" s="439"/>
      <c r="K414" s="118"/>
      <c r="L414" s="118"/>
      <c r="M414" s="119"/>
      <c r="N414" s="119"/>
      <c r="O414" s="119"/>
      <c r="P414" s="355"/>
      <c r="Q414" s="113"/>
    </row>
    <row r="415" spans="1:31" s="37" customFormat="1" ht="95.25" customHeight="1">
      <c r="A415" s="505" t="s">
        <v>250</v>
      </c>
      <c r="B415" s="433" t="s">
        <v>244</v>
      </c>
      <c r="C415" s="433"/>
      <c r="D415" s="433"/>
      <c r="E415" s="433" t="s">
        <v>245</v>
      </c>
      <c r="F415" s="433"/>
      <c r="G415" s="433" t="s">
        <v>249</v>
      </c>
      <c r="H415" s="433"/>
      <c r="I415" s="433"/>
      <c r="J415" s="512" t="s">
        <v>407</v>
      </c>
      <c r="K415" s="513"/>
      <c r="L415" s="514"/>
      <c r="M415" s="509" t="s">
        <v>260</v>
      </c>
      <c r="N415" s="510"/>
      <c r="O415" s="511"/>
      <c r="P415" s="433" t="s">
        <v>408</v>
      </c>
      <c r="Q415" s="433"/>
    </row>
    <row r="416" spans="1:31" s="46" customFormat="1" ht="57.75" customHeight="1">
      <c r="A416" s="505"/>
      <c r="B416" s="503" t="s">
        <v>253</v>
      </c>
      <c r="C416" s="503" t="s">
        <v>253</v>
      </c>
      <c r="D416" s="503" t="s">
        <v>253</v>
      </c>
      <c r="E416" s="503" t="s">
        <v>253</v>
      </c>
      <c r="F416" s="503" t="s">
        <v>253</v>
      </c>
      <c r="G416" s="503" t="s">
        <v>252</v>
      </c>
      <c r="H416" s="438" t="s">
        <v>248</v>
      </c>
      <c r="I416" s="438"/>
      <c r="J416" s="434" t="s">
        <v>440</v>
      </c>
      <c r="K416" s="434" t="s">
        <v>441</v>
      </c>
      <c r="L416" s="434" t="s">
        <v>442</v>
      </c>
      <c r="M416" s="434" t="s">
        <v>440</v>
      </c>
      <c r="N416" s="434" t="s">
        <v>441</v>
      </c>
      <c r="O416" s="434" t="s">
        <v>442</v>
      </c>
      <c r="P416" s="433" t="s">
        <v>165</v>
      </c>
      <c r="Q416" s="505" t="s">
        <v>166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 ht="75">
      <c r="A417" s="505"/>
      <c r="B417" s="504"/>
      <c r="C417" s="504"/>
      <c r="D417" s="504"/>
      <c r="E417" s="504"/>
      <c r="F417" s="504"/>
      <c r="G417" s="504"/>
      <c r="H417" s="84" t="s">
        <v>22</v>
      </c>
      <c r="I417" s="353" t="s">
        <v>254</v>
      </c>
      <c r="J417" s="434"/>
      <c r="K417" s="433"/>
      <c r="L417" s="433"/>
      <c r="M417" s="434"/>
      <c r="N417" s="433"/>
      <c r="O417" s="433"/>
      <c r="P417" s="433"/>
      <c r="Q417" s="505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59">
        <v>1</v>
      </c>
      <c r="B418" s="359">
        <v>2</v>
      </c>
      <c r="C418" s="359">
        <v>3</v>
      </c>
      <c r="D418" s="362">
        <v>4</v>
      </c>
      <c r="E418" s="359">
        <v>5</v>
      </c>
      <c r="F418" s="359">
        <v>6</v>
      </c>
      <c r="G418" s="363">
        <v>7</v>
      </c>
      <c r="H418" s="359">
        <v>8</v>
      </c>
      <c r="I418" s="359">
        <v>9</v>
      </c>
      <c r="J418" s="352">
        <v>10</v>
      </c>
      <c r="K418" s="359">
        <v>11</v>
      </c>
      <c r="L418" s="359">
        <v>12</v>
      </c>
      <c r="M418" s="359">
        <v>13</v>
      </c>
      <c r="N418" s="359">
        <v>14</v>
      </c>
      <c r="O418" s="359">
        <v>15</v>
      </c>
      <c r="P418" s="359">
        <v>16</v>
      </c>
      <c r="Q418" s="359">
        <v>17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502" t="s">
        <v>21</v>
      </c>
      <c r="B419" s="502" t="s">
        <v>21</v>
      </c>
      <c r="C419" s="502" t="s">
        <v>21</v>
      </c>
      <c r="D419" s="503" t="s">
        <v>21</v>
      </c>
      <c r="E419" s="503" t="s">
        <v>21</v>
      </c>
      <c r="F419" s="505" t="s">
        <v>21</v>
      </c>
      <c r="G419" s="359" t="s">
        <v>21</v>
      </c>
      <c r="H419" s="359" t="s">
        <v>21</v>
      </c>
      <c r="I419" s="359" t="s">
        <v>21</v>
      </c>
      <c r="J419" s="352" t="s">
        <v>21</v>
      </c>
      <c r="K419" s="359" t="s">
        <v>21</v>
      </c>
      <c r="L419" s="359" t="s">
        <v>21</v>
      </c>
      <c r="M419" s="359" t="s">
        <v>21</v>
      </c>
      <c r="N419" s="359" t="s">
        <v>21</v>
      </c>
      <c r="O419" s="359" t="s">
        <v>21</v>
      </c>
      <c r="P419" s="359" t="s">
        <v>21</v>
      </c>
      <c r="Q419" s="359" t="s">
        <v>21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/>
      <c r="B420" s="502"/>
      <c r="C420" s="502"/>
      <c r="D420" s="504"/>
      <c r="E420" s="504"/>
      <c r="F420" s="505"/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3"/>
      <c r="S420" s="3"/>
      <c r="T420" s="3"/>
      <c r="U420" s="3"/>
      <c r="V420" s="3"/>
      <c r="W420" s="3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361"/>
      <c r="B421" s="361"/>
      <c r="C421" s="361"/>
      <c r="D421" s="80"/>
      <c r="E421" s="361"/>
      <c r="F421" s="361"/>
      <c r="G421" s="81"/>
      <c r="H421" s="361"/>
      <c r="I421" s="361"/>
      <c r="J421" s="364"/>
      <c r="K421" s="361"/>
      <c r="L421" s="361"/>
      <c r="M421" s="361"/>
      <c r="N421" s="361"/>
      <c r="O421" s="361"/>
      <c r="P421" s="361"/>
      <c r="Q421" s="361"/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85"/>
      <c r="B422" s="85"/>
      <c r="C422" s="85"/>
      <c r="D422" s="86"/>
      <c r="E422" s="85"/>
      <c r="F422" s="85"/>
      <c r="G422" s="86"/>
      <c r="H422" s="85"/>
      <c r="I422" s="85"/>
      <c r="J422" s="121"/>
      <c r="K422" s="85"/>
      <c r="L422" s="85"/>
      <c r="M422" s="85"/>
      <c r="N422" s="85"/>
      <c r="O422" s="85"/>
      <c r="P422" s="85"/>
      <c r="Q422" s="85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>
      <c r="A423" s="471" t="s">
        <v>243</v>
      </c>
      <c r="B423" s="472"/>
      <c r="C423" s="472"/>
      <c r="D423" s="472"/>
      <c r="E423" s="472"/>
      <c r="F423" s="472"/>
      <c r="G423" s="472"/>
      <c r="H423" s="472"/>
      <c r="I423" s="472"/>
      <c r="J423" s="472"/>
      <c r="K423" s="472"/>
      <c r="L423" s="472"/>
      <c r="M423" s="472"/>
      <c r="N423" s="472"/>
      <c r="O423" s="472"/>
      <c r="P423" s="6"/>
    </row>
    <row r="424" spans="1:31">
      <c r="A424" s="418" t="s">
        <v>70</v>
      </c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6"/>
    </row>
    <row r="425" spans="1:31">
      <c r="A425" s="437" t="s">
        <v>71</v>
      </c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6"/>
      <c r="N425" s="6"/>
      <c r="O425" s="6"/>
      <c r="P425" s="6"/>
    </row>
    <row r="426" spans="1:31">
      <c r="A426" s="437" t="s">
        <v>72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6"/>
      <c r="N426" s="6"/>
      <c r="O426" s="6"/>
      <c r="P426" s="6"/>
    </row>
    <row r="427" spans="1:31" ht="16.5" customHeight="1">
      <c r="A427" s="437" t="s">
        <v>73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6"/>
      <c r="N427" s="6"/>
      <c r="O427" s="6"/>
      <c r="P427" s="6"/>
    </row>
    <row r="428" spans="1:31">
      <c r="A428" s="437" t="s">
        <v>74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6"/>
      <c r="N428" s="6"/>
      <c r="O428" s="6"/>
      <c r="P428" s="6"/>
    </row>
    <row r="429" spans="1:31">
      <c r="A429" s="437" t="s">
        <v>75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6"/>
      <c r="N429" s="6"/>
      <c r="O429" s="6"/>
      <c r="P429" s="6"/>
    </row>
    <row r="430" spans="1:31">
      <c r="A430" s="437" t="s">
        <v>76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6"/>
      <c r="N430" s="6"/>
      <c r="O430" s="6"/>
      <c r="P430" s="6"/>
    </row>
    <row r="431" spans="1:31">
      <c r="A431" s="437" t="s">
        <v>77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6"/>
      <c r="N431" s="6"/>
      <c r="O431" s="6"/>
      <c r="P431" s="6"/>
    </row>
    <row r="432" spans="1:31">
      <c r="A432" s="429" t="s">
        <v>78</v>
      </c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6"/>
    </row>
    <row r="433" spans="1:16" ht="60.75" customHeight="1">
      <c r="A433" s="429" t="s">
        <v>121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</row>
    <row r="434" spans="1:16" ht="60.75" customHeight="1">
      <c r="A434" s="429" t="s">
        <v>122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>
      <c r="A435" s="418" t="s">
        <v>79</v>
      </c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6"/>
    </row>
    <row r="436" spans="1:16">
      <c r="A436" s="10" t="s">
        <v>80</v>
      </c>
      <c r="B436" s="405" t="s">
        <v>81</v>
      </c>
      <c r="C436" s="419"/>
      <c r="D436" s="419"/>
      <c r="E436" s="406" t="s">
        <v>82</v>
      </c>
      <c r="F436" s="419"/>
      <c r="G436" s="419"/>
      <c r="H436" s="419"/>
      <c r="I436" s="419"/>
      <c r="J436" s="419"/>
      <c r="K436" s="419"/>
      <c r="L436" s="419"/>
      <c r="M436" s="6"/>
      <c r="N436" s="6"/>
      <c r="O436" s="6"/>
      <c r="P436" s="6"/>
    </row>
    <row r="437" spans="1:16">
      <c r="A437" s="10">
        <v>1</v>
      </c>
      <c r="B437" s="405">
        <v>2</v>
      </c>
      <c r="C437" s="419"/>
      <c r="D437" s="419"/>
      <c r="E437" s="420">
        <v>3</v>
      </c>
      <c r="F437" s="420"/>
      <c r="G437" s="420"/>
      <c r="H437" s="420"/>
      <c r="I437" s="420"/>
      <c r="J437" s="420"/>
      <c r="K437" s="419"/>
      <c r="L437" s="419"/>
      <c r="M437" s="6"/>
      <c r="N437" s="6"/>
      <c r="O437" s="6"/>
      <c r="P437" s="6"/>
    </row>
    <row r="438" spans="1:16" ht="40.5" customHeight="1">
      <c r="A438" s="10" t="s">
        <v>83</v>
      </c>
      <c r="B438" s="405" t="s">
        <v>226</v>
      </c>
      <c r="C438" s="419"/>
      <c r="D438" s="419"/>
      <c r="E438" s="420" t="s">
        <v>84</v>
      </c>
      <c r="F438" s="420"/>
      <c r="G438" s="420"/>
      <c r="H438" s="420"/>
      <c r="I438" s="420"/>
      <c r="J438" s="420"/>
      <c r="K438" s="420"/>
      <c r="L438" s="420"/>
      <c r="M438" s="6"/>
      <c r="N438" s="6"/>
      <c r="O438" s="6"/>
      <c r="P438" s="6"/>
    </row>
    <row r="439" spans="1:16" ht="42.75" customHeight="1">
      <c r="A439" s="10" t="s">
        <v>85</v>
      </c>
      <c r="B439" s="405" t="s">
        <v>86</v>
      </c>
      <c r="C439" s="406"/>
      <c r="D439" s="406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6"/>
      <c r="N439" s="6"/>
      <c r="O439" s="6"/>
      <c r="P439" s="6"/>
    </row>
    <row r="440" spans="1:16" ht="42" customHeight="1">
      <c r="A440" s="10" t="s">
        <v>87</v>
      </c>
      <c r="B440" s="405" t="s">
        <v>197</v>
      </c>
      <c r="C440" s="419"/>
      <c r="D440" s="419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6"/>
      <c r="N440" s="6"/>
      <c r="O440" s="6"/>
      <c r="P440" s="6"/>
    </row>
    <row r="441" spans="1:16">
      <c r="A441" s="418" t="s">
        <v>88</v>
      </c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6"/>
    </row>
    <row r="442" spans="1:16">
      <c r="A442" s="418" t="s">
        <v>89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6"/>
    </row>
    <row r="443" spans="1:16">
      <c r="A443" s="418" t="s">
        <v>90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6"/>
    </row>
    <row r="444" spans="1:16">
      <c r="A444" s="418" t="s">
        <v>168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</row>
    <row r="445" spans="1:16" ht="21" customHeight="1">
      <c r="A445" s="421" t="s">
        <v>91</v>
      </c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6"/>
    </row>
    <row r="446" spans="1:16" ht="62.25" customHeight="1">
      <c r="A446" s="421" t="s">
        <v>92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6"/>
    </row>
    <row r="447" spans="1:16">
      <c r="A447" s="439" t="s">
        <v>93</v>
      </c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263" t="s">
        <v>288</v>
      </c>
      <c r="B450" s="6"/>
      <c r="C450" s="6"/>
      <c r="D450" s="6"/>
      <c r="E450" s="6"/>
      <c r="F450" s="6"/>
      <c r="G450" s="6"/>
      <c r="H450" s="6"/>
      <c r="I450" s="6"/>
      <c r="J450" s="6"/>
      <c r="K450" s="263" t="s">
        <v>406</v>
      </c>
      <c r="L450" s="6"/>
      <c r="M450" s="6"/>
      <c r="N450" s="6"/>
      <c r="O450" s="6"/>
    </row>
    <row r="451" spans="1:1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>
      <c r="J542" s="405" t="s">
        <v>304</v>
      </c>
      <c r="K542" s="405" t="s">
        <v>305</v>
      </c>
      <c r="L542" s="405" t="s">
        <v>306</v>
      </c>
    </row>
    <row r="543" spans="10:12">
      <c r="J543" s="405"/>
      <c r="K543" s="405"/>
      <c r="L543" s="406"/>
    </row>
    <row r="550" spans="10:15">
      <c r="J550" s="405" t="s">
        <v>304</v>
      </c>
      <c r="K550" s="405" t="s">
        <v>305</v>
      </c>
      <c r="L550" s="405" t="s">
        <v>306</v>
      </c>
      <c r="M550" s="405" t="s">
        <v>304</v>
      </c>
      <c r="N550" s="405" t="s">
        <v>305</v>
      </c>
      <c r="O550" s="405" t="s">
        <v>306</v>
      </c>
    </row>
    <row r="551" spans="10:15">
      <c r="J551" s="405"/>
      <c r="K551" s="405"/>
      <c r="L551" s="406"/>
      <c r="M551" s="405"/>
      <c r="N551" s="405"/>
      <c r="O551" s="406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207" max="16" man="1"/>
    <brk id="240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2:AE550"/>
  <sheetViews>
    <sheetView view="pageBreakPreview" topLeftCell="A435" zoomScale="80" zoomScaleSheetLayoutView="80" workbookViewId="0">
      <selection activeCell="K25" sqref="K25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9" s="38" customFormat="1" ht="51.75" customHeight="1">
      <c r="A2" s="515" t="s">
        <v>178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36"/>
      <c r="Q2" s="36"/>
      <c r="R2" s="36"/>
      <c r="S2" s="37"/>
    </row>
    <row r="3" spans="1:19" s="38" customFormat="1" ht="153.75" customHeight="1">
      <c r="A3" s="515" t="s">
        <v>443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36"/>
      <c r="Q3" s="36"/>
      <c r="R3" s="36"/>
      <c r="S3" s="37"/>
    </row>
    <row r="8" spans="1:19">
      <c r="L8" s="3" t="s">
        <v>458</v>
      </c>
    </row>
    <row r="9" spans="1:19">
      <c r="L9" s="3" t="s">
        <v>451</v>
      </c>
    </row>
    <row r="10" spans="1:19" ht="35.25" customHeight="1">
      <c r="A10" s="446" t="s">
        <v>436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</row>
    <row r="11" spans="1:19" ht="30.75" customHeight="1">
      <c r="A11" s="449" t="s">
        <v>437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</row>
    <row r="12" spans="1:19" ht="21" thickBot="1">
      <c r="A12" s="4"/>
      <c r="B12" s="5"/>
      <c r="C12" s="5"/>
      <c r="D12" s="5"/>
      <c r="E12" s="516" t="s">
        <v>481</v>
      </c>
      <c r="F12" s="516"/>
      <c r="G12" s="516"/>
      <c r="H12" s="516"/>
      <c r="I12" s="5"/>
      <c r="J12" s="5"/>
      <c r="K12" s="5"/>
      <c r="L12" s="5"/>
      <c r="M12" s="5"/>
      <c r="N12" s="451" t="s">
        <v>0</v>
      </c>
      <c r="O12" s="452"/>
    </row>
    <row r="13" spans="1:19" ht="18.75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4" t="s">
        <v>2</v>
      </c>
      <c r="L13" s="454"/>
      <c r="M13" s="455"/>
      <c r="N13" s="456" t="s">
        <v>3</v>
      </c>
      <c r="O13" s="457"/>
    </row>
    <row r="14" spans="1:19" ht="18.75" customHeight="1">
      <c r="A14" s="453"/>
      <c r="B14" s="453"/>
      <c r="C14" s="453"/>
      <c r="D14" s="453"/>
      <c r="E14" s="453"/>
      <c r="F14" s="453"/>
      <c r="G14" s="453"/>
      <c r="H14" s="453"/>
      <c r="I14" s="453"/>
      <c r="J14" s="453"/>
      <c r="K14" s="454" t="s">
        <v>160</v>
      </c>
      <c r="L14" s="454"/>
      <c r="M14" s="455"/>
      <c r="N14" s="458" t="s">
        <v>438</v>
      </c>
      <c r="O14" s="459"/>
    </row>
    <row r="15" spans="1:19">
      <c r="A15" s="25"/>
      <c r="B15" s="9"/>
      <c r="C15" s="9"/>
      <c r="D15" s="9"/>
      <c r="E15" s="9"/>
      <c r="F15" s="9"/>
      <c r="G15" s="9"/>
      <c r="H15" s="9"/>
      <c r="I15" s="9"/>
      <c r="J15" s="9"/>
      <c r="K15" s="454" t="s">
        <v>161</v>
      </c>
      <c r="L15" s="454"/>
      <c r="M15" s="455"/>
      <c r="N15" s="458" t="s">
        <v>439</v>
      </c>
      <c r="O15" s="459"/>
    </row>
    <row r="16" spans="1:19">
      <c r="A16" s="25"/>
      <c r="B16" s="9"/>
      <c r="C16" s="9"/>
      <c r="D16" s="9"/>
      <c r="E16" s="9"/>
      <c r="F16" s="9"/>
      <c r="G16" s="9"/>
      <c r="H16" s="9"/>
      <c r="I16" s="9"/>
      <c r="J16" s="9"/>
      <c r="K16" s="27"/>
      <c r="L16" s="27"/>
      <c r="M16" s="28" t="s">
        <v>162</v>
      </c>
      <c r="N16" s="29"/>
      <c r="O16" s="30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0" t="s">
        <v>163</v>
      </c>
      <c r="M17" s="460"/>
      <c r="N17" s="458" t="s">
        <v>123</v>
      </c>
      <c r="O17" s="459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460" t="s">
        <v>163</v>
      </c>
      <c r="M18" s="460"/>
      <c r="N18" s="458" t="s">
        <v>124</v>
      </c>
      <c r="O18" s="459"/>
      <c r="P18" s="31"/>
    </row>
    <row r="19" spans="1:19" ht="16.5" customHeight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460" t="s">
        <v>163</v>
      </c>
      <c r="M19" s="460"/>
      <c r="N19" s="458" t="s">
        <v>125</v>
      </c>
      <c r="O19" s="459"/>
      <c r="P19" s="31"/>
    </row>
    <row r="20" spans="1:19" ht="16.5" hidden="1" customHeight="1">
      <c r="A20" s="32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460" t="s">
        <v>163</v>
      </c>
      <c r="M20" s="460"/>
      <c r="N20" s="461" t="s">
        <v>426</v>
      </c>
      <c r="O20" s="462"/>
      <c r="P20" s="31"/>
    </row>
    <row r="21" spans="1:19" ht="16.5" customHeight="1">
      <c r="A21" s="32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9" ht="16.5" customHeight="1">
      <c r="A22" s="32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9" s="38" customFormat="1" ht="30" customHeight="1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36"/>
      <c r="Q23" s="36"/>
      <c r="R23" s="36"/>
      <c r="S23" s="37"/>
    </row>
    <row r="24" spans="1:19" s="38" customFormat="1" ht="36" customHeight="1">
      <c r="A24" s="44"/>
      <c r="B24" s="44"/>
      <c r="C24" s="91"/>
      <c r="D24" s="44"/>
      <c r="E24" s="44"/>
      <c r="F24" s="44"/>
      <c r="G24" s="44"/>
      <c r="H24" s="44"/>
      <c r="I24" s="44"/>
      <c r="J24" s="127"/>
      <c r="K24" s="44"/>
      <c r="L24" s="44"/>
      <c r="M24" s="44"/>
      <c r="N24" s="44"/>
      <c r="O24" s="44"/>
      <c r="P24" s="36"/>
      <c r="Q24" s="36"/>
      <c r="R24" s="36"/>
      <c r="S24" s="37"/>
    </row>
    <row r="25" spans="1:19" s="38" customFormat="1" ht="38.25" customHeight="1">
      <c r="A25" s="44"/>
      <c r="B25" s="44"/>
      <c r="C25" s="44"/>
      <c r="D25" s="44"/>
      <c r="E25" s="44"/>
      <c r="F25" s="44"/>
      <c r="G25" s="44"/>
      <c r="H25" s="44"/>
      <c r="I25" s="44"/>
      <c r="J25" s="127"/>
      <c r="K25" s="44"/>
      <c r="L25" s="44"/>
      <c r="M25" s="44"/>
      <c r="N25" s="44"/>
      <c r="O25" s="44"/>
      <c r="P25" s="36"/>
      <c r="Q25" s="36"/>
      <c r="R25" s="36"/>
      <c r="S25" s="37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467"/>
      <c r="O26" s="467"/>
      <c r="P26" s="6"/>
    </row>
    <row r="27" spans="1:19" ht="22.5" customHeight="1">
      <c r="A27" s="465" t="s">
        <v>1</v>
      </c>
      <c r="B27" s="465"/>
      <c r="C27" s="465"/>
      <c r="D27" s="465"/>
      <c r="E27" s="465"/>
      <c r="F27" s="465"/>
      <c r="G27" s="465"/>
      <c r="H27" s="465"/>
      <c r="I27" s="465"/>
      <c r="J27" s="465"/>
      <c r="K27" s="454"/>
      <c r="L27" s="454"/>
      <c r="M27" s="463"/>
      <c r="N27" s="464"/>
      <c r="O27" s="464"/>
      <c r="P27" s="6"/>
    </row>
    <row r="28" spans="1:19" ht="34.5" customHeight="1">
      <c r="A28" s="468" t="s">
        <v>143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54"/>
      <c r="L28" s="454"/>
      <c r="M28" s="463"/>
      <c r="N28" s="464"/>
      <c r="O28" s="464"/>
      <c r="P28" s="6"/>
    </row>
    <row r="29" spans="1:19">
      <c r="A29" s="4"/>
      <c r="B29" s="5"/>
      <c r="C29" s="5"/>
      <c r="D29" s="5"/>
      <c r="E29" s="5"/>
      <c r="F29" s="5"/>
      <c r="G29" s="5"/>
      <c r="H29" s="5"/>
      <c r="I29" s="5"/>
      <c r="J29" s="5"/>
      <c r="K29" s="454"/>
      <c r="L29" s="454"/>
      <c r="M29" s="463"/>
      <c r="N29" s="464"/>
      <c r="O29" s="464"/>
      <c r="P29" s="6"/>
    </row>
    <row r="30" spans="1:19" ht="30" customHeight="1">
      <c r="A30" s="465" t="s">
        <v>4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54"/>
      <c r="L30" s="454"/>
      <c r="M30" s="463"/>
      <c r="N30" s="464"/>
      <c r="O30" s="464"/>
      <c r="P30" s="6"/>
    </row>
    <row r="31" spans="1:19" ht="28.5" customHeight="1">
      <c r="A31" s="466" t="s">
        <v>225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54"/>
      <c r="L31" s="454"/>
      <c r="M31" s="463"/>
      <c r="N31" s="464"/>
      <c r="O31" s="464"/>
      <c r="P31" s="6"/>
    </row>
    <row r="32" spans="1:19">
      <c r="A32" s="475" t="s">
        <v>385</v>
      </c>
      <c r="B32" s="475"/>
      <c r="C32" s="475"/>
      <c r="D32" s="475"/>
      <c r="E32" s="475"/>
      <c r="F32" s="475"/>
      <c r="G32" s="475"/>
      <c r="H32" s="475"/>
      <c r="I32" s="475"/>
      <c r="J32" s="475"/>
      <c r="K32" s="454"/>
      <c r="L32" s="454"/>
      <c r="M32" s="463"/>
      <c r="N32" s="464"/>
      <c r="O32" s="464"/>
      <c r="P32" s="6"/>
    </row>
    <row r="33" spans="1:16">
      <c r="A33" s="7"/>
      <c r="B33" s="8"/>
      <c r="C33" s="8"/>
      <c r="D33" s="8"/>
      <c r="E33" s="8"/>
      <c r="F33" s="8"/>
      <c r="G33" s="8"/>
      <c r="H33" s="8"/>
      <c r="I33" s="8"/>
      <c r="J33" s="8"/>
      <c r="K33" s="454"/>
      <c r="L33" s="454"/>
      <c r="M33" s="463"/>
      <c r="N33" s="464"/>
      <c r="O33" s="464"/>
      <c r="P33" s="6"/>
    </row>
    <row r="34" spans="1:16">
      <c r="A34" s="7"/>
      <c r="B34" s="8"/>
      <c r="C34" s="8"/>
      <c r="D34" s="8"/>
      <c r="E34" s="8"/>
      <c r="F34" s="8"/>
      <c r="G34" s="8"/>
      <c r="H34" s="8"/>
      <c r="I34" s="8"/>
      <c r="J34" s="8"/>
      <c r="K34" s="454"/>
      <c r="L34" s="454"/>
      <c r="M34" s="463"/>
      <c r="N34" s="464"/>
      <c r="O34" s="464"/>
      <c r="P34" s="6"/>
    </row>
    <row r="35" spans="1:16">
      <c r="A35" s="429"/>
      <c r="B35" s="429"/>
      <c r="C35" s="429"/>
      <c r="D35" s="429"/>
      <c r="E35" s="429"/>
      <c r="F35" s="429"/>
      <c r="G35" s="429"/>
      <c r="H35" s="429"/>
      <c r="I35" s="429"/>
      <c r="J35" s="429"/>
      <c r="K35" s="6"/>
      <c r="L35" s="6"/>
      <c r="M35" s="6"/>
      <c r="N35" s="6"/>
      <c r="O35" s="6"/>
      <c r="P35" s="6"/>
    </row>
    <row r="36" spans="1:16" s="39" customFormat="1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21"/>
      <c r="L36" s="21"/>
      <c r="M36" s="21"/>
      <c r="N36" s="21"/>
      <c r="O36" s="21"/>
      <c r="P36" s="21"/>
    </row>
    <row r="37" spans="1:16" s="39" customForma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21"/>
      <c r="L37" s="21"/>
      <c r="M37" s="21"/>
      <c r="N37" s="21"/>
      <c r="O37" s="21"/>
      <c r="P37" s="21"/>
    </row>
    <row r="38" spans="1:16">
      <c r="A38" s="471" t="s">
        <v>5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6"/>
    </row>
    <row r="39" spans="1:16" ht="42" customHeight="1">
      <c r="A39" s="471" t="s">
        <v>6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3" t="s">
        <v>179</v>
      </c>
      <c r="N39" s="420" t="s">
        <v>169</v>
      </c>
      <c r="O39" s="6"/>
      <c r="P39" s="6"/>
    </row>
    <row r="40" spans="1:16">
      <c r="A40" s="418" t="s">
        <v>96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74"/>
      <c r="N40" s="420"/>
      <c r="O40" s="6"/>
      <c r="P40" s="6"/>
    </row>
    <row r="41" spans="1:16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74"/>
      <c r="N41" s="420"/>
      <c r="O41" s="6"/>
      <c r="P41" s="6"/>
    </row>
    <row r="42" spans="1:16">
      <c r="A42" s="418" t="s">
        <v>9</v>
      </c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6"/>
      <c r="N42" s="9"/>
      <c r="O42" s="6"/>
      <c r="P42" s="6"/>
    </row>
    <row r="43" spans="1:16">
      <c r="A43" s="439" t="s">
        <v>115</v>
      </c>
      <c r="B43" s="439"/>
      <c r="C43" s="439"/>
      <c r="D43" s="439"/>
      <c r="E43" s="439"/>
      <c r="F43" s="439"/>
      <c r="G43" s="439"/>
      <c r="H43" s="439"/>
      <c r="I43" s="439"/>
      <c r="J43" s="439"/>
      <c r="K43" s="6"/>
      <c r="L43" s="6"/>
      <c r="M43" s="6"/>
      <c r="N43" s="9"/>
      <c r="O43" s="6"/>
      <c r="P43" s="6"/>
    </row>
    <row r="44" spans="1:16" ht="102" customHeight="1">
      <c r="A44" s="405" t="s">
        <v>10</v>
      </c>
      <c r="B44" s="405" t="s">
        <v>11</v>
      </c>
      <c r="C44" s="405"/>
      <c r="D44" s="405"/>
      <c r="E44" s="405" t="s">
        <v>12</v>
      </c>
      <c r="F44" s="405"/>
      <c r="G44" s="405" t="s">
        <v>13</v>
      </c>
      <c r="H44" s="405"/>
      <c r="I44" s="405"/>
      <c r="J44" s="405" t="s">
        <v>14</v>
      </c>
      <c r="K44" s="405"/>
      <c r="L44" s="405"/>
      <c r="M44" s="423" t="s">
        <v>164</v>
      </c>
      <c r="N44" s="425"/>
      <c r="O44" s="6"/>
      <c r="P44" s="6"/>
    </row>
    <row r="45" spans="1:16" ht="59.25" customHeight="1">
      <c r="A45" s="406"/>
      <c r="B45" s="405"/>
      <c r="C45" s="405"/>
      <c r="D45" s="405"/>
      <c r="E45" s="405"/>
      <c r="F45" s="405"/>
      <c r="G45" s="405" t="s">
        <v>15</v>
      </c>
      <c r="H45" s="405" t="s">
        <v>16</v>
      </c>
      <c r="I45" s="405"/>
      <c r="J45" s="405" t="s">
        <v>440</v>
      </c>
      <c r="K45" s="405" t="s">
        <v>441</v>
      </c>
      <c r="L45" s="405" t="s">
        <v>442</v>
      </c>
      <c r="M45" s="405" t="s">
        <v>165</v>
      </c>
      <c r="N45" s="405" t="s">
        <v>166</v>
      </c>
      <c r="O45" s="6"/>
      <c r="P45" s="6"/>
    </row>
    <row r="46" spans="1:16" ht="75">
      <c r="A46" s="406"/>
      <c r="B46" s="10" t="s">
        <v>17</v>
      </c>
      <c r="C46" s="10" t="s">
        <v>18</v>
      </c>
      <c r="D46" s="10" t="s">
        <v>111</v>
      </c>
      <c r="E46" s="10" t="s">
        <v>20</v>
      </c>
      <c r="F46" s="10" t="s">
        <v>21</v>
      </c>
      <c r="G46" s="406"/>
      <c r="H46" s="10" t="s">
        <v>22</v>
      </c>
      <c r="I46" s="10" t="s">
        <v>23</v>
      </c>
      <c r="J46" s="405"/>
      <c r="K46" s="405"/>
      <c r="L46" s="406"/>
      <c r="M46" s="405"/>
      <c r="N46" s="405"/>
      <c r="O46" s="6"/>
      <c r="P46" s="6"/>
    </row>
    <row r="47" spans="1:16">
      <c r="A47" s="10">
        <v>1</v>
      </c>
      <c r="B47" s="10">
        <v>2</v>
      </c>
      <c r="C47" s="10">
        <v>3</v>
      </c>
      <c r="D47" s="10">
        <v>4</v>
      </c>
      <c r="E47" s="10">
        <v>5</v>
      </c>
      <c r="F47" s="10">
        <v>6</v>
      </c>
      <c r="G47" s="10">
        <v>7</v>
      </c>
      <c r="H47" s="10">
        <v>8</v>
      </c>
      <c r="I47" s="10">
        <v>9</v>
      </c>
      <c r="J47" s="10">
        <v>10</v>
      </c>
      <c r="K47" s="10">
        <v>11</v>
      </c>
      <c r="L47" s="10">
        <v>12</v>
      </c>
      <c r="M47" s="12">
        <v>13</v>
      </c>
      <c r="N47" s="12">
        <v>14</v>
      </c>
      <c r="O47" s="6"/>
      <c r="P47" s="6"/>
    </row>
    <row r="48" spans="1:16" ht="62.25" customHeight="1">
      <c r="A48" s="517" t="s">
        <v>170</v>
      </c>
      <c r="B48" s="410" t="s">
        <v>29</v>
      </c>
      <c r="C48" s="410" t="s">
        <v>29</v>
      </c>
      <c r="D48" s="410" t="s">
        <v>29</v>
      </c>
      <c r="E48" s="410" t="s">
        <v>98</v>
      </c>
      <c r="F48" s="413" t="s">
        <v>21</v>
      </c>
      <c r="G48" s="11" t="s">
        <v>396</v>
      </c>
      <c r="H48" s="10" t="s">
        <v>113</v>
      </c>
      <c r="I48" s="10">
        <v>744</v>
      </c>
      <c r="J48" s="10">
        <v>100</v>
      </c>
      <c r="K48" s="10">
        <v>100</v>
      </c>
      <c r="L48" s="10">
        <v>100</v>
      </c>
      <c r="M48" s="12">
        <v>10</v>
      </c>
      <c r="N48" s="40">
        <v>10</v>
      </c>
      <c r="O48" s="6"/>
      <c r="P48" s="6"/>
    </row>
    <row r="49" spans="1:16" ht="47.25" customHeight="1">
      <c r="A49" s="431"/>
      <c r="B49" s="411"/>
      <c r="C49" s="411"/>
      <c r="D49" s="411"/>
      <c r="E49" s="411"/>
      <c r="F49" s="414"/>
      <c r="G49" s="11" t="s">
        <v>397</v>
      </c>
      <c r="H49" s="10" t="s">
        <v>113</v>
      </c>
      <c r="I49" s="10">
        <v>744</v>
      </c>
      <c r="J49" s="10">
        <v>100</v>
      </c>
      <c r="K49" s="10">
        <v>100</v>
      </c>
      <c r="L49" s="10">
        <v>100</v>
      </c>
      <c r="M49" s="12">
        <v>10</v>
      </c>
      <c r="N49" s="40">
        <v>10</v>
      </c>
      <c r="O49" s="6"/>
      <c r="P49" s="6"/>
    </row>
    <row r="50" spans="1:16" ht="93.75">
      <c r="A50" s="431"/>
      <c r="B50" s="411"/>
      <c r="C50" s="411"/>
      <c r="D50" s="411"/>
      <c r="E50" s="411"/>
      <c r="F50" s="414"/>
      <c r="G50" s="11" t="s">
        <v>398</v>
      </c>
      <c r="H50" s="209" t="s">
        <v>399</v>
      </c>
      <c r="I50" s="10">
        <v>642</v>
      </c>
      <c r="J50" s="10">
        <v>0</v>
      </c>
      <c r="K50" s="10">
        <v>0</v>
      </c>
      <c r="L50" s="10">
        <v>0</v>
      </c>
      <c r="M50" s="12">
        <v>0</v>
      </c>
      <c r="N50" s="40">
        <v>0</v>
      </c>
      <c r="O50" s="6"/>
      <c r="P50" s="6"/>
    </row>
    <row r="51" spans="1:16" ht="31.5" customHeight="1">
      <c r="A51" s="432"/>
      <c r="B51" s="412"/>
      <c r="C51" s="412"/>
      <c r="D51" s="412"/>
      <c r="E51" s="412"/>
      <c r="F51" s="415"/>
      <c r="G51" s="11" t="s">
        <v>400</v>
      </c>
      <c r="H51" s="10" t="s">
        <v>113</v>
      </c>
      <c r="I51" s="10">
        <v>744</v>
      </c>
      <c r="J51" s="10">
        <v>100</v>
      </c>
      <c r="K51" s="10">
        <v>100</v>
      </c>
      <c r="L51" s="10">
        <v>100</v>
      </c>
      <c r="M51" s="12">
        <v>10</v>
      </c>
      <c r="N51" s="40">
        <v>10</v>
      </c>
      <c r="O51" s="6"/>
      <c r="P51" s="6"/>
    </row>
    <row r="52" spans="1:16" ht="62.25" hidden="1" customHeight="1">
      <c r="A52" s="506" t="s">
        <v>227</v>
      </c>
      <c r="B52" s="410" t="s">
        <v>97</v>
      </c>
      <c r="C52" s="410" t="s">
        <v>33</v>
      </c>
      <c r="D52" s="410" t="s">
        <v>29</v>
      </c>
      <c r="E52" s="410" t="s">
        <v>98</v>
      </c>
      <c r="F52" s="413" t="s">
        <v>21</v>
      </c>
      <c r="G52" s="11" t="s">
        <v>396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6" ht="47.25" hidden="1" customHeight="1">
      <c r="A53" s="507"/>
      <c r="B53" s="411"/>
      <c r="C53" s="411"/>
      <c r="D53" s="411"/>
      <c r="E53" s="411"/>
      <c r="F53" s="414"/>
      <c r="G53" s="11" t="s">
        <v>397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6" ht="93.75" hidden="1">
      <c r="A54" s="507"/>
      <c r="B54" s="411"/>
      <c r="C54" s="411"/>
      <c r="D54" s="411"/>
      <c r="E54" s="411"/>
      <c r="F54" s="414"/>
      <c r="G54" s="11" t="s">
        <v>398</v>
      </c>
      <c r="H54" s="256" t="s">
        <v>399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6" ht="30.75" hidden="1" customHeight="1">
      <c r="A55" s="508"/>
      <c r="B55" s="412"/>
      <c r="C55" s="412"/>
      <c r="D55" s="412"/>
      <c r="E55" s="412"/>
      <c r="F55" s="415"/>
      <c r="G55" s="11" t="s">
        <v>400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6" ht="62.25" hidden="1" customHeight="1">
      <c r="A56" s="445" t="s">
        <v>317</v>
      </c>
      <c r="B56" s="410" t="s">
        <v>29</v>
      </c>
      <c r="C56" s="410" t="s">
        <v>29</v>
      </c>
      <c r="D56" s="410" t="s">
        <v>102</v>
      </c>
      <c r="E56" s="410" t="s">
        <v>98</v>
      </c>
      <c r="F56" s="413" t="s">
        <v>21</v>
      </c>
      <c r="G56" s="11" t="s">
        <v>396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6" ht="47.25" hidden="1" customHeight="1">
      <c r="A57" s="408"/>
      <c r="B57" s="411"/>
      <c r="C57" s="411"/>
      <c r="D57" s="411"/>
      <c r="E57" s="411"/>
      <c r="F57" s="414"/>
      <c r="G57" s="11" t="s">
        <v>397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6" ht="93.75" hidden="1">
      <c r="A58" s="408"/>
      <c r="B58" s="411"/>
      <c r="C58" s="411"/>
      <c r="D58" s="411"/>
      <c r="E58" s="411"/>
      <c r="F58" s="414"/>
      <c r="G58" s="11" t="s">
        <v>398</v>
      </c>
      <c r="H58" s="256" t="s">
        <v>399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6" ht="30.75" hidden="1" customHeight="1">
      <c r="A59" s="409"/>
      <c r="B59" s="412"/>
      <c r="C59" s="412"/>
      <c r="D59" s="412"/>
      <c r="E59" s="412"/>
      <c r="F59" s="415"/>
      <c r="G59" s="11" t="s">
        <v>400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6" ht="62.25" hidden="1" customHeight="1">
      <c r="A60" s="407" t="s">
        <v>210</v>
      </c>
      <c r="B60" s="410" t="s">
        <v>29</v>
      </c>
      <c r="C60" s="410" t="s">
        <v>33</v>
      </c>
      <c r="D60" s="410" t="s">
        <v>29</v>
      </c>
      <c r="E60" s="410" t="s">
        <v>98</v>
      </c>
      <c r="F60" s="413" t="s">
        <v>21</v>
      </c>
      <c r="G60" s="11" t="s">
        <v>396</v>
      </c>
      <c r="H60" s="256" t="s">
        <v>113</v>
      </c>
      <c r="I60" s="256">
        <v>744</v>
      </c>
      <c r="J60" s="256">
        <v>100</v>
      </c>
      <c r="K60" s="256">
        <v>100</v>
      </c>
      <c r="L60" s="256">
        <v>100</v>
      </c>
      <c r="M60" s="257">
        <v>10</v>
      </c>
      <c r="N60" s="40">
        <v>10</v>
      </c>
      <c r="O60" s="258"/>
      <c r="P60" s="258"/>
    </row>
    <row r="61" spans="1:16" ht="47.25" hidden="1" customHeight="1">
      <c r="A61" s="408"/>
      <c r="B61" s="411"/>
      <c r="C61" s="411"/>
      <c r="D61" s="411"/>
      <c r="E61" s="411"/>
      <c r="F61" s="414"/>
      <c r="G61" s="11" t="s">
        <v>397</v>
      </c>
      <c r="H61" s="256" t="s">
        <v>113</v>
      </c>
      <c r="I61" s="256">
        <v>744</v>
      </c>
      <c r="J61" s="256">
        <v>100</v>
      </c>
      <c r="K61" s="256">
        <v>100</v>
      </c>
      <c r="L61" s="256">
        <v>100</v>
      </c>
      <c r="M61" s="257">
        <v>10</v>
      </c>
      <c r="N61" s="40">
        <v>10</v>
      </c>
      <c r="O61" s="258"/>
      <c r="P61" s="258"/>
    </row>
    <row r="62" spans="1:16" ht="93.75" hidden="1">
      <c r="A62" s="408"/>
      <c r="B62" s="411"/>
      <c r="C62" s="411"/>
      <c r="D62" s="411"/>
      <c r="E62" s="411"/>
      <c r="F62" s="414"/>
      <c r="G62" s="11" t="s">
        <v>398</v>
      </c>
      <c r="H62" s="256" t="s">
        <v>399</v>
      </c>
      <c r="I62" s="256">
        <v>642</v>
      </c>
      <c r="J62" s="256">
        <v>0</v>
      </c>
      <c r="K62" s="256">
        <v>0</v>
      </c>
      <c r="L62" s="256">
        <v>0</v>
      </c>
      <c r="M62" s="257">
        <v>0</v>
      </c>
      <c r="N62" s="40">
        <v>0</v>
      </c>
      <c r="O62" s="258"/>
      <c r="P62" s="258"/>
    </row>
    <row r="63" spans="1:16" ht="30.75" hidden="1" customHeight="1">
      <c r="A63" s="409"/>
      <c r="B63" s="412"/>
      <c r="C63" s="412"/>
      <c r="D63" s="412"/>
      <c r="E63" s="412"/>
      <c r="F63" s="415"/>
      <c r="G63" s="11" t="s">
        <v>400</v>
      </c>
      <c r="H63" s="256" t="s">
        <v>113</v>
      </c>
      <c r="I63" s="256">
        <v>744</v>
      </c>
      <c r="J63" s="256">
        <v>100</v>
      </c>
      <c r="K63" s="256">
        <v>100</v>
      </c>
      <c r="L63" s="256">
        <v>100</v>
      </c>
      <c r="M63" s="257">
        <v>10</v>
      </c>
      <c r="N63" s="40">
        <v>10</v>
      </c>
      <c r="O63" s="258"/>
      <c r="P63" s="258"/>
    </row>
    <row r="64" spans="1:16" ht="30.75" hidden="1" customHeight="1">
      <c r="A64" s="259"/>
      <c r="B64" s="259"/>
      <c r="C64" s="259"/>
      <c r="D64" s="259"/>
      <c r="E64" s="259"/>
      <c r="F64" s="260"/>
      <c r="G64" s="184"/>
      <c r="H64" s="25"/>
      <c r="I64" s="25"/>
      <c r="J64" s="25"/>
      <c r="K64" s="25"/>
      <c r="L64" s="25"/>
      <c r="M64" s="260"/>
      <c r="N64" s="113"/>
      <c r="O64" s="258"/>
      <c r="P64" s="258"/>
    </row>
    <row r="65" spans="1:18" ht="30.75" hidden="1" customHeight="1">
      <c r="A65" s="259"/>
      <c r="B65" s="259"/>
      <c r="C65" s="259"/>
      <c r="D65" s="259"/>
      <c r="E65" s="259"/>
      <c r="F65" s="260"/>
      <c r="G65" s="184"/>
      <c r="H65" s="25"/>
      <c r="I65" s="25"/>
      <c r="J65" s="25"/>
      <c r="K65" s="25"/>
      <c r="L65" s="25"/>
      <c r="M65" s="260"/>
      <c r="N65" s="113"/>
      <c r="O65" s="258"/>
      <c r="P65" s="258"/>
    </row>
    <row r="66" spans="1:18" ht="18.75" customHeight="1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6"/>
    </row>
    <row r="67" spans="1:18">
      <c r="A67" s="418" t="s">
        <v>116</v>
      </c>
      <c r="B67" s="418"/>
      <c r="C67" s="418"/>
      <c r="D67" s="418"/>
      <c r="E67" s="418"/>
      <c r="F67" s="418"/>
      <c r="G67" s="418"/>
      <c r="H67" s="418"/>
      <c r="I67" s="418"/>
      <c r="J67" s="418"/>
      <c r="K67" s="6"/>
      <c r="L67" s="6"/>
      <c r="M67" s="6"/>
      <c r="N67" s="6"/>
      <c r="O67" s="6"/>
      <c r="P67" s="6"/>
    </row>
    <row r="68" spans="1:18" ht="94.5" customHeight="1">
      <c r="A68" s="405" t="s">
        <v>10</v>
      </c>
      <c r="B68" s="405" t="s">
        <v>11</v>
      </c>
      <c r="C68" s="405"/>
      <c r="D68" s="405"/>
      <c r="E68" s="405" t="s">
        <v>12</v>
      </c>
      <c r="F68" s="405"/>
      <c r="G68" s="405" t="s">
        <v>24</v>
      </c>
      <c r="H68" s="405"/>
      <c r="I68" s="405"/>
      <c r="J68" s="405" t="s">
        <v>25</v>
      </c>
      <c r="K68" s="405"/>
      <c r="L68" s="405"/>
      <c r="M68" s="405" t="s">
        <v>26</v>
      </c>
      <c r="N68" s="405"/>
      <c r="O68" s="405"/>
      <c r="P68" s="423" t="s">
        <v>198</v>
      </c>
      <c r="Q68" s="425"/>
    </row>
    <row r="69" spans="1:18" ht="55.5" customHeight="1">
      <c r="A69" s="406"/>
      <c r="B69" s="405"/>
      <c r="C69" s="405"/>
      <c r="D69" s="405"/>
      <c r="E69" s="405"/>
      <c r="F69" s="405"/>
      <c r="G69" s="405" t="s">
        <v>60</v>
      </c>
      <c r="H69" s="405" t="s">
        <v>16</v>
      </c>
      <c r="I69" s="405"/>
      <c r="J69" s="405" t="s">
        <v>440</v>
      </c>
      <c r="K69" s="405" t="s">
        <v>441</v>
      </c>
      <c r="L69" s="405" t="s">
        <v>442</v>
      </c>
      <c r="M69" s="405" t="s">
        <v>440</v>
      </c>
      <c r="N69" s="405" t="s">
        <v>441</v>
      </c>
      <c r="O69" s="405" t="s">
        <v>442</v>
      </c>
      <c r="P69" s="405" t="s">
        <v>165</v>
      </c>
      <c r="Q69" s="405" t="s">
        <v>166</v>
      </c>
    </row>
    <row r="70" spans="1:18" ht="75">
      <c r="A70" s="406"/>
      <c r="B70" s="10" t="s">
        <v>17</v>
      </c>
      <c r="C70" s="10" t="s">
        <v>18</v>
      </c>
      <c r="D70" s="10" t="s">
        <v>111</v>
      </c>
      <c r="E70" s="10" t="s">
        <v>20</v>
      </c>
      <c r="F70" s="10" t="s">
        <v>21</v>
      </c>
      <c r="G70" s="406"/>
      <c r="H70" s="10" t="s">
        <v>28</v>
      </c>
      <c r="I70" s="10" t="s">
        <v>23</v>
      </c>
      <c r="J70" s="405"/>
      <c r="K70" s="405"/>
      <c r="L70" s="406"/>
      <c r="M70" s="405"/>
      <c r="N70" s="405"/>
      <c r="O70" s="406"/>
      <c r="P70" s="405"/>
      <c r="Q70" s="405"/>
    </row>
    <row r="71" spans="1:18">
      <c r="A71" s="10">
        <v>1</v>
      </c>
      <c r="B71" s="10">
        <v>2</v>
      </c>
      <c r="C71" s="10">
        <v>3</v>
      </c>
      <c r="D71" s="10">
        <v>4</v>
      </c>
      <c r="E71" s="10">
        <v>5</v>
      </c>
      <c r="F71" s="10">
        <v>6</v>
      </c>
      <c r="G71" s="10">
        <v>7</v>
      </c>
      <c r="H71" s="10">
        <v>8</v>
      </c>
      <c r="I71" s="10">
        <v>9</v>
      </c>
      <c r="J71" s="10">
        <v>10</v>
      </c>
      <c r="K71" s="10">
        <v>11</v>
      </c>
      <c r="L71" s="10">
        <v>12</v>
      </c>
      <c r="M71" s="10">
        <v>13</v>
      </c>
      <c r="N71" s="10">
        <v>14</v>
      </c>
      <c r="O71" s="10">
        <v>15</v>
      </c>
      <c r="P71" s="33">
        <v>16</v>
      </c>
      <c r="Q71" s="33">
        <v>17</v>
      </c>
    </row>
    <row r="72" spans="1:18" ht="37.5">
      <c r="A72" s="204" t="s">
        <v>170</v>
      </c>
      <c r="B72" s="10" t="s">
        <v>29</v>
      </c>
      <c r="C72" s="10" t="s">
        <v>29</v>
      </c>
      <c r="D72" s="10" t="s">
        <v>29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>
        <v>398</v>
      </c>
      <c r="K72" s="10">
        <f>J72</f>
        <v>398</v>
      </c>
      <c r="L72" s="10">
        <f>J72</f>
        <v>398</v>
      </c>
      <c r="M72" s="10" t="s">
        <v>21</v>
      </c>
      <c r="N72" s="10" t="s">
        <v>21</v>
      </c>
      <c r="O72" s="10" t="s">
        <v>21</v>
      </c>
      <c r="P72" s="12">
        <v>10</v>
      </c>
      <c r="Q72" s="40">
        <f>J72*0.1</f>
        <v>40</v>
      </c>
    </row>
    <row r="73" spans="1:18" ht="225" hidden="1">
      <c r="A73" s="41" t="s">
        <v>180</v>
      </c>
      <c r="B73" s="10" t="s">
        <v>99</v>
      </c>
      <c r="C73" s="10" t="s">
        <v>29</v>
      </c>
      <c r="D73" s="10" t="s">
        <v>29</v>
      </c>
      <c r="E73" s="10" t="s">
        <v>98</v>
      </c>
      <c r="F73" s="12" t="s">
        <v>21</v>
      </c>
      <c r="G73" s="10" t="s">
        <v>31</v>
      </c>
      <c r="H73" s="10" t="s">
        <v>32</v>
      </c>
      <c r="I73" s="15" t="s">
        <v>120</v>
      </c>
      <c r="J73" s="10"/>
      <c r="K73" s="395">
        <f t="shared" ref="K73:K79" si="0">J73</f>
        <v>0</v>
      </c>
      <c r="L73" s="395">
        <f t="shared" ref="L73:L79" si="1">J73</f>
        <v>0</v>
      </c>
      <c r="M73" s="10" t="s">
        <v>21</v>
      </c>
      <c r="N73" s="10" t="s">
        <v>21</v>
      </c>
      <c r="O73" s="10" t="s">
        <v>21</v>
      </c>
      <c r="P73" s="12">
        <v>5</v>
      </c>
      <c r="Q73" s="40">
        <f t="shared" ref="Q73:Q80" si="2">J73*0.1</f>
        <v>0</v>
      </c>
    </row>
    <row r="74" spans="1:18" ht="75" hidden="1">
      <c r="A74" s="41" t="s">
        <v>227</v>
      </c>
      <c r="B74" s="10" t="s">
        <v>97</v>
      </c>
      <c r="C74" s="10" t="s">
        <v>33</v>
      </c>
      <c r="D74" s="10" t="s">
        <v>29</v>
      </c>
      <c r="E74" s="10" t="s">
        <v>98</v>
      </c>
      <c r="F74" s="12" t="s">
        <v>21</v>
      </c>
      <c r="G74" s="10" t="s">
        <v>31</v>
      </c>
      <c r="H74" s="10" t="s">
        <v>32</v>
      </c>
      <c r="I74" s="15" t="s">
        <v>120</v>
      </c>
      <c r="J74" s="10"/>
      <c r="K74" s="395">
        <f t="shared" si="0"/>
        <v>0</v>
      </c>
      <c r="L74" s="395">
        <f t="shared" si="1"/>
        <v>0</v>
      </c>
      <c r="M74" s="10" t="s">
        <v>21</v>
      </c>
      <c r="N74" s="10" t="s">
        <v>21</v>
      </c>
      <c r="O74" s="10" t="s">
        <v>21</v>
      </c>
      <c r="P74" s="12">
        <v>10</v>
      </c>
      <c r="Q74" s="40">
        <f t="shared" si="2"/>
        <v>0</v>
      </c>
      <c r="R74" s="3" t="s">
        <v>313</v>
      </c>
    </row>
    <row r="75" spans="1:18" ht="77.25" hidden="1" customHeight="1">
      <c r="A75" s="103" t="s">
        <v>317</v>
      </c>
      <c r="B75" s="10" t="s">
        <v>29</v>
      </c>
      <c r="C75" s="10" t="s">
        <v>29</v>
      </c>
      <c r="D75" s="10" t="s">
        <v>102</v>
      </c>
      <c r="E75" s="10" t="s">
        <v>98</v>
      </c>
      <c r="F75" s="12"/>
      <c r="G75" s="10" t="s">
        <v>31</v>
      </c>
      <c r="H75" s="10" t="s">
        <v>32</v>
      </c>
      <c r="I75" s="15" t="s">
        <v>120</v>
      </c>
      <c r="J75" s="10"/>
      <c r="K75" s="395">
        <f t="shared" si="0"/>
        <v>0</v>
      </c>
      <c r="L75" s="395">
        <f t="shared" si="1"/>
        <v>0</v>
      </c>
      <c r="M75" s="10" t="s">
        <v>21</v>
      </c>
      <c r="N75" s="10" t="s">
        <v>21</v>
      </c>
      <c r="O75" s="10" t="s">
        <v>21</v>
      </c>
      <c r="P75" s="12">
        <v>10</v>
      </c>
      <c r="Q75" s="40">
        <f t="shared" si="2"/>
        <v>0</v>
      </c>
      <c r="R75" s="3" t="s">
        <v>314</v>
      </c>
    </row>
    <row r="76" spans="1:18" ht="93.75" hidden="1">
      <c r="A76" s="41"/>
      <c r="B76" s="10" t="s">
        <v>29</v>
      </c>
      <c r="C76" s="10" t="s">
        <v>33</v>
      </c>
      <c r="D76" s="10" t="s">
        <v>102</v>
      </c>
      <c r="E76" s="10" t="s">
        <v>98</v>
      </c>
      <c r="F76" s="12" t="s">
        <v>21</v>
      </c>
      <c r="G76" s="10" t="s">
        <v>31</v>
      </c>
      <c r="H76" s="10" t="s">
        <v>32</v>
      </c>
      <c r="I76" s="15" t="s">
        <v>120</v>
      </c>
      <c r="J76" s="10"/>
      <c r="K76" s="395">
        <f t="shared" si="0"/>
        <v>0</v>
      </c>
      <c r="L76" s="395">
        <f t="shared" si="1"/>
        <v>0</v>
      </c>
      <c r="M76" s="10" t="s">
        <v>21</v>
      </c>
      <c r="N76" s="10" t="s">
        <v>21</v>
      </c>
      <c r="O76" s="10" t="s">
        <v>21</v>
      </c>
      <c r="P76" s="12">
        <v>5</v>
      </c>
      <c r="Q76" s="40">
        <f t="shared" si="2"/>
        <v>0</v>
      </c>
    </row>
    <row r="77" spans="1:18" ht="131.25" hidden="1" customHeight="1">
      <c r="A77" s="103" t="s">
        <v>210</v>
      </c>
      <c r="B77" s="10" t="s">
        <v>29</v>
      </c>
      <c r="C77" s="10" t="s">
        <v>33</v>
      </c>
      <c r="D77" s="10" t="s">
        <v>29</v>
      </c>
      <c r="E77" s="10" t="s">
        <v>98</v>
      </c>
      <c r="F77" s="12"/>
      <c r="G77" s="10" t="s">
        <v>31</v>
      </c>
      <c r="H77" s="10" t="s">
        <v>32</v>
      </c>
      <c r="I77" s="15" t="s">
        <v>120</v>
      </c>
      <c r="J77" s="10"/>
      <c r="K77" s="395">
        <f t="shared" si="0"/>
        <v>0</v>
      </c>
      <c r="L77" s="395">
        <f t="shared" si="1"/>
        <v>0</v>
      </c>
      <c r="M77" s="10" t="s">
        <v>21</v>
      </c>
      <c r="N77" s="10" t="s">
        <v>21</v>
      </c>
      <c r="O77" s="10" t="s">
        <v>21</v>
      </c>
      <c r="P77" s="12">
        <v>10</v>
      </c>
      <c r="Q77" s="40">
        <f t="shared" si="2"/>
        <v>0</v>
      </c>
      <c r="R77" s="3" t="s">
        <v>311</v>
      </c>
    </row>
    <row r="78" spans="1:18" ht="37.5" hidden="1">
      <c r="A78" s="26"/>
      <c r="B78" s="10" t="s">
        <v>29</v>
      </c>
      <c r="C78" s="10" t="s">
        <v>29</v>
      </c>
      <c r="D78" s="10" t="s">
        <v>29</v>
      </c>
      <c r="E78" s="10" t="s">
        <v>100</v>
      </c>
      <c r="F78" s="12"/>
      <c r="G78" s="10" t="s">
        <v>31</v>
      </c>
      <c r="H78" s="10" t="s">
        <v>32</v>
      </c>
      <c r="I78" s="15" t="s">
        <v>120</v>
      </c>
      <c r="J78" s="10"/>
      <c r="K78" s="395">
        <f t="shared" si="0"/>
        <v>0</v>
      </c>
      <c r="L78" s="395">
        <f t="shared" si="1"/>
        <v>0</v>
      </c>
      <c r="M78" s="10" t="s">
        <v>21</v>
      </c>
      <c r="N78" s="10" t="s">
        <v>21</v>
      </c>
      <c r="O78" s="10" t="s">
        <v>21</v>
      </c>
      <c r="P78" s="12">
        <v>5</v>
      </c>
      <c r="Q78" s="40">
        <f t="shared" si="2"/>
        <v>0</v>
      </c>
    </row>
    <row r="79" spans="1:18" ht="37.5" hidden="1">
      <c r="A79" s="26"/>
      <c r="B79" s="10" t="s">
        <v>29</v>
      </c>
      <c r="C79" s="10" t="s">
        <v>29</v>
      </c>
      <c r="D79" s="10" t="s">
        <v>29</v>
      </c>
      <c r="E79" s="10" t="s">
        <v>101</v>
      </c>
      <c r="F79" s="10"/>
      <c r="G79" s="10" t="s">
        <v>31</v>
      </c>
      <c r="H79" s="10" t="s">
        <v>32</v>
      </c>
      <c r="I79" s="15" t="s">
        <v>120</v>
      </c>
      <c r="J79" s="10"/>
      <c r="K79" s="395">
        <f t="shared" si="0"/>
        <v>0</v>
      </c>
      <c r="L79" s="395">
        <f t="shared" si="1"/>
        <v>0</v>
      </c>
      <c r="M79" s="10" t="s">
        <v>21</v>
      </c>
      <c r="N79" s="10" t="s">
        <v>21</v>
      </c>
      <c r="O79" s="10" t="s">
        <v>21</v>
      </c>
      <c r="P79" s="12"/>
      <c r="Q79" s="40">
        <f t="shared" si="2"/>
        <v>0</v>
      </c>
    </row>
    <row r="80" spans="1:18" ht="23.25" customHeight="1">
      <c r="A80" s="14" t="s">
        <v>34</v>
      </c>
      <c r="B80" s="12"/>
      <c r="C80" s="10"/>
      <c r="D80" s="10"/>
      <c r="E80" s="12"/>
      <c r="F80" s="12"/>
      <c r="G80" s="10"/>
      <c r="H80" s="10"/>
      <c r="I80" s="15"/>
      <c r="J80" s="10">
        <f>SUM(J72:J79)</f>
        <v>398</v>
      </c>
      <c r="K80" s="10">
        <f>SUM(K72:K79)</f>
        <v>398</v>
      </c>
      <c r="L80" s="10">
        <f>SUM(L72:L79)</f>
        <v>398</v>
      </c>
      <c r="M80" s="10" t="s">
        <v>21</v>
      </c>
      <c r="N80" s="10" t="s">
        <v>21</v>
      </c>
      <c r="O80" s="10" t="s">
        <v>21</v>
      </c>
      <c r="P80" s="12">
        <v>10</v>
      </c>
      <c r="Q80" s="40">
        <f t="shared" si="2"/>
        <v>40</v>
      </c>
    </row>
    <row r="81" spans="1:17">
      <c r="A81" s="421"/>
      <c r="B81" s="421"/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34"/>
      <c r="Q81" s="35"/>
    </row>
    <row r="82" spans="1:17">
      <c r="A82" s="418" t="s">
        <v>35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34"/>
      <c r="Q82" s="35"/>
    </row>
    <row r="83" spans="1:17">
      <c r="A83" s="405" t="s">
        <v>36</v>
      </c>
      <c r="B83" s="405"/>
      <c r="C83" s="405"/>
      <c r="D83" s="405"/>
      <c r="E83" s="405"/>
      <c r="F83" s="419"/>
      <c r="G83" s="419"/>
      <c r="H83" s="419"/>
      <c r="I83" s="419"/>
      <c r="J83" s="419"/>
      <c r="K83" s="419"/>
      <c r="L83" s="6"/>
      <c r="M83" s="6"/>
      <c r="N83" s="6"/>
      <c r="O83" s="6"/>
      <c r="P83" s="6"/>
    </row>
    <row r="84" spans="1:17">
      <c r="A84" s="10" t="s">
        <v>37</v>
      </c>
      <c r="B84" s="10" t="s">
        <v>38</v>
      </c>
      <c r="C84" s="10" t="s">
        <v>39</v>
      </c>
      <c r="D84" s="10" t="s">
        <v>40</v>
      </c>
      <c r="E84" s="405" t="s">
        <v>22</v>
      </c>
      <c r="F84" s="419"/>
      <c r="G84" s="419"/>
      <c r="H84" s="419"/>
      <c r="I84" s="419"/>
      <c r="J84" s="419"/>
      <c r="K84" s="419"/>
      <c r="L84" s="6"/>
      <c r="M84" s="6"/>
      <c r="N84" s="6"/>
      <c r="O84" s="6"/>
      <c r="P84" s="6"/>
    </row>
    <row r="85" spans="1:17">
      <c r="A85" s="10">
        <v>1</v>
      </c>
      <c r="B85" s="10">
        <v>2</v>
      </c>
      <c r="C85" s="10">
        <v>3</v>
      </c>
      <c r="D85" s="10">
        <v>4</v>
      </c>
      <c r="E85" s="405">
        <v>5</v>
      </c>
      <c r="F85" s="419"/>
      <c r="G85" s="419"/>
      <c r="H85" s="419"/>
      <c r="I85" s="419"/>
      <c r="J85" s="419"/>
      <c r="K85" s="419"/>
      <c r="L85" s="6"/>
      <c r="M85" s="6"/>
      <c r="N85" s="6"/>
      <c r="O85" s="6"/>
      <c r="P85" s="6"/>
    </row>
    <row r="86" spans="1:17">
      <c r="A86" s="10" t="s">
        <v>21</v>
      </c>
      <c r="B86" s="10" t="s">
        <v>21</v>
      </c>
      <c r="C86" s="10" t="s">
        <v>21</v>
      </c>
      <c r="D86" s="10" t="s">
        <v>21</v>
      </c>
      <c r="E86" s="405" t="s">
        <v>21</v>
      </c>
      <c r="F86" s="420"/>
      <c r="G86" s="420"/>
      <c r="H86" s="420"/>
      <c r="I86" s="420"/>
      <c r="J86" s="420"/>
      <c r="K86" s="420"/>
      <c r="L86" s="6"/>
      <c r="M86" s="6"/>
      <c r="N86" s="6"/>
      <c r="O86" s="6"/>
      <c r="P86" s="6"/>
    </row>
    <row r="87" spans="1:17">
      <c r="A87" s="418" t="s">
        <v>41</v>
      </c>
      <c r="B87" s="418"/>
      <c r="C87" s="418"/>
      <c r="D87" s="418"/>
      <c r="E87" s="418"/>
      <c r="F87" s="41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>
      <c r="A88" s="422" t="s">
        <v>42</v>
      </c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16"/>
      <c r="M88" s="16"/>
      <c r="N88" s="16"/>
      <c r="O88" s="16"/>
      <c r="P88" s="6"/>
    </row>
    <row r="89" spans="1:17" ht="190.5" customHeight="1">
      <c r="A89" s="422" t="s">
        <v>387</v>
      </c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16"/>
      <c r="M89" s="16"/>
      <c r="N89" s="16"/>
      <c r="O89" s="16"/>
      <c r="P89" s="6"/>
    </row>
    <row r="90" spans="1:17" ht="16.5" customHeight="1">
      <c r="A90" s="417" t="s">
        <v>44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16"/>
      <c r="M90" s="16"/>
      <c r="N90" s="16"/>
      <c r="O90" s="16"/>
      <c r="P90" s="6"/>
    </row>
    <row r="91" spans="1:17">
      <c r="A91" s="418" t="s">
        <v>45</v>
      </c>
      <c r="B91" s="418"/>
      <c r="C91" s="418"/>
      <c r="D91" s="418"/>
      <c r="E91" s="418"/>
      <c r="F91" s="418"/>
      <c r="G91" s="418"/>
      <c r="H91" s="418"/>
      <c r="I91" s="418"/>
      <c r="J91" s="6"/>
      <c r="K91" s="6"/>
      <c r="L91" s="6"/>
      <c r="M91" s="6"/>
      <c r="N91" s="6"/>
      <c r="O91" s="6"/>
      <c r="P91" s="6"/>
    </row>
    <row r="92" spans="1:17">
      <c r="A92" s="440" t="s">
        <v>46</v>
      </c>
      <c r="B92" s="441"/>
      <c r="C92" s="441"/>
      <c r="D92" s="442"/>
      <c r="E92" s="440" t="s">
        <v>47</v>
      </c>
      <c r="F92" s="441"/>
      <c r="G92" s="442"/>
      <c r="H92" s="440" t="s">
        <v>48</v>
      </c>
      <c r="I92" s="441"/>
      <c r="J92" s="441"/>
      <c r="K92" s="441"/>
      <c r="L92" s="442"/>
      <c r="M92" s="6"/>
      <c r="N92" s="6"/>
      <c r="O92" s="6"/>
      <c r="P92" s="6"/>
    </row>
    <row r="93" spans="1:17">
      <c r="A93" s="423">
        <v>1</v>
      </c>
      <c r="B93" s="424"/>
      <c r="C93" s="424"/>
      <c r="D93" s="425"/>
      <c r="E93" s="423">
        <v>2</v>
      </c>
      <c r="F93" s="424"/>
      <c r="G93" s="425"/>
      <c r="H93" s="440">
        <v>3</v>
      </c>
      <c r="I93" s="441"/>
      <c r="J93" s="441"/>
      <c r="K93" s="441"/>
      <c r="L93" s="442"/>
    </row>
    <row r="94" spans="1:17" ht="51.75" customHeight="1">
      <c r="A94" s="426" t="s">
        <v>337</v>
      </c>
      <c r="B94" s="427"/>
      <c r="C94" s="427"/>
      <c r="D94" s="428"/>
      <c r="E94" s="423" t="s">
        <v>50</v>
      </c>
      <c r="F94" s="424"/>
      <c r="G94" s="425"/>
      <c r="H94" s="423" t="s">
        <v>51</v>
      </c>
      <c r="I94" s="424"/>
      <c r="J94" s="424"/>
      <c r="K94" s="424"/>
      <c r="L94" s="425"/>
    </row>
    <row r="95" spans="1:17" ht="54" customHeight="1">
      <c r="A95" s="426" t="s">
        <v>337</v>
      </c>
      <c r="B95" s="427"/>
      <c r="C95" s="427"/>
      <c r="D95" s="428"/>
      <c r="E95" s="423" t="s">
        <v>52</v>
      </c>
      <c r="F95" s="424"/>
      <c r="G95" s="425"/>
      <c r="H95" s="423" t="s">
        <v>53</v>
      </c>
      <c r="I95" s="424"/>
      <c r="J95" s="424"/>
      <c r="K95" s="424"/>
      <c r="L95" s="425"/>
    </row>
    <row r="96" spans="1:17" ht="59.25" customHeight="1">
      <c r="A96" s="426" t="s">
        <v>337</v>
      </c>
      <c r="B96" s="427"/>
      <c r="C96" s="427"/>
      <c r="D96" s="428"/>
      <c r="E96" s="423" t="s">
        <v>56</v>
      </c>
      <c r="F96" s="424"/>
      <c r="G96" s="425"/>
      <c r="H96" s="423" t="s">
        <v>51</v>
      </c>
      <c r="I96" s="424"/>
      <c r="J96" s="424"/>
      <c r="K96" s="424"/>
      <c r="L96" s="425"/>
    </row>
    <row r="97" spans="1:16" ht="54.75" customHeight="1">
      <c r="A97" s="426" t="s">
        <v>338</v>
      </c>
      <c r="B97" s="427"/>
      <c r="C97" s="427"/>
      <c r="D97" s="428"/>
      <c r="E97" s="423" t="s">
        <v>54</v>
      </c>
      <c r="F97" s="424"/>
      <c r="G97" s="425"/>
      <c r="H97" s="440" t="s">
        <v>167</v>
      </c>
      <c r="I97" s="441"/>
      <c r="J97" s="441"/>
      <c r="K97" s="441"/>
      <c r="L97" s="442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6"/>
      <c r="K98" s="6"/>
      <c r="L98" s="6"/>
      <c r="M98" s="6"/>
      <c r="N98" s="6"/>
      <c r="O98" s="6"/>
      <c r="P98" s="6"/>
    </row>
    <row r="99" spans="1:16" ht="42" customHeight="1">
      <c r="A99" s="471" t="s">
        <v>57</v>
      </c>
      <c r="B99" s="471"/>
      <c r="C99" s="471"/>
      <c r="D99" s="471"/>
      <c r="E99" s="471"/>
      <c r="F99" s="471"/>
      <c r="G99" s="471"/>
      <c r="H99" s="471"/>
      <c r="I99" s="471"/>
      <c r="J99" s="471"/>
      <c r="K99" s="471"/>
      <c r="L99" s="471"/>
      <c r="M99" s="478" t="s">
        <v>179</v>
      </c>
      <c r="N99" s="420" t="s">
        <v>171</v>
      </c>
      <c r="O99" s="6"/>
      <c r="P99" s="6"/>
    </row>
    <row r="100" spans="1:16">
      <c r="A100" s="418" t="s">
        <v>103</v>
      </c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79"/>
      <c r="N100" s="420"/>
      <c r="O100" s="6"/>
      <c r="P100" s="6"/>
    </row>
    <row r="101" spans="1:16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479"/>
      <c r="N101" s="420"/>
      <c r="O101" s="6"/>
      <c r="P101" s="6"/>
    </row>
    <row r="102" spans="1:16">
      <c r="A102" s="418" t="s">
        <v>9</v>
      </c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6"/>
      <c r="N102" s="9"/>
      <c r="O102" s="6"/>
      <c r="P102" s="6"/>
    </row>
    <row r="103" spans="1:16">
      <c r="A103" s="439" t="s">
        <v>115</v>
      </c>
      <c r="B103" s="439"/>
      <c r="C103" s="439"/>
      <c r="D103" s="439"/>
      <c r="E103" s="439"/>
      <c r="F103" s="439"/>
      <c r="G103" s="439"/>
      <c r="H103" s="439"/>
      <c r="I103" s="439"/>
      <c r="J103" s="439"/>
      <c r="K103" s="6"/>
      <c r="L103" s="6"/>
      <c r="M103" s="6"/>
      <c r="N103" s="9"/>
      <c r="O103" s="6"/>
      <c r="P103" s="6"/>
    </row>
    <row r="104" spans="1:16" ht="83.25" customHeight="1">
      <c r="A104" s="405" t="s">
        <v>10</v>
      </c>
      <c r="B104" s="405" t="s">
        <v>11</v>
      </c>
      <c r="C104" s="405"/>
      <c r="D104" s="405"/>
      <c r="E104" s="405" t="s">
        <v>12</v>
      </c>
      <c r="F104" s="405"/>
      <c r="G104" s="405" t="s">
        <v>13</v>
      </c>
      <c r="H104" s="405"/>
      <c r="I104" s="405"/>
      <c r="J104" s="405" t="s">
        <v>14</v>
      </c>
      <c r="K104" s="405"/>
      <c r="L104" s="405"/>
      <c r="M104" s="423" t="s">
        <v>164</v>
      </c>
      <c r="N104" s="425"/>
      <c r="O104" s="6"/>
      <c r="P104" s="6"/>
    </row>
    <row r="105" spans="1:16" ht="59.25" customHeight="1">
      <c r="A105" s="406"/>
      <c r="B105" s="405"/>
      <c r="C105" s="405"/>
      <c r="D105" s="405"/>
      <c r="E105" s="405"/>
      <c r="F105" s="405"/>
      <c r="G105" s="405" t="s">
        <v>15</v>
      </c>
      <c r="H105" s="405" t="s">
        <v>16</v>
      </c>
      <c r="I105" s="405"/>
      <c r="J105" s="405" t="s">
        <v>440</v>
      </c>
      <c r="K105" s="405" t="s">
        <v>441</v>
      </c>
      <c r="L105" s="405" t="s">
        <v>442</v>
      </c>
      <c r="M105" s="405" t="s">
        <v>165</v>
      </c>
      <c r="N105" s="405" t="s">
        <v>166</v>
      </c>
      <c r="O105" s="6"/>
      <c r="P105" s="6"/>
    </row>
    <row r="106" spans="1:16" ht="75">
      <c r="A106" s="406"/>
      <c r="B106" s="10" t="s">
        <v>17</v>
      </c>
      <c r="C106" s="10" t="s">
        <v>18</v>
      </c>
      <c r="D106" s="10" t="s">
        <v>111</v>
      </c>
      <c r="E106" s="10" t="s">
        <v>20</v>
      </c>
      <c r="F106" s="10" t="s">
        <v>21</v>
      </c>
      <c r="G106" s="406"/>
      <c r="H106" s="10" t="s">
        <v>22</v>
      </c>
      <c r="I106" s="10" t="s">
        <v>23</v>
      </c>
      <c r="J106" s="405"/>
      <c r="K106" s="405"/>
      <c r="L106" s="406"/>
      <c r="M106" s="405"/>
      <c r="N106" s="405"/>
      <c r="O106" s="6"/>
      <c r="P106" s="6"/>
    </row>
    <row r="107" spans="1:16">
      <c r="A107" s="10">
        <v>1</v>
      </c>
      <c r="B107" s="10">
        <v>2</v>
      </c>
      <c r="C107" s="10">
        <v>3</v>
      </c>
      <c r="D107" s="10">
        <v>4</v>
      </c>
      <c r="E107" s="10">
        <v>5</v>
      </c>
      <c r="F107" s="10">
        <v>6</v>
      </c>
      <c r="G107" s="10">
        <v>7</v>
      </c>
      <c r="H107" s="10">
        <v>8</v>
      </c>
      <c r="I107" s="10">
        <v>9</v>
      </c>
      <c r="J107" s="10">
        <v>10</v>
      </c>
      <c r="K107" s="10">
        <v>11</v>
      </c>
      <c r="L107" s="10">
        <v>12</v>
      </c>
      <c r="M107" s="12">
        <v>13</v>
      </c>
      <c r="N107" s="12">
        <v>14</v>
      </c>
      <c r="O107" s="6"/>
      <c r="P107" s="6"/>
    </row>
    <row r="108" spans="1:16" ht="60" customHeight="1">
      <c r="A108" s="445" t="s">
        <v>173</v>
      </c>
      <c r="B108" s="410" t="s">
        <v>29</v>
      </c>
      <c r="C108" s="410" t="s">
        <v>29</v>
      </c>
      <c r="D108" s="410" t="s">
        <v>29</v>
      </c>
      <c r="E108" s="410" t="s">
        <v>98</v>
      </c>
      <c r="F108" s="413" t="s">
        <v>21</v>
      </c>
      <c r="G108" s="11" t="s">
        <v>396</v>
      </c>
      <c r="H108" s="209" t="s">
        <v>113</v>
      </c>
      <c r="I108" s="209">
        <v>744</v>
      </c>
      <c r="J108" s="209">
        <v>100</v>
      </c>
      <c r="K108" s="209">
        <v>100</v>
      </c>
      <c r="L108" s="209">
        <v>100</v>
      </c>
      <c r="M108" s="214">
        <v>10</v>
      </c>
      <c r="N108" s="40">
        <v>10</v>
      </c>
      <c r="O108" s="6"/>
      <c r="P108" s="6"/>
    </row>
    <row r="109" spans="1:16" ht="78.75">
      <c r="A109" s="408"/>
      <c r="B109" s="411"/>
      <c r="C109" s="411"/>
      <c r="D109" s="411"/>
      <c r="E109" s="411"/>
      <c r="F109" s="414"/>
      <c r="G109" s="11" t="s">
        <v>401</v>
      </c>
      <c r="H109" s="209" t="s">
        <v>113</v>
      </c>
      <c r="I109" s="209">
        <v>744</v>
      </c>
      <c r="J109" s="209">
        <v>100</v>
      </c>
      <c r="K109" s="209">
        <v>100</v>
      </c>
      <c r="L109" s="209">
        <v>100</v>
      </c>
      <c r="M109" s="214">
        <v>10</v>
      </c>
      <c r="N109" s="40">
        <v>10</v>
      </c>
      <c r="O109" s="6"/>
      <c r="P109" s="6"/>
    </row>
    <row r="110" spans="1:16" ht="93.75">
      <c r="A110" s="408"/>
      <c r="B110" s="411"/>
      <c r="C110" s="411"/>
      <c r="D110" s="411"/>
      <c r="E110" s="411"/>
      <c r="F110" s="414"/>
      <c r="G110" s="11" t="s">
        <v>398</v>
      </c>
      <c r="H110" s="209" t="s">
        <v>399</v>
      </c>
      <c r="I110" s="209">
        <v>642</v>
      </c>
      <c r="J110" s="209">
        <v>0</v>
      </c>
      <c r="K110" s="209">
        <v>0</v>
      </c>
      <c r="L110" s="209">
        <v>0</v>
      </c>
      <c r="M110" s="214">
        <v>0</v>
      </c>
      <c r="N110" s="40">
        <v>0</v>
      </c>
      <c r="O110" s="6"/>
      <c r="P110" s="6"/>
    </row>
    <row r="111" spans="1:16" ht="39.75" customHeight="1">
      <c r="A111" s="409"/>
      <c r="B111" s="412"/>
      <c r="C111" s="412"/>
      <c r="D111" s="412"/>
      <c r="E111" s="412"/>
      <c r="F111" s="415"/>
      <c r="G111" s="11" t="s">
        <v>400</v>
      </c>
      <c r="H111" s="209" t="s">
        <v>113</v>
      </c>
      <c r="I111" s="209">
        <v>744</v>
      </c>
      <c r="J111" s="209">
        <v>100</v>
      </c>
      <c r="K111" s="209">
        <v>100</v>
      </c>
      <c r="L111" s="209">
        <v>100</v>
      </c>
      <c r="M111" s="214">
        <v>10</v>
      </c>
      <c r="N111" s="40">
        <v>10</v>
      </c>
      <c r="O111" s="6"/>
      <c r="P111" s="6"/>
    </row>
    <row r="112" spans="1:16" ht="60" hidden="1" customHeight="1">
      <c r="A112" s="430" t="s">
        <v>182</v>
      </c>
      <c r="B112" s="410" t="s">
        <v>97</v>
      </c>
      <c r="C112" s="410" t="s">
        <v>33</v>
      </c>
      <c r="D112" s="410" t="s">
        <v>29</v>
      </c>
      <c r="E112" s="410" t="s">
        <v>98</v>
      </c>
      <c r="F112" s="413" t="s">
        <v>21</v>
      </c>
      <c r="G112" s="11" t="s">
        <v>396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31"/>
      <c r="B113" s="411"/>
      <c r="C113" s="411"/>
      <c r="D113" s="411"/>
      <c r="E113" s="411"/>
      <c r="F113" s="414"/>
      <c r="G113" s="11" t="s">
        <v>401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31"/>
      <c r="B114" s="411"/>
      <c r="C114" s="411"/>
      <c r="D114" s="411"/>
      <c r="E114" s="411"/>
      <c r="F114" s="414"/>
      <c r="G114" s="11" t="s">
        <v>398</v>
      </c>
      <c r="H114" s="262" t="s">
        <v>399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32"/>
      <c r="B115" s="412"/>
      <c r="C115" s="412"/>
      <c r="D115" s="412"/>
      <c r="E115" s="412"/>
      <c r="F115" s="415"/>
      <c r="G115" s="11" t="s">
        <v>400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7" t="s">
        <v>318</v>
      </c>
      <c r="B116" s="410" t="s">
        <v>29</v>
      </c>
      <c r="C116" s="410" t="s">
        <v>29</v>
      </c>
      <c r="D116" s="410" t="s">
        <v>102</v>
      </c>
      <c r="E116" s="410" t="s">
        <v>98</v>
      </c>
      <c r="F116" s="413" t="s">
        <v>21</v>
      </c>
      <c r="G116" s="11" t="s">
        <v>396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8"/>
      <c r="B117" s="411"/>
      <c r="C117" s="411"/>
      <c r="D117" s="411"/>
      <c r="E117" s="411"/>
      <c r="F117" s="414"/>
      <c r="G117" s="11" t="s">
        <v>401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8"/>
      <c r="B118" s="411"/>
      <c r="C118" s="411"/>
      <c r="D118" s="411"/>
      <c r="E118" s="411"/>
      <c r="F118" s="414"/>
      <c r="G118" s="11" t="s">
        <v>398</v>
      </c>
      <c r="H118" s="262" t="s">
        <v>399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9"/>
      <c r="B119" s="412"/>
      <c r="C119" s="412"/>
      <c r="D119" s="412"/>
      <c r="E119" s="412"/>
      <c r="F119" s="415"/>
      <c r="G119" s="11" t="s">
        <v>400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7" t="s">
        <v>228</v>
      </c>
      <c r="B120" s="410" t="s">
        <v>29</v>
      </c>
      <c r="C120" s="410" t="s">
        <v>33</v>
      </c>
      <c r="D120" s="410" t="s">
        <v>29</v>
      </c>
      <c r="E120" s="410" t="s">
        <v>98</v>
      </c>
      <c r="F120" s="413" t="s">
        <v>21</v>
      </c>
      <c r="G120" s="11" t="s">
        <v>396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8"/>
      <c r="B121" s="411"/>
      <c r="C121" s="411"/>
      <c r="D121" s="411"/>
      <c r="E121" s="411"/>
      <c r="F121" s="414"/>
      <c r="G121" s="11" t="s">
        <v>401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8"/>
      <c r="B122" s="411"/>
      <c r="C122" s="411"/>
      <c r="D122" s="411"/>
      <c r="E122" s="411"/>
      <c r="F122" s="414"/>
      <c r="G122" s="11" t="s">
        <v>398</v>
      </c>
      <c r="H122" s="262" t="s">
        <v>399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9"/>
      <c r="B123" s="412"/>
      <c r="C123" s="412"/>
      <c r="D123" s="412"/>
      <c r="E123" s="412"/>
      <c r="F123" s="415"/>
      <c r="G123" s="11" t="s">
        <v>400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hidden="1" customHeight="1">
      <c r="A124" s="407" t="s">
        <v>319</v>
      </c>
      <c r="B124" s="410" t="s">
        <v>29</v>
      </c>
      <c r="C124" s="410" t="s">
        <v>29</v>
      </c>
      <c r="D124" s="410" t="s">
        <v>29</v>
      </c>
      <c r="E124" s="410" t="s">
        <v>100</v>
      </c>
      <c r="F124" s="413" t="s">
        <v>21</v>
      </c>
      <c r="G124" s="11" t="s">
        <v>396</v>
      </c>
      <c r="H124" s="262" t="s">
        <v>113</v>
      </c>
      <c r="I124" s="262">
        <v>744</v>
      </c>
      <c r="J124" s="262">
        <v>100</v>
      </c>
      <c r="K124" s="262">
        <v>100</v>
      </c>
      <c r="L124" s="262">
        <v>100</v>
      </c>
      <c r="M124" s="270">
        <v>10</v>
      </c>
      <c r="N124" s="40">
        <v>10</v>
      </c>
      <c r="O124" s="263"/>
      <c r="P124" s="263"/>
    </row>
    <row r="125" spans="1:16" ht="78.75" hidden="1">
      <c r="A125" s="408"/>
      <c r="B125" s="411"/>
      <c r="C125" s="411"/>
      <c r="D125" s="411"/>
      <c r="E125" s="411"/>
      <c r="F125" s="414"/>
      <c r="G125" s="11" t="s">
        <v>401</v>
      </c>
      <c r="H125" s="262" t="s">
        <v>113</v>
      </c>
      <c r="I125" s="262">
        <v>744</v>
      </c>
      <c r="J125" s="262">
        <v>100</v>
      </c>
      <c r="K125" s="262">
        <v>100</v>
      </c>
      <c r="L125" s="262">
        <v>100</v>
      </c>
      <c r="M125" s="270">
        <v>10</v>
      </c>
      <c r="N125" s="40">
        <v>10</v>
      </c>
      <c r="O125" s="263"/>
      <c r="P125" s="263"/>
    </row>
    <row r="126" spans="1:16" ht="93.75" hidden="1">
      <c r="A126" s="408"/>
      <c r="B126" s="411"/>
      <c r="C126" s="411"/>
      <c r="D126" s="411"/>
      <c r="E126" s="411"/>
      <c r="F126" s="414"/>
      <c r="G126" s="11" t="s">
        <v>398</v>
      </c>
      <c r="H126" s="262" t="s">
        <v>399</v>
      </c>
      <c r="I126" s="262">
        <v>642</v>
      </c>
      <c r="J126" s="262">
        <v>0</v>
      </c>
      <c r="K126" s="262">
        <v>0</v>
      </c>
      <c r="L126" s="262">
        <v>0</v>
      </c>
      <c r="M126" s="270">
        <v>0</v>
      </c>
      <c r="N126" s="40">
        <v>0</v>
      </c>
      <c r="O126" s="263"/>
      <c r="P126" s="263"/>
    </row>
    <row r="127" spans="1:16" ht="39.75" hidden="1" customHeight="1">
      <c r="A127" s="409"/>
      <c r="B127" s="412"/>
      <c r="C127" s="412"/>
      <c r="D127" s="412"/>
      <c r="E127" s="412"/>
      <c r="F127" s="415"/>
      <c r="G127" s="11" t="s">
        <v>400</v>
      </c>
      <c r="H127" s="262" t="s">
        <v>113</v>
      </c>
      <c r="I127" s="262">
        <v>744</v>
      </c>
      <c r="J127" s="262">
        <v>100</v>
      </c>
      <c r="K127" s="262">
        <v>100</v>
      </c>
      <c r="L127" s="262">
        <v>100</v>
      </c>
      <c r="M127" s="270">
        <v>10</v>
      </c>
      <c r="N127" s="40">
        <v>10</v>
      </c>
      <c r="O127" s="263"/>
      <c r="P127" s="263"/>
    </row>
    <row r="128" spans="1:16" ht="39.75" hidden="1" customHeight="1">
      <c r="A128" s="283"/>
      <c r="B128" s="25"/>
      <c r="C128" s="25"/>
      <c r="D128" s="25"/>
      <c r="E128" s="25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83"/>
      <c r="B129" s="25"/>
      <c r="C129" s="25"/>
      <c r="D129" s="25"/>
      <c r="E129" s="25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83"/>
      <c r="B130" s="25"/>
      <c r="C130" s="25"/>
      <c r="D130" s="25"/>
      <c r="E130" s="25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39.75" hidden="1" customHeight="1">
      <c r="A131" s="271"/>
      <c r="B131" s="271"/>
      <c r="C131" s="271"/>
      <c r="D131" s="271"/>
      <c r="E131" s="271"/>
      <c r="F131" s="269"/>
      <c r="G131" s="184"/>
      <c r="H131" s="25"/>
      <c r="I131" s="25"/>
      <c r="J131" s="25"/>
      <c r="K131" s="25"/>
      <c r="L131" s="25"/>
      <c r="M131" s="269"/>
      <c r="N131" s="113"/>
      <c r="O131" s="263"/>
      <c r="P131" s="263"/>
    </row>
    <row r="132" spans="1:18" ht="39.75" hidden="1" customHeight="1">
      <c r="A132" s="271"/>
      <c r="B132" s="271"/>
      <c r="C132" s="271"/>
      <c r="D132" s="271"/>
      <c r="E132" s="271"/>
      <c r="F132" s="269"/>
      <c r="G132" s="184"/>
      <c r="H132" s="25"/>
      <c r="I132" s="25"/>
      <c r="J132" s="25"/>
      <c r="K132" s="25"/>
      <c r="L132" s="25"/>
      <c r="M132" s="269"/>
      <c r="N132" s="113"/>
      <c r="O132" s="263"/>
      <c r="P132" s="263"/>
    </row>
    <row r="133" spans="1:18" ht="39.75" hidden="1" customHeight="1">
      <c r="A133" s="271"/>
      <c r="B133" s="271"/>
      <c r="C133" s="271"/>
      <c r="D133" s="271"/>
      <c r="E133" s="271"/>
      <c r="F133" s="269"/>
      <c r="G133" s="184"/>
      <c r="H133" s="25"/>
      <c r="I133" s="25"/>
      <c r="J133" s="25"/>
      <c r="K133" s="25"/>
      <c r="L133" s="25"/>
      <c r="M133" s="269"/>
      <c r="N133" s="113"/>
      <c r="O133" s="263"/>
      <c r="P133" s="263"/>
    </row>
    <row r="134" spans="1:18" ht="39.75" hidden="1" customHeight="1">
      <c r="A134" s="271"/>
      <c r="B134" s="271"/>
      <c r="C134" s="271"/>
      <c r="D134" s="271"/>
      <c r="E134" s="271"/>
      <c r="F134" s="269"/>
      <c r="G134" s="184"/>
      <c r="H134" s="25"/>
      <c r="I134" s="25"/>
      <c r="J134" s="25"/>
      <c r="K134" s="25"/>
      <c r="L134" s="25"/>
      <c r="M134" s="269"/>
      <c r="N134" s="113"/>
      <c r="O134" s="263"/>
      <c r="P134" s="263"/>
    </row>
    <row r="135" spans="1:18" ht="18.75" customHeight="1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6"/>
    </row>
    <row r="136" spans="1:18">
      <c r="A136" s="418" t="s">
        <v>116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6"/>
      <c r="L136" s="6"/>
      <c r="M136" s="6"/>
      <c r="N136" s="6"/>
      <c r="O136" s="6"/>
      <c r="P136" s="6"/>
    </row>
    <row r="137" spans="1:18" ht="94.5" customHeight="1">
      <c r="A137" s="405" t="s">
        <v>10</v>
      </c>
      <c r="B137" s="405" t="s">
        <v>11</v>
      </c>
      <c r="C137" s="405"/>
      <c r="D137" s="405"/>
      <c r="E137" s="405" t="s">
        <v>12</v>
      </c>
      <c r="F137" s="405"/>
      <c r="G137" s="405" t="s">
        <v>24</v>
      </c>
      <c r="H137" s="405"/>
      <c r="I137" s="405"/>
      <c r="J137" s="405" t="s">
        <v>25</v>
      </c>
      <c r="K137" s="405"/>
      <c r="L137" s="405"/>
      <c r="M137" s="405" t="s">
        <v>26</v>
      </c>
      <c r="N137" s="405"/>
      <c r="O137" s="405"/>
      <c r="P137" s="423" t="s">
        <v>198</v>
      </c>
      <c r="Q137" s="425"/>
    </row>
    <row r="138" spans="1:18" ht="55.5" customHeight="1">
      <c r="A138" s="406"/>
      <c r="B138" s="405"/>
      <c r="C138" s="405"/>
      <c r="D138" s="405"/>
      <c r="E138" s="405"/>
      <c r="F138" s="405"/>
      <c r="G138" s="405" t="s">
        <v>27</v>
      </c>
      <c r="H138" s="405" t="s">
        <v>16</v>
      </c>
      <c r="I138" s="405"/>
      <c r="J138" s="405" t="s">
        <v>440</v>
      </c>
      <c r="K138" s="405" t="s">
        <v>441</v>
      </c>
      <c r="L138" s="405" t="s">
        <v>442</v>
      </c>
      <c r="M138" s="405" t="s">
        <v>440</v>
      </c>
      <c r="N138" s="405" t="s">
        <v>441</v>
      </c>
      <c r="O138" s="405" t="s">
        <v>442</v>
      </c>
      <c r="P138" s="405" t="s">
        <v>165</v>
      </c>
      <c r="Q138" s="405" t="s">
        <v>166</v>
      </c>
    </row>
    <row r="139" spans="1:18" ht="75">
      <c r="A139" s="406"/>
      <c r="B139" s="10" t="s">
        <v>17</v>
      </c>
      <c r="C139" s="10" t="s">
        <v>18</v>
      </c>
      <c r="D139" s="10" t="s">
        <v>111</v>
      </c>
      <c r="E139" s="10" t="s">
        <v>20</v>
      </c>
      <c r="F139" s="10" t="s">
        <v>21</v>
      </c>
      <c r="G139" s="406"/>
      <c r="H139" s="10" t="s">
        <v>28</v>
      </c>
      <c r="I139" s="10" t="s">
        <v>23</v>
      </c>
      <c r="J139" s="405"/>
      <c r="K139" s="405"/>
      <c r="L139" s="406"/>
      <c r="M139" s="405"/>
      <c r="N139" s="405"/>
      <c r="O139" s="406"/>
      <c r="P139" s="405"/>
      <c r="Q139" s="405"/>
    </row>
    <row r="140" spans="1:18">
      <c r="A140" s="10">
        <v>1</v>
      </c>
      <c r="B140" s="10">
        <v>2</v>
      </c>
      <c r="C140" s="10">
        <v>3</v>
      </c>
      <c r="D140" s="10">
        <v>4</v>
      </c>
      <c r="E140" s="10">
        <v>5</v>
      </c>
      <c r="F140" s="10">
        <v>6</v>
      </c>
      <c r="G140" s="10">
        <v>7</v>
      </c>
      <c r="H140" s="10">
        <v>8</v>
      </c>
      <c r="I140" s="10">
        <v>9</v>
      </c>
      <c r="J140" s="10">
        <v>10</v>
      </c>
      <c r="K140" s="10">
        <v>11</v>
      </c>
      <c r="L140" s="10">
        <v>12</v>
      </c>
      <c r="M140" s="10">
        <v>13</v>
      </c>
      <c r="N140" s="10">
        <v>14</v>
      </c>
      <c r="O140" s="10">
        <v>15</v>
      </c>
      <c r="P140" s="33">
        <v>16</v>
      </c>
      <c r="Q140" s="33">
        <v>17</v>
      </c>
    </row>
    <row r="141" spans="1:18" ht="37.5">
      <c r="A141" s="103" t="s">
        <v>173</v>
      </c>
      <c r="B141" s="10" t="s">
        <v>29</v>
      </c>
      <c r="C141" s="10" t="s">
        <v>29</v>
      </c>
      <c r="D141" s="10" t="s">
        <v>29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414</v>
      </c>
      <c r="K141" s="10">
        <f>J141</f>
        <v>414</v>
      </c>
      <c r="L141" s="10">
        <f>J141</f>
        <v>414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>J141*0.1</f>
        <v>41</v>
      </c>
    </row>
    <row r="142" spans="1:18" ht="225" hidden="1">
      <c r="A142" s="41" t="s">
        <v>172</v>
      </c>
      <c r="B142" s="10" t="s">
        <v>99</v>
      </c>
      <c r="C142" s="10" t="s">
        <v>29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395">
        <f t="shared" ref="K142:K148" si="3">J142</f>
        <v>0</v>
      </c>
      <c r="L142" s="395">
        <f t="shared" ref="L142:L148" si="4">J142</f>
        <v>0</v>
      </c>
      <c r="M142" s="10" t="s">
        <v>21</v>
      </c>
      <c r="N142" s="10" t="s">
        <v>21</v>
      </c>
      <c r="O142" s="10" t="s">
        <v>21</v>
      </c>
      <c r="P142" s="12">
        <v>5</v>
      </c>
      <c r="Q142" s="40">
        <f t="shared" ref="Q142:Q149" si="5">J142*0.1</f>
        <v>0</v>
      </c>
    </row>
    <row r="143" spans="1:18" ht="75" hidden="1">
      <c r="A143" s="204" t="s">
        <v>182</v>
      </c>
      <c r="B143" s="10" t="s">
        <v>97</v>
      </c>
      <c r="C143" s="10" t="s">
        <v>33</v>
      </c>
      <c r="D143" s="10" t="s">
        <v>29</v>
      </c>
      <c r="E143" s="10" t="s">
        <v>98</v>
      </c>
      <c r="F143" s="12"/>
      <c r="G143" s="10" t="s">
        <v>31</v>
      </c>
      <c r="H143" s="10" t="s">
        <v>32</v>
      </c>
      <c r="I143" s="15" t="s">
        <v>120</v>
      </c>
      <c r="J143" s="10"/>
      <c r="K143" s="395">
        <f t="shared" si="3"/>
        <v>0</v>
      </c>
      <c r="L143" s="395">
        <f t="shared" si="4"/>
        <v>0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5"/>
        <v>0</v>
      </c>
      <c r="R143" s="3" t="s">
        <v>313</v>
      </c>
    </row>
    <row r="144" spans="1:18" ht="93.75" hidden="1">
      <c r="A144" s="103" t="s">
        <v>182</v>
      </c>
      <c r="B144" s="10" t="s">
        <v>97</v>
      </c>
      <c r="C144" s="10" t="s">
        <v>33</v>
      </c>
      <c r="D144" s="10" t="s">
        <v>102</v>
      </c>
      <c r="E144" s="10" t="s">
        <v>98</v>
      </c>
      <c r="F144" s="12"/>
      <c r="G144" s="10" t="s">
        <v>31</v>
      </c>
      <c r="H144" s="10" t="s">
        <v>32</v>
      </c>
      <c r="I144" s="15" t="s">
        <v>120</v>
      </c>
      <c r="J144" s="10"/>
      <c r="K144" s="395">
        <f t="shared" si="3"/>
        <v>0</v>
      </c>
      <c r="L144" s="395">
        <f t="shared" si="4"/>
        <v>0</v>
      </c>
      <c r="M144" s="10" t="s">
        <v>21</v>
      </c>
      <c r="N144" s="10" t="s">
        <v>21</v>
      </c>
      <c r="O144" s="10" t="s">
        <v>21</v>
      </c>
      <c r="P144" s="12">
        <v>5</v>
      </c>
      <c r="Q144" s="40">
        <f t="shared" si="5"/>
        <v>0</v>
      </c>
    </row>
    <row r="145" spans="1:18" ht="79.5" customHeight="1">
      <c r="A145" s="103" t="s">
        <v>318</v>
      </c>
      <c r="B145" s="10" t="s">
        <v>29</v>
      </c>
      <c r="C145" s="10" t="s">
        <v>29</v>
      </c>
      <c r="D145" s="10" t="s">
        <v>102</v>
      </c>
      <c r="E145" s="10" t="s">
        <v>98</v>
      </c>
      <c r="F145" s="12"/>
      <c r="G145" s="10" t="s">
        <v>31</v>
      </c>
      <c r="H145" s="10" t="s">
        <v>32</v>
      </c>
      <c r="I145" s="15" t="s">
        <v>120</v>
      </c>
      <c r="J145" s="10">
        <v>5</v>
      </c>
      <c r="K145" s="395">
        <f t="shared" si="3"/>
        <v>5</v>
      </c>
      <c r="L145" s="395">
        <f t="shared" si="4"/>
        <v>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5"/>
        <v>1</v>
      </c>
      <c r="R145" s="3" t="s">
        <v>312</v>
      </c>
    </row>
    <row r="146" spans="1:18" ht="84.75" hidden="1" customHeight="1">
      <c r="A146" s="103" t="s">
        <v>228</v>
      </c>
      <c r="B146" s="10" t="s">
        <v>29</v>
      </c>
      <c r="C146" s="10" t="s">
        <v>33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120</v>
      </c>
      <c r="J146" s="10"/>
      <c r="K146" s="395">
        <f t="shared" si="3"/>
        <v>0</v>
      </c>
      <c r="L146" s="395">
        <f t="shared" si="4"/>
        <v>0</v>
      </c>
      <c r="M146" s="10" t="s">
        <v>21</v>
      </c>
      <c r="N146" s="10" t="s">
        <v>21</v>
      </c>
      <c r="O146" s="10" t="s">
        <v>21</v>
      </c>
      <c r="P146" s="12">
        <v>10</v>
      </c>
      <c r="Q146" s="40">
        <f t="shared" si="5"/>
        <v>0</v>
      </c>
      <c r="R146" s="3" t="s">
        <v>311</v>
      </c>
    </row>
    <row r="147" spans="1:18" ht="37.5" hidden="1">
      <c r="A147" s="103" t="s">
        <v>319</v>
      </c>
      <c r="B147" s="10" t="s">
        <v>29</v>
      </c>
      <c r="C147" s="10" t="s">
        <v>29</v>
      </c>
      <c r="D147" s="10" t="s">
        <v>29</v>
      </c>
      <c r="E147" s="10" t="s">
        <v>100</v>
      </c>
      <c r="F147" s="12"/>
      <c r="G147" s="10" t="s">
        <v>31</v>
      </c>
      <c r="H147" s="10" t="s">
        <v>32</v>
      </c>
      <c r="I147" s="15" t="s">
        <v>120</v>
      </c>
      <c r="J147" s="10"/>
      <c r="K147" s="395">
        <f t="shared" si="3"/>
        <v>0</v>
      </c>
      <c r="L147" s="395">
        <f t="shared" si="4"/>
        <v>0</v>
      </c>
      <c r="M147" s="10" t="s">
        <v>21</v>
      </c>
      <c r="N147" s="10" t="s">
        <v>21</v>
      </c>
      <c r="O147" s="10" t="s">
        <v>21</v>
      </c>
      <c r="P147" s="12">
        <v>10</v>
      </c>
      <c r="Q147" s="40">
        <f t="shared" si="5"/>
        <v>0</v>
      </c>
      <c r="R147" s="3" t="s">
        <v>315</v>
      </c>
    </row>
    <row r="148" spans="1:18" ht="37.5" hidden="1">
      <c r="A148" s="26"/>
      <c r="B148" s="10" t="s">
        <v>29</v>
      </c>
      <c r="C148" s="10" t="s">
        <v>29</v>
      </c>
      <c r="D148" s="10" t="s">
        <v>29</v>
      </c>
      <c r="E148" s="10" t="s">
        <v>101</v>
      </c>
      <c r="F148" s="12"/>
      <c r="G148" s="10" t="s">
        <v>31</v>
      </c>
      <c r="H148" s="10" t="s">
        <v>32</v>
      </c>
      <c r="I148" s="15" t="s">
        <v>120</v>
      </c>
      <c r="J148" s="10"/>
      <c r="K148" s="395">
        <f t="shared" si="3"/>
        <v>0</v>
      </c>
      <c r="L148" s="395">
        <f t="shared" si="4"/>
        <v>0</v>
      </c>
      <c r="M148" s="10" t="s">
        <v>21</v>
      </c>
      <c r="N148" s="10" t="s">
        <v>21</v>
      </c>
      <c r="O148" s="10" t="s">
        <v>21</v>
      </c>
      <c r="P148" s="12"/>
      <c r="Q148" s="40">
        <f t="shared" si="5"/>
        <v>0</v>
      </c>
    </row>
    <row r="149" spans="1:18" ht="23.25" customHeight="1">
      <c r="A149" s="14" t="s">
        <v>34</v>
      </c>
      <c r="B149" s="12"/>
      <c r="C149" s="10"/>
      <c r="D149" s="10"/>
      <c r="E149" s="12"/>
      <c r="F149" s="12"/>
      <c r="G149" s="10"/>
      <c r="H149" s="10"/>
      <c r="I149" s="15"/>
      <c r="J149" s="10">
        <f>SUM(J141:J148)</f>
        <v>419</v>
      </c>
      <c r="K149" s="10">
        <f>SUM(K141:K148)</f>
        <v>419</v>
      </c>
      <c r="L149" s="10">
        <f>SUM(L141:L148)</f>
        <v>419</v>
      </c>
      <c r="M149" s="10" t="s">
        <v>21</v>
      </c>
      <c r="N149" s="10" t="s">
        <v>21</v>
      </c>
      <c r="O149" s="10" t="s">
        <v>21</v>
      </c>
      <c r="P149" s="12">
        <v>10</v>
      </c>
      <c r="Q149" s="40">
        <f t="shared" si="5"/>
        <v>42</v>
      </c>
    </row>
    <row r="150" spans="1:18">
      <c r="A150" s="421"/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421"/>
      <c r="P150" s="6"/>
    </row>
    <row r="151" spans="1:18">
      <c r="A151" s="418" t="s">
        <v>35</v>
      </c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6"/>
    </row>
    <row r="152" spans="1:18">
      <c r="A152" s="405" t="s">
        <v>36</v>
      </c>
      <c r="B152" s="405"/>
      <c r="C152" s="405"/>
      <c r="D152" s="405"/>
      <c r="E152" s="405"/>
      <c r="F152" s="419"/>
      <c r="G152" s="419"/>
      <c r="H152" s="419"/>
      <c r="I152" s="419"/>
      <c r="J152" s="419"/>
      <c r="K152" s="419"/>
      <c r="L152" s="6"/>
      <c r="M152" s="6"/>
      <c r="N152" s="6"/>
      <c r="O152" s="6"/>
      <c r="P152" s="6"/>
    </row>
    <row r="153" spans="1:18">
      <c r="A153" s="10" t="s">
        <v>37</v>
      </c>
      <c r="B153" s="10" t="s">
        <v>38</v>
      </c>
      <c r="C153" s="10" t="s">
        <v>39</v>
      </c>
      <c r="D153" s="10" t="s">
        <v>40</v>
      </c>
      <c r="E153" s="405" t="s">
        <v>22</v>
      </c>
      <c r="F153" s="419"/>
      <c r="G153" s="419"/>
      <c r="H153" s="419"/>
      <c r="I153" s="419"/>
      <c r="J153" s="419"/>
      <c r="K153" s="419"/>
      <c r="L153" s="6"/>
      <c r="M153" s="6"/>
      <c r="N153" s="6"/>
      <c r="O153" s="6"/>
      <c r="P153" s="6"/>
    </row>
    <row r="154" spans="1:18">
      <c r="A154" s="10">
        <v>1</v>
      </c>
      <c r="B154" s="10">
        <v>2</v>
      </c>
      <c r="C154" s="10">
        <v>3</v>
      </c>
      <c r="D154" s="10">
        <v>4</v>
      </c>
      <c r="E154" s="405">
        <v>5</v>
      </c>
      <c r="F154" s="419"/>
      <c r="G154" s="419"/>
      <c r="H154" s="419"/>
      <c r="I154" s="419"/>
      <c r="J154" s="419"/>
      <c r="K154" s="419"/>
      <c r="L154" s="6"/>
      <c r="M154" s="6"/>
      <c r="N154" s="6"/>
      <c r="O154" s="6"/>
      <c r="P154" s="6"/>
    </row>
    <row r="155" spans="1:18">
      <c r="A155" s="10" t="s">
        <v>21</v>
      </c>
      <c r="B155" s="10" t="s">
        <v>21</v>
      </c>
      <c r="C155" s="10" t="s">
        <v>21</v>
      </c>
      <c r="D155" s="10" t="s">
        <v>21</v>
      </c>
      <c r="E155" s="405" t="s">
        <v>21</v>
      </c>
      <c r="F155" s="420"/>
      <c r="G155" s="420"/>
      <c r="H155" s="420"/>
      <c r="I155" s="420"/>
      <c r="J155" s="420"/>
      <c r="K155" s="420"/>
      <c r="L155" s="6"/>
      <c r="M155" s="6"/>
      <c r="N155" s="6"/>
      <c r="O155" s="6"/>
      <c r="P155" s="6"/>
    </row>
    <row r="156" spans="1:18">
      <c r="A156" s="418" t="s">
        <v>41</v>
      </c>
      <c r="B156" s="418"/>
      <c r="C156" s="418"/>
      <c r="D156" s="418"/>
      <c r="E156" s="418"/>
      <c r="F156" s="41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>
      <c r="A157" s="422" t="s">
        <v>392</v>
      </c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16"/>
      <c r="M157" s="16"/>
      <c r="N157" s="16"/>
      <c r="O157" s="16"/>
      <c r="P157" s="6"/>
    </row>
    <row r="158" spans="1:18" ht="192" customHeight="1">
      <c r="A158" s="422" t="s">
        <v>388</v>
      </c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16"/>
      <c r="M158" s="16"/>
      <c r="N158" s="16"/>
      <c r="O158" s="16"/>
      <c r="P158" s="6"/>
    </row>
    <row r="159" spans="1:18" ht="16.5" customHeight="1">
      <c r="A159" s="417" t="s">
        <v>44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16"/>
      <c r="M159" s="16"/>
      <c r="N159" s="16"/>
      <c r="O159" s="16"/>
      <c r="P159" s="6"/>
    </row>
    <row r="160" spans="1:18">
      <c r="A160" s="418" t="s">
        <v>45</v>
      </c>
      <c r="B160" s="418"/>
      <c r="C160" s="418"/>
      <c r="D160" s="418"/>
      <c r="E160" s="418"/>
      <c r="F160" s="418"/>
      <c r="G160" s="418"/>
      <c r="H160" s="418"/>
      <c r="I160" s="418"/>
      <c r="J160" s="6"/>
      <c r="K160" s="6"/>
      <c r="L160" s="6"/>
      <c r="M160" s="6"/>
      <c r="N160" s="6"/>
      <c r="O160" s="6"/>
      <c r="P160" s="6"/>
    </row>
    <row r="161" spans="1:16">
      <c r="A161" s="440" t="s">
        <v>46</v>
      </c>
      <c r="B161" s="441"/>
      <c r="C161" s="441"/>
      <c r="D161" s="442"/>
      <c r="E161" s="440" t="s">
        <v>47</v>
      </c>
      <c r="F161" s="441"/>
      <c r="G161" s="442"/>
      <c r="H161" s="440" t="s">
        <v>48</v>
      </c>
      <c r="I161" s="441"/>
      <c r="J161" s="441"/>
      <c r="K161" s="441"/>
      <c r="L161" s="442"/>
      <c r="M161" s="6"/>
      <c r="N161" s="6"/>
      <c r="O161" s="6"/>
      <c r="P161" s="6"/>
    </row>
    <row r="162" spans="1:16">
      <c r="A162" s="423">
        <v>1</v>
      </c>
      <c r="B162" s="424"/>
      <c r="C162" s="424"/>
      <c r="D162" s="425"/>
      <c r="E162" s="423">
        <v>2</v>
      </c>
      <c r="F162" s="424"/>
      <c r="G162" s="425"/>
      <c r="H162" s="440">
        <v>3</v>
      </c>
      <c r="I162" s="441"/>
      <c r="J162" s="441"/>
      <c r="K162" s="441"/>
      <c r="L162" s="442"/>
    </row>
    <row r="163" spans="1:16" ht="63.75" customHeight="1">
      <c r="A163" s="426" t="s">
        <v>337</v>
      </c>
      <c r="B163" s="427"/>
      <c r="C163" s="427"/>
      <c r="D163" s="428"/>
      <c r="E163" s="423" t="s">
        <v>50</v>
      </c>
      <c r="F163" s="424"/>
      <c r="G163" s="425"/>
      <c r="H163" s="423" t="s">
        <v>51</v>
      </c>
      <c r="I163" s="424"/>
      <c r="J163" s="424"/>
      <c r="K163" s="424"/>
      <c r="L163" s="425"/>
    </row>
    <row r="164" spans="1:16" ht="54.75" customHeight="1">
      <c r="A164" s="426" t="s">
        <v>337</v>
      </c>
      <c r="B164" s="427"/>
      <c r="C164" s="427"/>
      <c r="D164" s="428"/>
      <c r="E164" s="423" t="s">
        <v>52</v>
      </c>
      <c r="F164" s="424"/>
      <c r="G164" s="425"/>
      <c r="H164" s="423" t="s">
        <v>53</v>
      </c>
      <c r="I164" s="424"/>
      <c r="J164" s="424"/>
      <c r="K164" s="424"/>
      <c r="L164" s="425"/>
    </row>
    <row r="165" spans="1:16" ht="59.25" customHeight="1">
      <c r="A165" s="426" t="s">
        <v>337</v>
      </c>
      <c r="B165" s="427"/>
      <c r="C165" s="427"/>
      <c r="D165" s="428"/>
      <c r="E165" s="423" t="s">
        <v>56</v>
      </c>
      <c r="F165" s="424"/>
      <c r="G165" s="425"/>
      <c r="H165" s="423" t="s">
        <v>51</v>
      </c>
      <c r="I165" s="424"/>
      <c r="J165" s="424"/>
      <c r="K165" s="424"/>
      <c r="L165" s="425"/>
    </row>
    <row r="166" spans="1:16" ht="39.75" customHeight="1">
      <c r="A166" s="426" t="s">
        <v>338</v>
      </c>
      <c r="B166" s="427"/>
      <c r="C166" s="427"/>
      <c r="D166" s="428"/>
      <c r="E166" s="423" t="s">
        <v>54</v>
      </c>
      <c r="F166" s="424"/>
      <c r="G166" s="425"/>
      <c r="H166" s="440" t="s">
        <v>167</v>
      </c>
      <c r="I166" s="441"/>
      <c r="J166" s="441"/>
      <c r="K166" s="441"/>
      <c r="L166" s="442"/>
    </row>
    <row r="167" spans="1:16" ht="42" customHeight="1">
      <c r="A167" s="471" t="s">
        <v>105</v>
      </c>
      <c r="B167" s="471"/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8" t="s">
        <v>179</v>
      </c>
      <c r="N167" s="420" t="s">
        <v>174</v>
      </c>
      <c r="O167" s="6"/>
      <c r="P167" s="6"/>
    </row>
    <row r="168" spans="1:16">
      <c r="A168" s="418" t="s">
        <v>104</v>
      </c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79"/>
      <c r="N168" s="420"/>
      <c r="O168" s="6"/>
      <c r="P168" s="6"/>
    </row>
    <row r="169" spans="1:16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479"/>
      <c r="N169" s="420"/>
      <c r="O169" s="6"/>
      <c r="P169" s="6"/>
    </row>
    <row r="170" spans="1:16">
      <c r="A170" s="418" t="s">
        <v>9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6"/>
      <c r="N170" s="9"/>
      <c r="O170" s="6"/>
      <c r="P170" s="6"/>
    </row>
    <row r="171" spans="1:16" ht="30" customHeight="1">
      <c r="A171" s="439" t="s">
        <v>115</v>
      </c>
      <c r="B171" s="439"/>
      <c r="C171" s="439"/>
      <c r="D171" s="439"/>
      <c r="E171" s="439"/>
      <c r="F171" s="439"/>
      <c r="G171" s="439"/>
      <c r="H171" s="439"/>
      <c r="I171" s="439"/>
      <c r="J171" s="439"/>
      <c r="K171" s="6"/>
      <c r="L171" s="6"/>
      <c r="M171" s="6"/>
      <c r="N171" s="9"/>
      <c r="O171" s="6"/>
      <c r="P171" s="6"/>
    </row>
    <row r="172" spans="1:16" ht="78.75" customHeight="1">
      <c r="A172" s="405" t="s">
        <v>10</v>
      </c>
      <c r="B172" s="405" t="s">
        <v>11</v>
      </c>
      <c r="C172" s="405"/>
      <c r="D172" s="405"/>
      <c r="E172" s="405" t="s">
        <v>12</v>
      </c>
      <c r="F172" s="405"/>
      <c r="G172" s="405" t="s">
        <v>13</v>
      </c>
      <c r="H172" s="405"/>
      <c r="I172" s="405"/>
      <c r="J172" s="405" t="s">
        <v>14</v>
      </c>
      <c r="K172" s="405"/>
      <c r="L172" s="405"/>
      <c r="M172" s="423" t="s">
        <v>164</v>
      </c>
      <c r="N172" s="425"/>
      <c r="O172" s="6"/>
      <c r="P172" s="6"/>
    </row>
    <row r="173" spans="1:16" ht="59.25" customHeight="1">
      <c r="A173" s="406"/>
      <c r="B173" s="405"/>
      <c r="C173" s="405"/>
      <c r="D173" s="405"/>
      <c r="E173" s="405"/>
      <c r="F173" s="405"/>
      <c r="G173" s="405" t="s">
        <v>15</v>
      </c>
      <c r="H173" s="405" t="s">
        <v>16</v>
      </c>
      <c r="I173" s="405"/>
      <c r="J173" s="405" t="s">
        <v>440</v>
      </c>
      <c r="K173" s="405" t="s">
        <v>441</v>
      </c>
      <c r="L173" s="405" t="s">
        <v>442</v>
      </c>
      <c r="M173" s="405" t="s">
        <v>165</v>
      </c>
      <c r="N173" s="405" t="s">
        <v>166</v>
      </c>
      <c r="O173" s="6"/>
      <c r="P173" s="6"/>
    </row>
    <row r="174" spans="1:16" ht="75">
      <c r="A174" s="406"/>
      <c r="B174" s="10" t="s">
        <v>17</v>
      </c>
      <c r="C174" s="10" t="s">
        <v>18</v>
      </c>
      <c r="D174" s="10" t="s">
        <v>111</v>
      </c>
      <c r="E174" s="10" t="s">
        <v>20</v>
      </c>
      <c r="F174" s="10" t="s">
        <v>21</v>
      </c>
      <c r="G174" s="406"/>
      <c r="H174" s="223" t="s">
        <v>22</v>
      </c>
      <c r="I174" s="223" t="s">
        <v>23</v>
      </c>
      <c r="J174" s="405"/>
      <c r="K174" s="405"/>
      <c r="L174" s="406"/>
      <c r="M174" s="405"/>
      <c r="N174" s="405"/>
      <c r="O174" s="6"/>
      <c r="P174" s="6"/>
    </row>
    <row r="175" spans="1:16">
      <c r="A175" s="297">
        <v>1</v>
      </c>
      <c r="B175" s="297">
        <v>2</v>
      </c>
      <c r="C175" s="297">
        <v>3</v>
      </c>
      <c r="D175" s="297">
        <v>4</v>
      </c>
      <c r="E175" s="297">
        <v>5</v>
      </c>
      <c r="F175" s="297">
        <v>6</v>
      </c>
      <c r="G175" s="223">
        <v>7</v>
      </c>
      <c r="H175" s="223">
        <v>8</v>
      </c>
      <c r="I175" s="223">
        <v>9</v>
      </c>
      <c r="J175" s="223">
        <v>10</v>
      </c>
      <c r="K175" s="223">
        <v>11</v>
      </c>
      <c r="L175" s="223">
        <v>12</v>
      </c>
      <c r="M175" s="224">
        <v>13</v>
      </c>
      <c r="N175" s="224">
        <v>14</v>
      </c>
      <c r="O175" s="6"/>
      <c r="P175" s="6"/>
    </row>
    <row r="176" spans="1:16" ht="60.75" customHeight="1">
      <c r="A176" s="445" t="s">
        <v>176</v>
      </c>
      <c r="B176" s="410" t="s">
        <v>29</v>
      </c>
      <c r="C176" s="410" t="s">
        <v>29</v>
      </c>
      <c r="D176" s="410" t="s">
        <v>29</v>
      </c>
      <c r="E176" s="410" t="s">
        <v>98</v>
      </c>
      <c r="F176" s="413" t="s">
        <v>21</v>
      </c>
      <c r="G176" s="11" t="s">
        <v>396</v>
      </c>
      <c r="H176" s="297" t="s">
        <v>113</v>
      </c>
      <c r="I176" s="297">
        <v>744</v>
      </c>
      <c r="J176" s="297">
        <v>100</v>
      </c>
      <c r="K176" s="297">
        <v>100</v>
      </c>
      <c r="L176" s="297">
        <v>100</v>
      </c>
      <c r="M176" s="299">
        <v>10</v>
      </c>
      <c r="N176" s="40">
        <v>10</v>
      </c>
      <c r="O176" s="6"/>
      <c r="P176" s="6"/>
    </row>
    <row r="177" spans="1:16" ht="90" customHeight="1">
      <c r="A177" s="408"/>
      <c r="B177" s="411"/>
      <c r="C177" s="411"/>
      <c r="D177" s="411"/>
      <c r="E177" s="411"/>
      <c r="F177" s="414"/>
      <c r="G177" s="11" t="s">
        <v>402</v>
      </c>
      <c r="H177" s="297" t="s">
        <v>113</v>
      </c>
      <c r="I177" s="297">
        <v>744</v>
      </c>
      <c r="J177" s="297">
        <v>100</v>
      </c>
      <c r="K177" s="297">
        <v>100</v>
      </c>
      <c r="L177" s="297">
        <v>100</v>
      </c>
      <c r="M177" s="299">
        <v>10</v>
      </c>
      <c r="N177" s="40">
        <v>10</v>
      </c>
      <c r="O177" s="6"/>
      <c r="P177" s="6"/>
    </row>
    <row r="178" spans="1:16" ht="83.25" customHeight="1">
      <c r="A178" s="408"/>
      <c r="B178" s="411"/>
      <c r="C178" s="411"/>
      <c r="D178" s="411"/>
      <c r="E178" s="411"/>
      <c r="F178" s="414"/>
      <c r="G178" s="11" t="s">
        <v>398</v>
      </c>
      <c r="H178" s="297" t="s">
        <v>399</v>
      </c>
      <c r="I178" s="297">
        <v>642</v>
      </c>
      <c r="J178" s="297">
        <v>0</v>
      </c>
      <c r="K178" s="297">
        <v>0</v>
      </c>
      <c r="L178" s="297">
        <v>0</v>
      </c>
      <c r="M178" s="299">
        <v>0</v>
      </c>
      <c r="N178" s="40">
        <v>0</v>
      </c>
      <c r="O178" s="6"/>
      <c r="P178" s="6"/>
    </row>
    <row r="179" spans="1:16" ht="84" customHeight="1">
      <c r="A179" s="409"/>
      <c r="B179" s="412"/>
      <c r="C179" s="412"/>
      <c r="D179" s="412"/>
      <c r="E179" s="412"/>
      <c r="F179" s="415"/>
      <c r="G179" s="11" t="s">
        <v>400</v>
      </c>
      <c r="H179" s="297" t="s">
        <v>113</v>
      </c>
      <c r="I179" s="297">
        <v>744</v>
      </c>
      <c r="J179" s="297">
        <v>100</v>
      </c>
      <c r="K179" s="297">
        <v>100</v>
      </c>
      <c r="L179" s="297">
        <v>100</v>
      </c>
      <c r="M179" s="299">
        <v>10</v>
      </c>
      <c r="N179" s="40">
        <v>10</v>
      </c>
      <c r="O179" s="263"/>
      <c r="P179" s="263"/>
    </row>
    <row r="180" spans="1:16" ht="60.75" hidden="1" customHeight="1">
      <c r="A180" s="407" t="s">
        <v>231</v>
      </c>
      <c r="B180" s="410" t="s">
        <v>29</v>
      </c>
      <c r="C180" s="410" t="s">
        <v>29</v>
      </c>
      <c r="D180" s="410" t="s">
        <v>102</v>
      </c>
      <c r="E180" s="410" t="s">
        <v>98</v>
      </c>
      <c r="F180" s="413" t="s">
        <v>21</v>
      </c>
      <c r="G180" s="11" t="s">
        <v>396</v>
      </c>
      <c r="H180" s="297" t="s">
        <v>113</v>
      </c>
      <c r="I180" s="297">
        <v>744</v>
      </c>
      <c r="J180" s="297">
        <v>100</v>
      </c>
      <c r="K180" s="297">
        <v>100</v>
      </c>
      <c r="L180" s="297">
        <v>100</v>
      </c>
      <c r="M180" s="299">
        <v>10</v>
      </c>
      <c r="N180" s="40">
        <v>10</v>
      </c>
      <c r="O180" s="263"/>
      <c r="P180" s="263"/>
    </row>
    <row r="181" spans="1:16" ht="90" hidden="1" customHeight="1">
      <c r="A181" s="408"/>
      <c r="B181" s="411"/>
      <c r="C181" s="411"/>
      <c r="D181" s="411"/>
      <c r="E181" s="411"/>
      <c r="F181" s="414"/>
      <c r="G181" s="11" t="s">
        <v>402</v>
      </c>
      <c r="H181" s="297" t="s">
        <v>113</v>
      </c>
      <c r="I181" s="297">
        <v>744</v>
      </c>
      <c r="J181" s="297">
        <v>100</v>
      </c>
      <c r="K181" s="297">
        <v>100</v>
      </c>
      <c r="L181" s="297">
        <v>100</v>
      </c>
      <c r="M181" s="299">
        <v>10</v>
      </c>
      <c r="N181" s="40">
        <v>10</v>
      </c>
      <c r="O181" s="263"/>
      <c r="P181" s="263"/>
    </row>
    <row r="182" spans="1:16" ht="83.25" hidden="1" customHeight="1">
      <c r="A182" s="408"/>
      <c r="B182" s="411"/>
      <c r="C182" s="411"/>
      <c r="D182" s="411"/>
      <c r="E182" s="411"/>
      <c r="F182" s="414"/>
      <c r="G182" s="11" t="s">
        <v>398</v>
      </c>
      <c r="H182" s="297" t="s">
        <v>399</v>
      </c>
      <c r="I182" s="297">
        <v>642</v>
      </c>
      <c r="J182" s="297">
        <v>0</v>
      </c>
      <c r="K182" s="297">
        <v>0</v>
      </c>
      <c r="L182" s="297">
        <v>0</v>
      </c>
      <c r="M182" s="299">
        <v>0</v>
      </c>
      <c r="N182" s="40">
        <v>0</v>
      </c>
      <c r="O182" s="263"/>
      <c r="P182" s="263"/>
    </row>
    <row r="183" spans="1:16" ht="93.75" hidden="1" customHeight="1">
      <c r="A183" s="409"/>
      <c r="B183" s="412"/>
      <c r="C183" s="412"/>
      <c r="D183" s="412"/>
      <c r="E183" s="412"/>
      <c r="F183" s="415"/>
      <c r="G183" s="11" t="s">
        <v>400</v>
      </c>
      <c r="H183" s="297" t="s">
        <v>113</v>
      </c>
      <c r="I183" s="297">
        <v>744</v>
      </c>
      <c r="J183" s="297">
        <v>100</v>
      </c>
      <c r="K183" s="297">
        <v>100</v>
      </c>
      <c r="L183" s="297">
        <v>100</v>
      </c>
      <c r="M183" s="299">
        <v>10</v>
      </c>
      <c r="N183" s="40">
        <v>10</v>
      </c>
      <c r="O183" s="263"/>
      <c r="P183" s="263"/>
    </row>
    <row r="184" spans="1:16" ht="60.75" hidden="1" customHeight="1">
      <c r="A184" s="407" t="s">
        <v>232</v>
      </c>
      <c r="B184" s="410" t="s">
        <v>29</v>
      </c>
      <c r="C184" s="410" t="s">
        <v>33</v>
      </c>
      <c r="D184" s="410" t="s">
        <v>29</v>
      </c>
      <c r="E184" s="410" t="s">
        <v>98</v>
      </c>
      <c r="F184" s="413" t="s">
        <v>21</v>
      </c>
      <c r="G184" s="11" t="s">
        <v>396</v>
      </c>
      <c r="H184" s="297" t="s">
        <v>113</v>
      </c>
      <c r="I184" s="297">
        <v>744</v>
      </c>
      <c r="J184" s="297">
        <v>100</v>
      </c>
      <c r="K184" s="297">
        <v>100</v>
      </c>
      <c r="L184" s="297">
        <v>100</v>
      </c>
      <c r="M184" s="299">
        <v>10</v>
      </c>
      <c r="N184" s="40">
        <v>10</v>
      </c>
      <c r="O184" s="263"/>
      <c r="P184" s="263"/>
    </row>
    <row r="185" spans="1:16" ht="90" hidden="1" customHeight="1">
      <c r="A185" s="408"/>
      <c r="B185" s="411"/>
      <c r="C185" s="411"/>
      <c r="D185" s="411"/>
      <c r="E185" s="411"/>
      <c r="F185" s="414"/>
      <c r="G185" s="11" t="s">
        <v>402</v>
      </c>
      <c r="H185" s="297" t="s">
        <v>113</v>
      </c>
      <c r="I185" s="297">
        <v>744</v>
      </c>
      <c r="J185" s="297">
        <v>100</v>
      </c>
      <c r="K185" s="297">
        <v>100</v>
      </c>
      <c r="L185" s="297">
        <v>100</v>
      </c>
      <c r="M185" s="299">
        <v>10</v>
      </c>
      <c r="N185" s="40">
        <v>10</v>
      </c>
      <c r="O185" s="263"/>
      <c r="P185" s="263"/>
    </row>
    <row r="186" spans="1:16" ht="83.25" hidden="1" customHeight="1">
      <c r="A186" s="408"/>
      <c r="B186" s="411"/>
      <c r="C186" s="411"/>
      <c r="D186" s="411"/>
      <c r="E186" s="411"/>
      <c r="F186" s="414"/>
      <c r="G186" s="11" t="s">
        <v>398</v>
      </c>
      <c r="H186" s="297" t="s">
        <v>399</v>
      </c>
      <c r="I186" s="297">
        <v>642</v>
      </c>
      <c r="J186" s="297">
        <v>0</v>
      </c>
      <c r="K186" s="297">
        <v>0</v>
      </c>
      <c r="L186" s="297">
        <v>0</v>
      </c>
      <c r="M186" s="299">
        <v>0</v>
      </c>
      <c r="N186" s="40">
        <v>0</v>
      </c>
      <c r="O186" s="263"/>
      <c r="P186" s="263"/>
    </row>
    <row r="187" spans="1:16" ht="93.75" hidden="1" customHeight="1">
      <c r="A187" s="409"/>
      <c r="B187" s="412"/>
      <c r="C187" s="412"/>
      <c r="D187" s="412"/>
      <c r="E187" s="412"/>
      <c r="F187" s="415"/>
      <c r="G187" s="11" t="s">
        <v>400</v>
      </c>
      <c r="H187" s="297" t="s">
        <v>113</v>
      </c>
      <c r="I187" s="297">
        <v>744</v>
      </c>
      <c r="J187" s="297">
        <v>100</v>
      </c>
      <c r="K187" s="297">
        <v>100</v>
      </c>
      <c r="L187" s="297">
        <v>100</v>
      </c>
      <c r="M187" s="299">
        <v>10</v>
      </c>
      <c r="N187" s="40">
        <v>10</v>
      </c>
      <c r="O187" s="263"/>
      <c r="P187" s="263"/>
    </row>
    <row r="188" spans="1:16" ht="60.75" hidden="1" customHeight="1">
      <c r="A188" s="407" t="s">
        <v>184</v>
      </c>
      <c r="B188" s="410" t="s">
        <v>29</v>
      </c>
      <c r="C188" s="410" t="s">
        <v>29</v>
      </c>
      <c r="D188" s="410" t="s">
        <v>29</v>
      </c>
      <c r="E188" s="410" t="s">
        <v>100</v>
      </c>
      <c r="F188" s="413" t="s">
        <v>21</v>
      </c>
      <c r="G188" s="11" t="s">
        <v>396</v>
      </c>
      <c r="H188" s="297" t="s">
        <v>113</v>
      </c>
      <c r="I188" s="297">
        <v>744</v>
      </c>
      <c r="J188" s="297">
        <v>100</v>
      </c>
      <c r="K188" s="297">
        <v>100</v>
      </c>
      <c r="L188" s="297">
        <v>100</v>
      </c>
      <c r="M188" s="299">
        <v>10</v>
      </c>
      <c r="N188" s="40">
        <v>10</v>
      </c>
      <c r="O188" s="263"/>
      <c r="P188" s="263"/>
    </row>
    <row r="189" spans="1:16" ht="90" hidden="1" customHeight="1">
      <c r="A189" s="408"/>
      <c r="B189" s="411"/>
      <c r="C189" s="411"/>
      <c r="D189" s="411"/>
      <c r="E189" s="411"/>
      <c r="F189" s="414"/>
      <c r="G189" s="11" t="s">
        <v>402</v>
      </c>
      <c r="H189" s="297" t="s">
        <v>113</v>
      </c>
      <c r="I189" s="297">
        <v>744</v>
      </c>
      <c r="J189" s="297">
        <v>100</v>
      </c>
      <c r="K189" s="297">
        <v>100</v>
      </c>
      <c r="L189" s="297">
        <v>100</v>
      </c>
      <c r="M189" s="299">
        <v>10</v>
      </c>
      <c r="N189" s="40">
        <v>10</v>
      </c>
      <c r="O189" s="263"/>
      <c r="P189" s="263"/>
    </row>
    <row r="190" spans="1:16" ht="83.25" hidden="1" customHeight="1">
      <c r="A190" s="408"/>
      <c r="B190" s="411"/>
      <c r="C190" s="411"/>
      <c r="D190" s="411"/>
      <c r="E190" s="411"/>
      <c r="F190" s="414"/>
      <c r="G190" s="11" t="s">
        <v>398</v>
      </c>
      <c r="H190" s="297" t="s">
        <v>399</v>
      </c>
      <c r="I190" s="297">
        <v>642</v>
      </c>
      <c r="J190" s="297">
        <v>0</v>
      </c>
      <c r="K190" s="297">
        <v>0</v>
      </c>
      <c r="L190" s="297">
        <v>0</v>
      </c>
      <c r="M190" s="299">
        <v>0</v>
      </c>
      <c r="N190" s="40">
        <v>0</v>
      </c>
      <c r="O190" s="263"/>
      <c r="P190" s="263"/>
    </row>
    <row r="191" spans="1:16" ht="83.25" hidden="1" customHeight="1">
      <c r="A191" s="409"/>
      <c r="B191" s="412"/>
      <c r="C191" s="412"/>
      <c r="D191" s="412"/>
      <c r="E191" s="412"/>
      <c r="F191" s="415"/>
      <c r="G191" s="11" t="s">
        <v>400</v>
      </c>
      <c r="H191" s="297" t="s">
        <v>113</v>
      </c>
      <c r="I191" s="297">
        <v>744</v>
      </c>
      <c r="J191" s="297">
        <v>100</v>
      </c>
      <c r="K191" s="297">
        <v>100</v>
      </c>
      <c r="L191" s="297">
        <v>100</v>
      </c>
      <c r="M191" s="299">
        <v>10</v>
      </c>
      <c r="N191" s="40">
        <v>10</v>
      </c>
      <c r="O191" s="263"/>
      <c r="P191" s="263"/>
    </row>
    <row r="192" spans="1:16" ht="83.25" hidden="1" customHeight="1">
      <c r="A192" s="266"/>
      <c r="B192" s="266"/>
      <c r="C192" s="266"/>
      <c r="D192" s="266"/>
      <c r="E192" s="266"/>
      <c r="F192" s="284"/>
      <c r="G192" s="11"/>
      <c r="H192" s="262"/>
      <c r="I192" s="262"/>
      <c r="J192" s="262"/>
      <c r="K192" s="262"/>
      <c r="L192" s="262"/>
      <c r="M192" s="270"/>
      <c r="N192" s="40"/>
      <c r="O192" s="263"/>
      <c r="P192" s="263"/>
    </row>
    <row r="193" spans="1:17" ht="83.25" hidden="1" customHeight="1">
      <c r="A193" s="266"/>
      <c r="B193" s="266"/>
      <c r="C193" s="266"/>
      <c r="D193" s="266"/>
      <c r="E193" s="266"/>
      <c r="F193" s="284"/>
      <c r="G193" s="11"/>
      <c r="H193" s="262"/>
      <c r="I193" s="262"/>
      <c r="J193" s="262"/>
      <c r="K193" s="262"/>
      <c r="L193" s="262"/>
      <c r="M193" s="270"/>
      <c r="N193" s="40"/>
      <c r="O193" s="263"/>
      <c r="P193" s="263"/>
    </row>
    <row r="194" spans="1:17" ht="83.25" hidden="1" customHeight="1">
      <c r="A194" s="266"/>
      <c r="B194" s="266"/>
      <c r="C194" s="266"/>
      <c r="D194" s="266"/>
      <c r="E194" s="266"/>
      <c r="F194" s="284"/>
      <c r="G194" s="11"/>
      <c r="H194" s="262"/>
      <c r="I194" s="262"/>
      <c r="J194" s="262"/>
      <c r="K194" s="262"/>
      <c r="L194" s="262"/>
      <c r="M194" s="270"/>
      <c r="N194" s="40"/>
      <c r="O194" s="263"/>
      <c r="P194" s="263"/>
    </row>
    <row r="195" spans="1:17" ht="83.25" hidden="1" customHeight="1">
      <c r="A195" s="266"/>
      <c r="B195" s="266"/>
      <c r="C195" s="266"/>
      <c r="D195" s="266"/>
      <c r="E195" s="266"/>
      <c r="F195" s="284"/>
      <c r="G195" s="11"/>
      <c r="H195" s="262"/>
      <c r="I195" s="262"/>
      <c r="J195" s="262"/>
      <c r="K195" s="262"/>
      <c r="L195" s="262"/>
      <c r="M195" s="270"/>
      <c r="N195" s="40"/>
      <c r="O195" s="263"/>
      <c r="P195" s="263"/>
    </row>
    <row r="196" spans="1:17" ht="83.25" hidden="1" customHeight="1">
      <c r="A196" s="266"/>
      <c r="B196" s="266"/>
      <c r="C196" s="266"/>
      <c r="D196" s="266"/>
      <c r="E196" s="266"/>
      <c r="F196" s="284"/>
      <c r="G196" s="11"/>
      <c r="H196" s="262"/>
      <c r="I196" s="262"/>
      <c r="J196" s="262"/>
      <c r="K196" s="262"/>
      <c r="L196" s="262"/>
      <c r="M196" s="270"/>
      <c r="N196" s="40"/>
      <c r="O196" s="263"/>
      <c r="P196" s="263"/>
    </row>
    <row r="197" spans="1:17" ht="83.25" hidden="1" customHeight="1">
      <c r="A197" s="266"/>
      <c r="B197" s="266"/>
      <c r="C197" s="266"/>
      <c r="D197" s="266"/>
      <c r="E197" s="266"/>
      <c r="F197" s="284"/>
      <c r="G197" s="11"/>
      <c r="H197" s="262"/>
      <c r="I197" s="262"/>
      <c r="J197" s="262"/>
      <c r="K197" s="262"/>
      <c r="L197" s="262"/>
      <c r="M197" s="270"/>
      <c r="N197" s="40"/>
      <c r="O197" s="263"/>
      <c r="P197" s="263"/>
    </row>
    <row r="198" spans="1:17" ht="83.25" hidden="1" customHeight="1">
      <c r="A198" s="266"/>
      <c r="B198" s="266"/>
      <c r="C198" s="266"/>
      <c r="D198" s="266"/>
      <c r="E198" s="266"/>
      <c r="F198" s="284"/>
      <c r="G198" s="11"/>
      <c r="H198" s="262"/>
      <c r="I198" s="262"/>
      <c r="J198" s="262"/>
      <c r="K198" s="262"/>
      <c r="L198" s="262"/>
      <c r="M198" s="270"/>
      <c r="N198" s="40"/>
      <c r="O198" s="263"/>
      <c r="P198" s="263"/>
    </row>
    <row r="199" spans="1:17" ht="83.25" hidden="1" customHeight="1">
      <c r="A199" s="266"/>
      <c r="B199" s="266"/>
      <c r="C199" s="266"/>
      <c r="D199" s="266"/>
      <c r="E199" s="266"/>
      <c r="F199" s="284"/>
      <c r="G199" s="11"/>
      <c r="H199" s="262"/>
      <c r="I199" s="262"/>
      <c r="J199" s="262"/>
      <c r="K199" s="262"/>
      <c r="L199" s="262"/>
      <c r="M199" s="270"/>
      <c r="N199" s="40"/>
      <c r="O199" s="263"/>
      <c r="P199" s="263"/>
    </row>
    <row r="200" spans="1:17" ht="83.25" hidden="1" customHeight="1">
      <c r="A200" s="266"/>
      <c r="B200" s="266"/>
      <c r="C200" s="266"/>
      <c r="D200" s="266"/>
      <c r="E200" s="266"/>
      <c r="F200" s="284"/>
      <c r="G200" s="11"/>
      <c r="H200" s="262"/>
      <c r="I200" s="262"/>
      <c r="J200" s="262"/>
      <c r="K200" s="262"/>
      <c r="L200" s="262"/>
      <c r="M200" s="270"/>
      <c r="N200" s="40"/>
      <c r="O200" s="263"/>
      <c r="P200" s="263"/>
    </row>
    <row r="201" spans="1:17" ht="83.25" hidden="1" customHeight="1">
      <c r="A201" s="266"/>
      <c r="B201" s="266"/>
      <c r="C201" s="266"/>
      <c r="D201" s="266"/>
      <c r="E201" s="266"/>
      <c r="F201" s="284"/>
      <c r="G201" s="11"/>
      <c r="H201" s="262"/>
      <c r="I201" s="262"/>
      <c r="J201" s="262"/>
      <c r="K201" s="262"/>
      <c r="L201" s="262"/>
      <c r="M201" s="270"/>
      <c r="N201" s="40"/>
      <c r="O201" s="263"/>
      <c r="P201" s="263"/>
    </row>
    <row r="202" spans="1:17" ht="83.25" hidden="1" customHeight="1">
      <c r="A202" s="266"/>
      <c r="B202" s="266"/>
      <c r="C202" s="266"/>
      <c r="D202" s="266"/>
      <c r="E202" s="266"/>
      <c r="F202" s="284"/>
      <c r="G202" s="11"/>
      <c r="H202" s="262"/>
      <c r="I202" s="262"/>
      <c r="J202" s="262"/>
      <c r="K202" s="262"/>
      <c r="L202" s="262"/>
      <c r="M202" s="270"/>
      <c r="N202" s="40"/>
      <c r="O202" s="263"/>
      <c r="P202" s="263"/>
    </row>
    <row r="203" spans="1:17" ht="83.25" hidden="1" customHeight="1">
      <c r="A203" s="266"/>
      <c r="B203" s="266"/>
      <c r="C203" s="266"/>
      <c r="D203" s="266"/>
      <c r="E203" s="266"/>
      <c r="F203" s="284"/>
      <c r="G203" s="11"/>
      <c r="H203" s="262"/>
      <c r="I203" s="262"/>
      <c r="J203" s="262"/>
      <c r="K203" s="262"/>
      <c r="L203" s="262"/>
      <c r="M203" s="270"/>
      <c r="N203" s="40"/>
      <c r="O203" s="263"/>
      <c r="P203" s="263"/>
    </row>
    <row r="204" spans="1:17" ht="83.25" hidden="1" customHeight="1">
      <c r="A204" s="266"/>
      <c r="B204" s="266"/>
      <c r="C204" s="266"/>
      <c r="D204" s="266"/>
      <c r="E204" s="266"/>
      <c r="F204" s="284"/>
      <c r="G204" s="11"/>
      <c r="H204" s="262"/>
      <c r="I204" s="262"/>
      <c r="J204" s="262"/>
      <c r="K204" s="262"/>
      <c r="L204" s="262"/>
      <c r="M204" s="270"/>
      <c r="N204" s="40"/>
      <c r="O204" s="263"/>
      <c r="P204" s="263"/>
    </row>
    <row r="205" spans="1:17" ht="42" hidden="1" customHeight="1">
      <c r="A205" s="267"/>
      <c r="B205" s="267"/>
      <c r="C205" s="267"/>
      <c r="D205" s="267"/>
      <c r="E205" s="267"/>
      <c r="F205" s="285"/>
      <c r="G205" s="11"/>
      <c r="H205" s="223"/>
      <c r="I205" s="223"/>
      <c r="J205" s="223"/>
      <c r="K205" s="223"/>
      <c r="L205" s="223"/>
      <c r="M205" s="224"/>
      <c r="N205" s="40"/>
      <c r="O205" s="6"/>
      <c r="P205" s="6"/>
    </row>
    <row r="206" spans="1:17" ht="42" customHeight="1">
      <c r="A206" s="350"/>
      <c r="B206" s="350"/>
      <c r="C206" s="350"/>
      <c r="D206" s="350"/>
      <c r="E206" s="350"/>
      <c r="F206" s="366"/>
      <c r="G206" s="184"/>
      <c r="H206" s="365"/>
      <c r="I206" s="365"/>
      <c r="J206" s="365"/>
      <c r="K206" s="365"/>
      <c r="L206" s="365"/>
      <c r="M206" s="355"/>
      <c r="N206" s="113"/>
      <c r="O206" s="351"/>
      <c r="P206" s="351"/>
    </row>
    <row r="207" spans="1:17">
      <c r="A207" s="418" t="s">
        <v>116</v>
      </c>
      <c r="B207" s="418"/>
      <c r="C207" s="418"/>
      <c r="D207" s="418"/>
      <c r="E207" s="418"/>
      <c r="F207" s="418"/>
      <c r="G207" s="418"/>
      <c r="H207" s="418"/>
      <c r="I207" s="418"/>
      <c r="J207" s="418"/>
      <c r="K207" s="6"/>
      <c r="L207" s="6"/>
      <c r="M207" s="6"/>
      <c r="N207" s="6"/>
      <c r="O207" s="6"/>
      <c r="P207" s="6"/>
    </row>
    <row r="208" spans="1:17" ht="94.5" customHeight="1">
      <c r="A208" s="405" t="s">
        <v>10</v>
      </c>
      <c r="B208" s="405" t="s">
        <v>11</v>
      </c>
      <c r="C208" s="405"/>
      <c r="D208" s="405"/>
      <c r="E208" s="405" t="s">
        <v>12</v>
      </c>
      <c r="F208" s="405"/>
      <c r="G208" s="405" t="s">
        <v>24</v>
      </c>
      <c r="H208" s="405"/>
      <c r="I208" s="405"/>
      <c r="J208" s="405" t="s">
        <v>25</v>
      </c>
      <c r="K208" s="405"/>
      <c r="L208" s="405"/>
      <c r="M208" s="405" t="s">
        <v>26</v>
      </c>
      <c r="N208" s="405"/>
      <c r="O208" s="405"/>
      <c r="P208" s="423" t="s">
        <v>198</v>
      </c>
      <c r="Q208" s="425"/>
    </row>
    <row r="209" spans="1:18" ht="55.5" customHeight="1">
      <c r="A209" s="406"/>
      <c r="B209" s="405"/>
      <c r="C209" s="405"/>
      <c r="D209" s="405"/>
      <c r="E209" s="405"/>
      <c r="F209" s="405"/>
      <c r="G209" s="405" t="s">
        <v>27</v>
      </c>
      <c r="H209" s="405" t="s">
        <v>16</v>
      </c>
      <c r="I209" s="405"/>
      <c r="J209" s="405" t="s">
        <v>440</v>
      </c>
      <c r="K209" s="405" t="s">
        <v>441</v>
      </c>
      <c r="L209" s="405" t="s">
        <v>442</v>
      </c>
      <c r="M209" s="405" t="s">
        <v>440</v>
      </c>
      <c r="N209" s="405" t="s">
        <v>441</v>
      </c>
      <c r="O209" s="405" t="s">
        <v>442</v>
      </c>
      <c r="P209" s="405" t="s">
        <v>165</v>
      </c>
      <c r="Q209" s="405" t="s">
        <v>166</v>
      </c>
    </row>
    <row r="210" spans="1:18" ht="75">
      <c r="A210" s="406"/>
      <c r="B210" s="10" t="s">
        <v>17</v>
      </c>
      <c r="C210" s="10" t="s">
        <v>18</v>
      </c>
      <c r="D210" s="10" t="s">
        <v>111</v>
      </c>
      <c r="E210" s="10" t="s">
        <v>20</v>
      </c>
      <c r="F210" s="10" t="s">
        <v>21</v>
      </c>
      <c r="G210" s="406"/>
      <c r="H210" s="10" t="s">
        <v>28</v>
      </c>
      <c r="I210" s="10" t="s">
        <v>23</v>
      </c>
      <c r="J210" s="405"/>
      <c r="K210" s="405"/>
      <c r="L210" s="406"/>
      <c r="M210" s="405"/>
      <c r="N210" s="405"/>
      <c r="O210" s="406"/>
      <c r="P210" s="405"/>
      <c r="Q210" s="405"/>
    </row>
    <row r="211" spans="1:18">
      <c r="A211" s="262">
        <v>1</v>
      </c>
      <c r="B211" s="10">
        <v>2</v>
      </c>
      <c r="C211" s="10">
        <v>3</v>
      </c>
      <c r="D211" s="10">
        <v>4</v>
      </c>
      <c r="E211" s="10">
        <v>5</v>
      </c>
      <c r="F211" s="10">
        <v>6</v>
      </c>
      <c r="G211" s="10">
        <v>7</v>
      </c>
      <c r="H211" s="10">
        <v>8</v>
      </c>
      <c r="I211" s="10">
        <v>9</v>
      </c>
      <c r="J211" s="10">
        <v>10</v>
      </c>
      <c r="K211" s="10">
        <v>11</v>
      </c>
      <c r="L211" s="10">
        <v>12</v>
      </c>
      <c r="M211" s="10">
        <v>13</v>
      </c>
      <c r="N211" s="10">
        <v>14</v>
      </c>
      <c r="O211" s="10">
        <v>15</v>
      </c>
      <c r="P211" s="33">
        <v>16</v>
      </c>
      <c r="Q211" s="33">
        <v>17</v>
      </c>
    </row>
    <row r="212" spans="1:18" ht="37.5">
      <c r="A212" s="103" t="s">
        <v>176</v>
      </c>
      <c r="B212" s="10" t="s">
        <v>29</v>
      </c>
      <c r="C212" s="10" t="s">
        <v>29</v>
      </c>
      <c r="D212" s="10" t="s">
        <v>29</v>
      </c>
      <c r="E212" s="10" t="s">
        <v>98</v>
      </c>
      <c r="F212" s="10" t="s">
        <v>21</v>
      </c>
      <c r="G212" s="10" t="s">
        <v>31</v>
      </c>
      <c r="H212" s="10" t="s">
        <v>32</v>
      </c>
      <c r="I212" s="15" t="s">
        <v>120</v>
      </c>
      <c r="J212" s="10">
        <v>107</v>
      </c>
      <c r="K212" s="10">
        <f>J212</f>
        <v>107</v>
      </c>
      <c r="L212" s="10">
        <f>J212</f>
        <v>107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>J212*0.1</f>
        <v>11</v>
      </c>
    </row>
    <row r="213" spans="1:18" ht="225" hidden="1">
      <c r="A213" s="42" t="s">
        <v>175</v>
      </c>
      <c r="B213" s="10" t="s">
        <v>99</v>
      </c>
      <c r="C213" s="10" t="s">
        <v>29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395">
        <f t="shared" ref="K213:K219" si="6">J213</f>
        <v>0</v>
      </c>
      <c r="L213" s="395">
        <f t="shared" ref="L213:L219" si="7">J213</f>
        <v>0</v>
      </c>
      <c r="M213" s="10" t="s">
        <v>21</v>
      </c>
      <c r="N213" s="10" t="s">
        <v>21</v>
      </c>
      <c r="O213" s="10" t="s">
        <v>21</v>
      </c>
      <c r="P213" s="12">
        <v>11</v>
      </c>
      <c r="Q213" s="40">
        <f t="shared" ref="Q213:Q219" si="8">J213*0.1</f>
        <v>0</v>
      </c>
    </row>
    <row r="214" spans="1:18" ht="75" hidden="1">
      <c r="A214" s="26" t="s">
        <v>155</v>
      </c>
      <c r="B214" s="10" t="s">
        <v>97</v>
      </c>
      <c r="C214" s="10" t="s">
        <v>33</v>
      </c>
      <c r="D214" s="10" t="s">
        <v>29</v>
      </c>
      <c r="E214" s="10" t="s">
        <v>98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395">
        <f t="shared" si="6"/>
        <v>0</v>
      </c>
      <c r="L214" s="395">
        <f t="shared" si="7"/>
        <v>0</v>
      </c>
      <c r="M214" s="10" t="s">
        <v>21</v>
      </c>
      <c r="N214" s="10" t="s">
        <v>21</v>
      </c>
      <c r="O214" s="10" t="s">
        <v>21</v>
      </c>
      <c r="P214" s="12">
        <v>12</v>
      </c>
      <c r="Q214" s="40">
        <f t="shared" si="8"/>
        <v>0</v>
      </c>
    </row>
    <row r="215" spans="1:18" ht="93.75" hidden="1">
      <c r="A215" s="42" t="s">
        <v>183</v>
      </c>
      <c r="B215" s="10" t="s">
        <v>97</v>
      </c>
      <c r="C215" s="10" t="s">
        <v>33</v>
      </c>
      <c r="D215" s="10" t="s">
        <v>102</v>
      </c>
      <c r="E215" s="10" t="s">
        <v>98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395">
        <f t="shared" si="6"/>
        <v>0</v>
      </c>
      <c r="L215" s="395">
        <f t="shared" si="7"/>
        <v>0</v>
      </c>
      <c r="M215" s="10" t="s">
        <v>21</v>
      </c>
      <c r="N215" s="10" t="s">
        <v>21</v>
      </c>
      <c r="O215" s="10" t="s">
        <v>21</v>
      </c>
      <c r="P215" s="12">
        <v>13</v>
      </c>
      <c r="Q215" s="40">
        <f t="shared" si="8"/>
        <v>0</v>
      </c>
    </row>
    <row r="216" spans="1:18" ht="93.75" hidden="1">
      <c r="A216" s="103" t="s">
        <v>231</v>
      </c>
      <c r="B216" s="10" t="s">
        <v>29</v>
      </c>
      <c r="C216" s="10" t="s">
        <v>29</v>
      </c>
      <c r="D216" s="10" t="s">
        <v>102</v>
      </c>
      <c r="E216" s="10" t="s">
        <v>98</v>
      </c>
      <c r="F216" s="10"/>
      <c r="G216" s="10" t="s">
        <v>31</v>
      </c>
      <c r="H216" s="10" t="s">
        <v>32</v>
      </c>
      <c r="I216" s="15" t="s">
        <v>120</v>
      </c>
      <c r="J216" s="125"/>
      <c r="K216" s="395">
        <f t="shared" si="6"/>
        <v>0</v>
      </c>
      <c r="L216" s="395">
        <f t="shared" si="7"/>
        <v>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8"/>
        <v>0</v>
      </c>
      <c r="R216" s="3" t="s">
        <v>312</v>
      </c>
    </row>
    <row r="217" spans="1:18" ht="75" hidden="1">
      <c r="A217" s="103" t="s">
        <v>232</v>
      </c>
      <c r="B217" s="10" t="s">
        <v>29</v>
      </c>
      <c r="C217" s="10" t="s">
        <v>33</v>
      </c>
      <c r="D217" s="10" t="s">
        <v>29</v>
      </c>
      <c r="E217" s="10" t="s">
        <v>98</v>
      </c>
      <c r="F217" s="10" t="s">
        <v>21</v>
      </c>
      <c r="G217" s="10" t="s">
        <v>31</v>
      </c>
      <c r="H217" s="10" t="s">
        <v>32</v>
      </c>
      <c r="I217" s="15" t="s">
        <v>120</v>
      </c>
      <c r="J217" s="10"/>
      <c r="K217" s="395">
        <f t="shared" si="6"/>
        <v>0</v>
      </c>
      <c r="L217" s="395">
        <f t="shared" si="7"/>
        <v>0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8"/>
        <v>0</v>
      </c>
      <c r="R217" s="3" t="s">
        <v>311</v>
      </c>
    </row>
    <row r="218" spans="1:18" ht="37.5" hidden="1">
      <c r="A218" s="205" t="s">
        <v>184</v>
      </c>
      <c r="B218" s="10" t="s">
        <v>29</v>
      </c>
      <c r="C218" s="10" t="s">
        <v>29</v>
      </c>
      <c r="D218" s="10" t="s">
        <v>29</v>
      </c>
      <c r="E218" s="10" t="s">
        <v>100</v>
      </c>
      <c r="F218" s="10" t="s">
        <v>21</v>
      </c>
      <c r="G218" s="10" t="s">
        <v>31</v>
      </c>
      <c r="H218" s="10" t="s">
        <v>32</v>
      </c>
      <c r="I218" s="15" t="s">
        <v>120</v>
      </c>
      <c r="J218" s="10"/>
      <c r="K218" s="395">
        <f t="shared" si="6"/>
        <v>0</v>
      </c>
      <c r="L218" s="395">
        <f t="shared" si="7"/>
        <v>0</v>
      </c>
      <c r="M218" s="10" t="s">
        <v>21</v>
      </c>
      <c r="N218" s="10" t="s">
        <v>21</v>
      </c>
      <c r="O218" s="10" t="s">
        <v>21</v>
      </c>
      <c r="P218" s="12">
        <v>10</v>
      </c>
      <c r="Q218" s="40">
        <f t="shared" si="8"/>
        <v>0</v>
      </c>
      <c r="R218" s="3" t="s">
        <v>316</v>
      </c>
    </row>
    <row r="219" spans="1:18" ht="37.5" hidden="1">
      <c r="A219" s="26"/>
      <c r="B219" s="10" t="s">
        <v>29</v>
      </c>
      <c r="C219" s="10" t="s">
        <v>29</v>
      </c>
      <c r="D219" s="10" t="s">
        <v>29</v>
      </c>
      <c r="E219" s="10" t="s">
        <v>101</v>
      </c>
      <c r="F219" s="10" t="s">
        <v>21</v>
      </c>
      <c r="G219" s="10" t="s">
        <v>31</v>
      </c>
      <c r="H219" s="10" t="s">
        <v>32</v>
      </c>
      <c r="I219" s="15" t="s">
        <v>120</v>
      </c>
      <c r="J219" s="10"/>
      <c r="K219" s="395">
        <f t="shared" si="6"/>
        <v>0</v>
      </c>
      <c r="L219" s="395">
        <f t="shared" si="7"/>
        <v>0</v>
      </c>
      <c r="M219" s="10" t="s">
        <v>21</v>
      </c>
      <c r="N219" s="10" t="s">
        <v>21</v>
      </c>
      <c r="O219" s="10" t="s">
        <v>21</v>
      </c>
      <c r="P219" s="12">
        <v>17</v>
      </c>
      <c r="Q219" s="40">
        <f t="shared" si="8"/>
        <v>0</v>
      </c>
    </row>
    <row r="220" spans="1:18" ht="23.25" customHeight="1">
      <c r="A220" s="14" t="s">
        <v>34</v>
      </c>
      <c r="B220" s="12"/>
      <c r="C220" s="10"/>
      <c r="D220" s="10"/>
      <c r="E220" s="12"/>
      <c r="F220" s="12"/>
      <c r="G220" s="10"/>
      <c r="H220" s="10"/>
      <c r="I220" s="15"/>
      <c r="J220" s="10">
        <f>SUM(J212:J219)</f>
        <v>107</v>
      </c>
      <c r="K220" s="10">
        <f>SUM(K212:K219)</f>
        <v>107</v>
      </c>
      <c r="L220" s="10">
        <f>SUM(L212:L219)</f>
        <v>107</v>
      </c>
      <c r="M220" s="10" t="s">
        <v>21</v>
      </c>
      <c r="N220" s="10" t="s">
        <v>21</v>
      </c>
      <c r="O220" s="10" t="s">
        <v>21</v>
      </c>
      <c r="P220" s="12">
        <v>10</v>
      </c>
      <c r="Q220" s="40">
        <f>J220*0.1</f>
        <v>11</v>
      </c>
    </row>
    <row r="221" spans="1:18" ht="23.25" customHeight="1">
      <c r="A221" s="14" t="s">
        <v>106</v>
      </c>
      <c r="B221" s="12"/>
      <c r="C221" s="10"/>
      <c r="D221" s="10"/>
      <c r="E221" s="12"/>
      <c r="F221" s="12"/>
      <c r="G221" s="10"/>
      <c r="H221" s="10"/>
      <c r="I221" s="15"/>
      <c r="J221" s="10">
        <f>J80+J149+J220</f>
        <v>924</v>
      </c>
      <c r="K221" s="10">
        <f>K80+K149+K220</f>
        <v>924</v>
      </c>
      <c r="L221" s="10">
        <f>L80+L149+L220</f>
        <v>924</v>
      </c>
      <c r="M221" s="10" t="s">
        <v>21</v>
      </c>
      <c r="N221" s="10" t="s">
        <v>21</v>
      </c>
      <c r="O221" s="10" t="s">
        <v>21</v>
      </c>
      <c r="P221" s="12">
        <v>10</v>
      </c>
      <c r="Q221" s="40">
        <f>J221*0.1</f>
        <v>92</v>
      </c>
    </row>
    <row r="222" spans="1:18">
      <c r="A222" s="421"/>
      <c r="B222" s="421"/>
      <c r="C222" s="421"/>
      <c r="D222" s="421"/>
      <c r="E222" s="421"/>
      <c r="F222" s="421"/>
      <c r="G222" s="421"/>
      <c r="H222" s="421"/>
      <c r="I222" s="421"/>
      <c r="J222" s="421"/>
      <c r="K222" s="421"/>
      <c r="L222" s="421"/>
      <c r="M222" s="421"/>
      <c r="N222" s="421"/>
      <c r="O222" s="421"/>
      <c r="P222" s="6"/>
    </row>
    <row r="223" spans="1:18">
      <c r="A223" s="418" t="s">
        <v>35</v>
      </c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6"/>
    </row>
    <row r="224" spans="1:18">
      <c r="A224" s="405" t="s">
        <v>36</v>
      </c>
      <c r="B224" s="405"/>
      <c r="C224" s="405"/>
      <c r="D224" s="405"/>
      <c r="E224" s="405"/>
      <c r="F224" s="419"/>
      <c r="G224" s="419"/>
      <c r="H224" s="419"/>
      <c r="I224" s="419"/>
      <c r="J224" s="419"/>
      <c r="K224" s="419"/>
      <c r="L224" s="6"/>
      <c r="M224" s="6"/>
      <c r="N224" s="6"/>
      <c r="O224" s="6"/>
      <c r="P224" s="6"/>
    </row>
    <row r="225" spans="1:16">
      <c r="A225" s="10" t="s">
        <v>37</v>
      </c>
      <c r="B225" s="10" t="s">
        <v>38</v>
      </c>
      <c r="C225" s="10" t="s">
        <v>39</v>
      </c>
      <c r="D225" s="10" t="s">
        <v>40</v>
      </c>
      <c r="E225" s="405" t="s">
        <v>22</v>
      </c>
      <c r="F225" s="419"/>
      <c r="G225" s="419"/>
      <c r="H225" s="419"/>
      <c r="I225" s="419"/>
      <c r="J225" s="419"/>
      <c r="K225" s="419"/>
      <c r="L225" s="6"/>
      <c r="M225" s="6"/>
      <c r="N225" s="6"/>
      <c r="O225" s="6"/>
      <c r="P225" s="6"/>
    </row>
    <row r="226" spans="1:16">
      <c r="A226" s="10">
        <v>1</v>
      </c>
      <c r="B226" s="10">
        <v>2</v>
      </c>
      <c r="C226" s="10">
        <v>3</v>
      </c>
      <c r="D226" s="10">
        <v>4</v>
      </c>
      <c r="E226" s="405">
        <v>5</v>
      </c>
      <c r="F226" s="419"/>
      <c r="G226" s="419"/>
      <c r="H226" s="419"/>
      <c r="I226" s="419"/>
      <c r="J226" s="419"/>
      <c r="K226" s="419"/>
      <c r="L226" s="6"/>
      <c r="M226" s="6"/>
      <c r="N226" s="6"/>
      <c r="O226" s="6"/>
      <c r="P226" s="6"/>
    </row>
    <row r="227" spans="1:16">
      <c r="A227" s="10" t="s">
        <v>21</v>
      </c>
      <c r="B227" s="10" t="s">
        <v>21</v>
      </c>
      <c r="C227" s="10" t="s">
        <v>21</v>
      </c>
      <c r="D227" s="10" t="s">
        <v>21</v>
      </c>
      <c r="E227" s="405" t="s">
        <v>21</v>
      </c>
      <c r="F227" s="420"/>
      <c r="G227" s="420"/>
      <c r="H227" s="420"/>
      <c r="I227" s="420"/>
      <c r="J227" s="420"/>
      <c r="K227" s="420"/>
      <c r="L227" s="6"/>
      <c r="M227" s="6"/>
      <c r="N227" s="6"/>
      <c r="O227" s="6"/>
      <c r="P227" s="6"/>
    </row>
    <row r="228" spans="1:16">
      <c r="A228" s="418" t="s">
        <v>41</v>
      </c>
      <c r="B228" s="418"/>
      <c r="C228" s="418"/>
      <c r="D228" s="418"/>
      <c r="E228" s="418"/>
      <c r="F228" s="41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>
      <c r="A229" s="422" t="s">
        <v>42</v>
      </c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16"/>
      <c r="M229" s="16"/>
      <c r="N229" s="16"/>
      <c r="O229" s="16"/>
      <c r="P229" s="6"/>
    </row>
    <row r="230" spans="1:16" ht="191.25" customHeight="1">
      <c r="A230" s="422" t="s">
        <v>389</v>
      </c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16"/>
      <c r="M230" s="16"/>
      <c r="N230" s="16"/>
      <c r="O230" s="16"/>
      <c r="P230" s="6"/>
    </row>
    <row r="231" spans="1:16" ht="16.5" customHeight="1">
      <c r="A231" s="417" t="s">
        <v>44</v>
      </c>
      <c r="B231" s="417"/>
      <c r="C231" s="417"/>
      <c r="D231" s="417"/>
      <c r="E231" s="417"/>
      <c r="F231" s="417"/>
      <c r="G231" s="417"/>
      <c r="H231" s="417"/>
      <c r="I231" s="417"/>
      <c r="J231" s="417"/>
      <c r="K231" s="417"/>
      <c r="L231" s="16"/>
      <c r="M231" s="16"/>
      <c r="N231" s="16"/>
      <c r="O231" s="16"/>
      <c r="P231" s="6"/>
    </row>
    <row r="232" spans="1:16">
      <c r="A232" s="418" t="s">
        <v>45</v>
      </c>
      <c r="B232" s="418"/>
      <c r="C232" s="418"/>
      <c r="D232" s="418"/>
      <c r="E232" s="418"/>
      <c r="F232" s="418"/>
      <c r="G232" s="418"/>
      <c r="H232" s="418"/>
      <c r="I232" s="418"/>
      <c r="J232" s="6"/>
      <c r="K232" s="6"/>
      <c r="L232" s="6"/>
      <c r="M232" s="6"/>
      <c r="N232" s="6"/>
      <c r="O232" s="6"/>
      <c r="P232" s="6"/>
    </row>
    <row r="233" spans="1:16">
      <c r="A233" s="440" t="s">
        <v>46</v>
      </c>
      <c r="B233" s="441"/>
      <c r="C233" s="441"/>
      <c r="D233" s="442"/>
      <c r="E233" s="440" t="s">
        <v>47</v>
      </c>
      <c r="F233" s="441"/>
      <c r="G233" s="442"/>
      <c r="H233" s="440" t="s">
        <v>48</v>
      </c>
      <c r="I233" s="441"/>
      <c r="J233" s="441"/>
      <c r="K233" s="441"/>
      <c r="L233" s="442"/>
      <c r="M233" s="6"/>
      <c r="N233" s="6"/>
      <c r="O233" s="6"/>
      <c r="P233" s="6"/>
    </row>
    <row r="234" spans="1:16">
      <c r="A234" s="423">
        <v>1</v>
      </c>
      <c r="B234" s="424"/>
      <c r="C234" s="424"/>
      <c r="D234" s="425"/>
      <c r="E234" s="423">
        <v>2</v>
      </c>
      <c r="F234" s="424"/>
      <c r="G234" s="425"/>
      <c r="H234" s="440">
        <v>3</v>
      </c>
      <c r="I234" s="441"/>
      <c r="J234" s="441"/>
      <c r="K234" s="441"/>
      <c r="L234" s="442"/>
    </row>
    <row r="235" spans="1:16" ht="63.75" customHeight="1">
      <c r="A235" s="426" t="s">
        <v>337</v>
      </c>
      <c r="B235" s="427"/>
      <c r="C235" s="427"/>
      <c r="D235" s="428"/>
      <c r="E235" s="423" t="s">
        <v>50</v>
      </c>
      <c r="F235" s="424"/>
      <c r="G235" s="425"/>
      <c r="H235" s="423" t="s">
        <v>51</v>
      </c>
      <c r="I235" s="424"/>
      <c r="J235" s="424"/>
      <c r="K235" s="424"/>
      <c r="L235" s="425"/>
    </row>
    <row r="236" spans="1:16" ht="54.75" customHeight="1">
      <c r="A236" s="426" t="s">
        <v>337</v>
      </c>
      <c r="B236" s="427"/>
      <c r="C236" s="427"/>
      <c r="D236" s="428"/>
      <c r="E236" s="423" t="s">
        <v>52</v>
      </c>
      <c r="F236" s="424"/>
      <c r="G236" s="425"/>
      <c r="H236" s="423" t="s">
        <v>53</v>
      </c>
      <c r="I236" s="424"/>
      <c r="J236" s="424"/>
      <c r="K236" s="424"/>
      <c r="L236" s="425"/>
    </row>
    <row r="237" spans="1:16" ht="59.25" customHeight="1">
      <c r="A237" s="426" t="s">
        <v>337</v>
      </c>
      <c r="B237" s="427"/>
      <c r="C237" s="427"/>
      <c r="D237" s="428"/>
      <c r="E237" s="423" t="s">
        <v>56</v>
      </c>
      <c r="F237" s="424"/>
      <c r="G237" s="425"/>
      <c r="H237" s="423" t="s">
        <v>51</v>
      </c>
      <c r="I237" s="424"/>
      <c r="J237" s="424"/>
      <c r="K237" s="424"/>
      <c r="L237" s="425"/>
    </row>
    <row r="238" spans="1:16" ht="57" customHeight="1">
      <c r="A238" s="426" t="s">
        <v>339</v>
      </c>
      <c r="B238" s="427"/>
      <c r="C238" s="427"/>
      <c r="D238" s="428"/>
      <c r="E238" s="423" t="s">
        <v>54</v>
      </c>
      <c r="F238" s="424"/>
      <c r="G238" s="425"/>
      <c r="H238" s="440" t="s">
        <v>167</v>
      </c>
      <c r="I238" s="441"/>
      <c r="J238" s="441"/>
      <c r="K238" s="441"/>
      <c r="L238" s="442"/>
    </row>
    <row r="239" spans="1:16" ht="42" hidden="1" customHeight="1">
      <c r="A239" s="471" t="s">
        <v>94</v>
      </c>
      <c r="B239" s="471"/>
      <c r="C239" s="471"/>
      <c r="D239" s="471"/>
      <c r="E239" s="471"/>
      <c r="F239" s="471"/>
      <c r="G239" s="471"/>
      <c r="H239" s="471"/>
      <c r="I239" s="471"/>
      <c r="J239" s="471"/>
      <c r="K239" s="471"/>
      <c r="L239" s="471"/>
      <c r="M239" s="478" t="s">
        <v>179</v>
      </c>
      <c r="N239" s="420" t="s">
        <v>185</v>
      </c>
      <c r="O239" s="6"/>
      <c r="P239" s="6"/>
    </row>
    <row r="240" spans="1:16" ht="18.75" hidden="1" customHeight="1">
      <c r="A240" s="418" t="s">
        <v>7</v>
      </c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79"/>
      <c r="N240" s="420"/>
      <c r="O240" s="6"/>
      <c r="P240" s="6"/>
    </row>
    <row r="241" spans="1:17" ht="18.75" hidden="1" customHeight="1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479"/>
      <c r="N241" s="420"/>
      <c r="O241" s="6"/>
      <c r="P241" s="6"/>
    </row>
    <row r="242" spans="1:17" hidden="1">
      <c r="A242" s="418" t="s">
        <v>9</v>
      </c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6"/>
      <c r="N242" s="9"/>
      <c r="O242" s="6"/>
      <c r="P242" s="6"/>
    </row>
    <row r="243" spans="1:17" hidden="1">
      <c r="A243" s="439" t="s">
        <v>115</v>
      </c>
      <c r="B243" s="439"/>
      <c r="C243" s="439"/>
      <c r="D243" s="439"/>
      <c r="E243" s="439"/>
      <c r="F243" s="439"/>
      <c r="G243" s="439"/>
      <c r="H243" s="439"/>
      <c r="I243" s="439"/>
      <c r="J243" s="439"/>
      <c r="K243" s="6"/>
      <c r="L243" s="6"/>
      <c r="M243" s="6"/>
      <c r="N243" s="9"/>
      <c r="O243" s="6"/>
      <c r="P243" s="6"/>
    </row>
    <row r="244" spans="1:17" ht="36.75" hidden="1" customHeight="1">
      <c r="A244" s="405" t="s">
        <v>10</v>
      </c>
      <c r="B244" s="405" t="s">
        <v>11</v>
      </c>
      <c r="C244" s="405"/>
      <c r="D244" s="405"/>
      <c r="E244" s="405" t="s">
        <v>12</v>
      </c>
      <c r="F244" s="405"/>
      <c r="G244" s="405" t="s">
        <v>13</v>
      </c>
      <c r="H244" s="405"/>
      <c r="I244" s="405"/>
      <c r="J244" s="405" t="s">
        <v>14</v>
      </c>
      <c r="K244" s="405"/>
      <c r="L244" s="405"/>
      <c r="M244" s="423" t="s">
        <v>164</v>
      </c>
      <c r="N244" s="425"/>
      <c r="O244" s="6"/>
      <c r="P244" s="6"/>
    </row>
    <row r="245" spans="1:17" ht="59.25" hidden="1" customHeight="1">
      <c r="A245" s="406"/>
      <c r="B245" s="405"/>
      <c r="C245" s="405"/>
      <c r="D245" s="405"/>
      <c r="E245" s="405"/>
      <c r="F245" s="405"/>
      <c r="G245" s="405" t="s">
        <v>15</v>
      </c>
      <c r="H245" s="405" t="s">
        <v>16</v>
      </c>
      <c r="I245" s="405"/>
      <c r="J245" s="405" t="s">
        <v>207</v>
      </c>
      <c r="K245" s="405" t="s">
        <v>208</v>
      </c>
      <c r="L245" s="405" t="s">
        <v>209</v>
      </c>
      <c r="M245" s="420" t="s">
        <v>165</v>
      </c>
      <c r="N245" s="405" t="s">
        <v>166</v>
      </c>
      <c r="O245" s="6"/>
      <c r="P245" s="6"/>
    </row>
    <row r="246" spans="1:17" ht="75" hidden="1" customHeight="1">
      <c r="A246" s="406"/>
      <c r="B246" s="10" t="s">
        <v>17</v>
      </c>
      <c r="C246" s="10" t="s">
        <v>18</v>
      </c>
      <c r="D246" s="10" t="s">
        <v>19</v>
      </c>
      <c r="E246" s="10" t="s">
        <v>20</v>
      </c>
      <c r="F246" s="10" t="s">
        <v>21</v>
      </c>
      <c r="G246" s="406"/>
      <c r="H246" s="10" t="s">
        <v>22</v>
      </c>
      <c r="I246" s="10" t="s">
        <v>23</v>
      </c>
      <c r="J246" s="405"/>
      <c r="K246" s="405"/>
      <c r="L246" s="406"/>
      <c r="M246" s="420"/>
      <c r="N246" s="405"/>
      <c r="O246" s="6"/>
      <c r="P246" s="6"/>
    </row>
    <row r="247" spans="1:17" hidden="1">
      <c r="A247" s="10">
        <v>1</v>
      </c>
      <c r="B247" s="10">
        <v>2</v>
      </c>
      <c r="C247" s="10">
        <v>3</v>
      </c>
      <c r="D247" s="10">
        <v>4</v>
      </c>
      <c r="E247" s="10">
        <v>5</v>
      </c>
      <c r="F247" s="10">
        <v>6</v>
      </c>
      <c r="G247" s="10">
        <v>7</v>
      </c>
      <c r="H247" s="10">
        <v>8</v>
      </c>
      <c r="I247" s="10">
        <v>9</v>
      </c>
      <c r="J247" s="10">
        <v>10</v>
      </c>
      <c r="K247" s="10">
        <v>11</v>
      </c>
      <c r="L247" s="10">
        <v>12</v>
      </c>
      <c r="M247" s="12">
        <v>13</v>
      </c>
      <c r="N247" s="12">
        <v>14</v>
      </c>
      <c r="O247" s="6"/>
      <c r="P247" s="6"/>
    </row>
    <row r="248" spans="1:17" hidden="1">
      <c r="A248" s="14"/>
      <c r="B248" s="12"/>
      <c r="C248" s="12"/>
      <c r="D248" s="10"/>
      <c r="E248" s="17"/>
      <c r="F248" s="17"/>
      <c r="G248" s="13"/>
      <c r="H248" s="13"/>
      <c r="I248" s="13"/>
      <c r="J248" s="13"/>
      <c r="K248" s="13">
        <v>95</v>
      </c>
      <c r="L248" s="13">
        <v>95</v>
      </c>
      <c r="M248" s="12">
        <v>10</v>
      </c>
      <c r="N248" s="40">
        <v>10</v>
      </c>
      <c r="O248" s="6"/>
      <c r="P248" s="6"/>
    </row>
    <row r="249" spans="1:17" hidden="1">
      <c r="A249" s="24"/>
      <c r="B249" s="9"/>
      <c r="C249" s="9"/>
      <c r="D249" s="25"/>
      <c r="E249" s="21"/>
      <c r="F249" s="21"/>
      <c r="G249" s="22"/>
      <c r="H249" s="22"/>
      <c r="I249" s="22"/>
      <c r="J249" s="22"/>
      <c r="K249" s="22">
        <v>100</v>
      </c>
      <c r="L249" s="22">
        <v>100</v>
      </c>
      <c r="M249" s="12">
        <v>10</v>
      </c>
      <c r="N249" s="40">
        <v>10</v>
      </c>
      <c r="O249" s="6"/>
      <c r="P249" s="6"/>
    </row>
    <row r="250" spans="1:17" hidden="1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6"/>
    </row>
    <row r="251" spans="1:17" hidden="1">
      <c r="A251" s="418" t="s">
        <v>181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6"/>
      <c r="L251" s="6"/>
      <c r="M251" s="6"/>
      <c r="N251" s="6"/>
      <c r="O251" s="6"/>
      <c r="P251" s="6"/>
    </row>
    <row r="252" spans="1:17" ht="42" hidden="1" customHeight="1">
      <c r="A252" s="405" t="s">
        <v>10</v>
      </c>
      <c r="B252" s="405" t="s">
        <v>11</v>
      </c>
      <c r="C252" s="405"/>
      <c r="D252" s="405"/>
      <c r="E252" s="405" t="s">
        <v>12</v>
      </c>
      <c r="F252" s="405"/>
      <c r="G252" s="405" t="s">
        <v>24</v>
      </c>
      <c r="H252" s="405"/>
      <c r="I252" s="405"/>
      <c r="J252" s="405" t="s">
        <v>25</v>
      </c>
      <c r="K252" s="405"/>
      <c r="L252" s="405"/>
      <c r="M252" s="405" t="s">
        <v>26</v>
      </c>
      <c r="N252" s="405"/>
      <c r="O252" s="405"/>
      <c r="P252" s="423" t="s">
        <v>164</v>
      </c>
      <c r="Q252" s="425"/>
    </row>
    <row r="253" spans="1:17" ht="55.5" hidden="1" customHeight="1">
      <c r="A253" s="406"/>
      <c r="B253" s="405"/>
      <c r="C253" s="405"/>
      <c r="D253" s="405"/>
      <c r="E253" s="405"/>
      <c r="F253" s="405"/>
      <c r="G253" s="405" t="s">
        <v>27</v>
      </c>
      <c r="H253" s="405" t="s">
        <v>16</v>
      </c>
      <c r="I253" s="405"/>
      <c r="J253" s="405" t="s">
        <v>207</v>
      </c>
      <c r="K253" s="405" t="s">
        <v>208</v>
      </c>
      <c r="L253" s="405" t="s">
        <v>209</v>
      </c>
      <c r="M253" s="405" t="s">
        <v>207</v>
      </c>
      <c r="N253" s="405" t="s">
        <v>208</v>
      </c>
      <c r="O253" s="405" t="s">
        <v>209</v>
      </c>
      <c r="P253" s="420" t="s">
        <v>165</v>
      </c>
      <c r="Q253" s="405" t="s">
        <v>166</v>
      </c>
    </row>
    <row r="254" spans="1:17" ht="75" hidden="1" customHeight="1">
      <c r="A254" s="406"/>
      <c r="B254" s="10" t="s">
        <v>17</v>
      </c>
      <c r="C254" s="10" t="s">
        <v>18</v>
      </c>
      <c r="D254" s="10" t="s">
        <v>19</v>
      </c>
      <c r="E254" s="10" t="s">
        <v>20</v>
      </c>
      <c r="F254" s="10" t="s">
        <v>156</v>
      </c>
      <c r="G254" s="406"/>
      <c r="H254" s="10" t="s">
        <v>28</v>
      </c>
      <c r="I254" s="10" t="s">
        <v>23</v>
      </c>
      <c r="J254" s="405"/>
      <c r="K254" s="405"/>
      <c r="L254" s="406"/>
      <c r="M254" s="405"/>
      <c r="N254" s="405"/>
      <c r="O254" s="406"/>
      <c r="P254" s="420"/>
      <c r="Q254" s="405"/>
    </row>
    <row r="255" spans="1:17" hidden="1">
      <c r="A255" s="10">
        <v>1</v>
      </c>
      <c r="B255" s="10">
        <v>2</v>
      </c>
      <c r="C255" s="10">
        <v>3</v>
      </c>
      <c r="D255" s="10">
        <v>4</v>
      </c>
      <c r="E255" s="10">
        <v>5</v>
      </c>
      <c r="F255" s="10">
        <v>6</v>
      </c>
      <c r="G255" s="10">
        <v>7</v>
      </c>
      <c r="H255" s="10">
        <v>8</v>
      </c>
      <c r="I255" s="10">
        <v>9</v>
      </c>
      <c r="J255" s="10">
        <v>10</v>
      </c>
      <c r="K255" s="10">
        <v>11</v>
      </c>
      <c r="L255" s="10">
        <v>12</v>
      </c>
      <c r="M255" s="10">
        <v>13</v>
      </c>
      <c r="N255" s="10">
        <v>14</v>
      </c>
      <c r="O255" s="10">
        <v>15</v>
      </c>
      <c r="P255" s="33">
        <v>16</v>
      </c>
      <c r="Q255" s="33">
        <v>17</v>
      </c>
    </row>
    <row r="256" spans="1:17" ht="56.25" hidden="1">
      <c r="A256" s="112" t="s">
        <v>229</v>
      </c>
      <c r="B256" s="43" t="s">
        <v>307</v>
      </c>
      <c r="C256" s="1" t="s">
        <v>29</v>
      </c>
      <c r="D256" s="1" t="s">
        <v>126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0</v>
      </c>
    </row>
    <row r="257" spans="1:17" ht="75" hidden="1">
      <c r="A257" s="26" t="s">
        <v>308</v>
      </c>
      <c r="B257" s="10" t="s">
        <v>97</v>
      </c>
      <c r="C257" s="10" t="s">
        <v>309</v>
      </c>
      <c r="D257" s="1" t="s">
        <v>126</v>
      </c>
      <c r="E257" s="12" t="s">
        <v>98</v>
      </c>
      <c r="F257" s="10" t="s">
        <v>66</v>
      </c>
      <c r="G257" s="1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ref="Q257:Q260" si="9">J257*0.05</f>
        <v>0</v>
      </c>
    </row>
    <row r="258" spans="1:17" ht="56.25" hidden="1">
      <c r="A258" s="26" t="s">
        <v>230</v>
      </c>
      <c r="B258" s="43" t="s">
        <v>307</v>
      </c>
      <c r="C258" s="1" t="s">
        <v>29</v>
      </c>
      <c r="D258" s="10" t="s">
        <v>127</v>
      </c>
      <c r="E258" s="12" t="s">
        <v>98</v>
      </c>
      <c r="F258" s="10" t="s">
        <v>66</v>
      </c>
      <c r="G258" s="10" t="s">
        <v>31</v>
      </c>
      <c r="H258" s="10" t="s">
        <v>32</v>
      </c>
      <c r="I258" s="2" t="s">
        <v>120</v>
      </c>
      <c r="J258" s="10"/>
      <c r="K258" s="10"/>
      <c r="L258" s="10"/>
      <c r="M258" s="10" t="s">
        <v>21</v>
      </c>
      <c r="N258" s="10" t="s">
        <v>21</v>
      </c>
      <c r="O258" s="10" t="s">
        <v>21</v>
      </c>
      <c r="P258" s="12">
        <v>10</v>
      </c>
      <c r="Q258" s="40">
        <f>J258*0.1</f>
        <v>0</v>
      </c>
    </row>
    <row r="259" spans="1:17" ht="75" hidden="1">
      <c r="A259" s="26" t="s">
        <v>310</v>
      </c>
      <c r="B259" s="200" t="s">
        <v>97</v>
      </c>
      <c r="C259" s="1" t="s">
        <v>309</v>
      </c>
      <c r="D259" s="200" t="s">
        <v>127</v>
      </c>
      <c r="E259" s="201" t="s">
        <v>98</v>
      </c>
      <c r="F259" s="200" t="s">
        <v>66</v>
      </c>
      <c r="G259" s="200" t="s">
        <v>31</v>
      </c>
      <c r="H259" s="10" t="s">
        <v>32</v>
      </c>
      <c r="I259" s="2" t="s">
        <v>120</v>
      </c>
      <c r="J259" s="10"/>
      <c r="K259" s="10"/>
      <c r="L259" s="10"/>
      <c r="M259" s="10" t="s">
        <v>21</v>
      </c>
      <c r="N259" s="10" t="s">
        <v>21</v>
      </c>
      <c r="O259" s="10" t="s">
        <v>21</v>
      </c>
      <c r="P259" s="12"/>
      <c r="Q259" s="40">
        <f t="shared" si="9"/>
        <v>0</v>
      </c>
    </row>
    <row r="260" spans="1:17" hidden="1">
      <c r="A260" s="14"/>
      <c r="B260" s="12"/>
      <c r="C260" s="10"/>
      <c r="D260" s="10"/>
      <c r="E260" s="12"/>
      <c r="F260" s="12"/>
      <c r="G260" s="10"/>
      <c r="H260" s="10"/>
      <c r="I260" s="15"/>
      <c r="J260" s="10"/>
      <c r="K260" s="10"/>
      <c r="L260" s="10"/>
      <c r="M260" s="10"/>
      <c r="N260" s="10"/>
      <c r="O260" s="10"/>
      <c r="P260" s="6"/>
      <c r="Q260" s="40">
        <f t="shared" si="9"/>
        <v>0</v>
      </c>
    </row>
    <row r="261" spans="1:17" ht="23.25" hidden="1" customHeight="1">
      <c r="A261" s="14" t="s">
        <v>34</v>
      </c>
      <c r="B261" s="12"/>
      <c r="C261" s="10"/>
      <c r="D261" s="10"/>
      <c r="E261" s="12"/>
      <c r="F261" s="12"/>
      <c r="G261" s="10"/>
      <c r="H261" s="10"/>
      <c r="I261" s="15"/>
      <c r="J261" s="10">
        <f>SUM(J256:J260)</f>
        <v>0</v>
      </c>
      <c r="K261" s="10">
        <f>SUM(K256:K260)</f>
        <v>0</v>
      </c>
      <c r="L261" s="10">
        <f>SUM(L256:L260)</f>
        <v>0</v>
      </c>
      <c r="M261" s="10"/>
      <c r="N261" s="10"/>
      <c r="O261" s="10"/>
      <c r="P261" s="12">
        <v>10</v>
      </c>
      <c r="Q261" s="40">
        <f>J261*0.1</f>
        <v>0</v>
      </c>
    </row>
    <row r="262" spans="1:17" hidden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6"/>
    </row>
    <row r="263" spans="1:17" hidden="1">
      <c r="A263" s="418" t="s">
        <v>35</v>
      </c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6"/>
    </row>
    <row r="264" spans="1:17" hidden="1">
      <c r="A264" s="405" t="s">
        <v>36</v>
      </c>
      <c r="B264" s="405"/>
      <c r="C264" s="405"/>
      <c r="D264" s="405"/>
      <c r="E264" s="405"/>
      <c r="F264" s="419"/>
      <c r="G264" s="419"/>
      <c r="H264" s="419"/>
      <c r="I264" s="419"/>
      <c r="J264" s="419"/>
      <c r="K264" s="419"/>
      <c r="L264" s="6"/>
      <c r="M264" s="6"/>
      <c r="N264" s="6"/>
      <c r="O264" s="6"/>
      <c r="P264" s="6"/>
    </row>
    <row r="265" spans="1:17" hidden="1">
      <c r="A265" s="10" t="s">
        <v>37</v>
      </c>
      <c r="B265" s="10" t="s">
        <v>38</v>
      </c>
      <c r="C265" s="10" t="s">
        <v>39</v>
      </c>
      <c r="D265" s="10" t="s">
        <v>40</v>
      </c>
      <c r="E265" s="405" t="s">
        <v>22</v>
      </c>
      <c r="F265" s="419"/>
      <c r="G265" s="419"/>
      <c r="H265" s="419"/>
      <c r="I265" s="419"/>
      <c r="J265" s="419"/>
      <c r="K265" s="419"/>
      <c r="L265" s="6"/>
      <c r="M265" s="6"/>
      <c r="N265" s="6"/>
      <c r="O265" s="6"/>
      <c r="P265" s="6"/>
    </row>
    <row r="266" spans="1:17" hidden="1">
      <c r="A266" s="10">
        <v>1</v>
      </c>
      <c r="B266" s="10">
        <v>2</v>
      </c>
      <c r="C266" s="10">
        <v>3</v>
      </c>
      <c r="D266" s="10">
        <v>4</v>
      </c>
      <c r="E266" s="405">
        <v>5</v>
      </c>
      <c r="F266" s="419"/>
      <c r="G266" s="419"/>
      <c r="H266" s="419"/>
      <c r="I266" s="419"/>
      <c r="J266" s="419"/>
      <c r="K266" s="419"/>
      <c r="L266" s="6"/>
      <c r="M266" s="6"/>
      <c r="N266" s="6"/>
      <c r="O266" s="6"/>
      <c r="P266" s="6"/>
    </row>
    <row r="267" spans="1:17" hidden="1">
      <c r="A267" s="10" t="s">
        <v>21</v>
      </c>
      <c r="B267" s="10" t="s">
        <v>21</v>
      </c>
      <c r="C267" s="10" t="s">
        <v>21</v>
      </c>
      <c r="D267" s="10" t="s">
        <v>21</v>
      </c>
      <c r="E267" s="405" t="s">
        <v>21</v>
      </c>
      <c r="F267" s="420"/>
      <c r="G267" s="420"/>
      <c r="H267" s="420"/>
      <c r="I267" s="420"/>
      <c r="J267" s="420"/>
      <c r="K267" s="420"/>
      <c r="L267" s="6"/>
      <c r="M267" s="6"/>
      <c r="N267" s="6"/>
      <c r="O267" s="6"/>
      <c r="P267" s="6"/>
    </row>
    <row r="268" spans="1:17" hidden="1">
      <c r="A268" s="418" t="s">
        <v>41</v>
      </c>
      <c r="B268" s="418"/>
      <c r="C268" s="418"/>
      <c r="D268" s="418"/>
      <c r="E268" s="418"/>
      <c r="F268" s="41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>
      <c r="A269" s="422" t="s">
        <v>42</v>
      </c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16"/>
      <c r="M269" s="16"/>
      <c r="N269" s="16"/>
      <c r="O269" s="16"/>
      <c r="P269" s="6"/>
    </row>
    <row r="270" spans="1:17" ht="40.5" hidden="1" customHeight="1">
      <c r="A270" s="416" t="s">
        <v>43</v>
      </c>
      <c r="B270" s="416"/>
      <c r="C270" s="416"/>
      <c r="D270" s="416"/>
      <c r="E270" s="416"/>
      <c r="F270" s="416"/>
      <c r="G270" s="416"/>
      <c r="H270" s="416"/>
      <c r="I270" s="416"/>
      <c r="J270" s="416"/>
      <c r="K270" s="416"/>
      <c r="L270" s="16"/>
      <c r="M270" s="16"/>
      <c r="N270" s="16"/>
      <c r="O270" s="16"/>
      <c r="P270" s="6"/>
    </row>
    <row r="271" spans="1:17" ht="16.5" hidden="1" customHeight="1">
      <c r="A271" s="417" t="s">
        <v>44</v>
      </c>
      <c r="B271" s="417"/>
      <c r="C271" s="417"/>
      <c r="D271" s="417"/>
      <c r="E271" s="417"/>
      <c r="F271" s="417"/>
      <c r="G271" s="417"/>
      <c r="H271" s="417"/>
      <c r="I271" s="417"/>
      <c r="J271" s="417"/>
      <c r="K271" s="417"/>
      <c r="L271" s="16"/>
      <c r="M271" s="16"/>
      <c r="N271" s="16"/>
      <c r="O271" s="16"/>
      <c r="P271" s="6"/>
    </row>
    <row r="272" spans="1:17" hidden="1">
      <c r="A272" s="418" t="s">
        <v>45</v>
      </c>
      <c r="B272" s="418"/>
      <c r="C272" s="418"/>
      <c r="D272" s="418"/>
      <c r="E272" s="418"/>
      <c r="F272" s="418"/>
      <c r="G272" s="418"/>
      <c r="H272" s="418"/>
      <c r="I272" s="418"/>
      <c r="J272" s="6"/>
      <c r="K272" s="6"/>
      <c r="L272" s="6"/>
      <c r="M272" s="6"/>
      <c r="N272" s="6"/>
      <c r="O272" s="6"/>
      <c r="P272" s="6"/>
    </row>
    <row r="273" spans="1:16" hidden="1">
      <c r="A273" s="10" t="s">
        <v>46</v>
      </c>
      <c r="B273" s="405" t="s">
        <v>47</v>
      </c>
      <c r="C273" s="419"/>
      <c r="D273" s="419"/>
      <c r="E273" s="420" t="s">
        <v>48</v>
      </c>
      <c r="F273" s="420"/>
      <c r="G273" s="420"/>
      <c r="H273" s="420"/>
      <c r="I273" s="420"/>
      <c r="J273" s="6"/>
      <c r="K273" s="6"/>
      <c r="L273" s="6"/>
      <c r="M273" s="6"/>
      <c r="N273" s="6"/>
      <c r="O273" s="6"/>
      <c r="P273" s="6"/>
    </row>
    <row r="274" spans="1:16" hidden="1">
      <c r="A274" s="10">
        <v>1</v>
      </c>
      <c r="B274" s="405">
        <v>2</v>
      </c>
      <c r="C274" s="419"/>
      <c r="D274" s="419"/>
      <c r="E274" s="420">
        <v>3</v>
      </c>
      <c r="F274" s="420"/>
      <c r="G274" s="420"/>
      <c r="H274" s="420"/>
      <c r="I274" s="420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5" t="s">
        <v>49</v>
      </c>
      <c r="B275" s="405" t="s">
        <v>50</v>
      </c>
      <c r="C275" s="419"/>
      <c r="D275" s="419"/>
      <c r="E275" s="405" t="s">
        <v>51</v>
      </c>
      <c r="F275" s="405"/>
      <c r="G275" s="405"/>
      <c r="H275" s="405"/>
      <c r="I275" s="405"/>
      <c r="J275" s="6"/>
      <c r="K275" s="6"/>
      <c r="L275" s="6"/>
      <c r="M275" s="6"/>
      <c r="N275" s="6"/>
      <c r="O275" s="6"/>
      <c r="P275" s="6"/>
    </row>
    <row r="276" spans="1:16" ht="45" hidden="1" customHeight="1">
      <c r="A276" s="405"/>
      <c r="B276" s="405" t="s">
        <v>52</v>
      </c>
      <c r="C276" s="420"/>
      <c r="D276" s="420"/>
      <c r="E276" s="405" t="s">
        <v>53</v>
      </c>
      <c r="F276" s="405"/>
      <c r="G276" s="405"/>
      <c r="H276" s="405"/>
      <c r="I276" s="405"/>
      <c r="J276" s="6"/>
      <c r="K276" s="6"/>
      <c r="L276" s="6"/>
      <c r="M276" s="6"/>
      <c r="N276" s="6"/>
      <c r="O276" s="6"/>
      <c r="P276" s="6"/>
    </row>
    <row r="277" spans="1:16" ht="45" hidden="1" customHeight="1">
      <c r="A277" s="411" t="s">
        <v>108</v>
      </c>
      <c r="B277" s="405" t="s">
        <v>54</v>
      </c>
      <c r="C277" s="419"/>
      <c r="D277" s="419"/>
      <c r="E277" s="420" t="s">
        <v>55</v>
      </c>
      <c r="F277" s="420"/>
      <c r="G277" s="420"/>
      <c r="H277" s="420"/>
      <c r="I277" s="420"/>
      <c r="J277" s="6"/>
      <c r="K277" s="6"/>
      <c r="L277" s="6"/>
      <c r="M277" s="6"/>
      <c r="N277" s="6"/>
      <c r="O277" s="6"/>
      <c r="P277" s="6"/>
    </row>
    <row r="278" spans="1:16" ht="45" hidden="1" customHeight="1">
      <c r="A278" s="412"/>
      <c r="B278" s="405" t="s">
        <v>56</v>
      </c>
      <c r="C278" s="420"/>
      <c r="D278" s="420"/>
      <c r="E278" s="420" t="s">
        <v>51</v>
      </c>
      <c r="F278" s="420"/>
      <c r="G278" s="420"/>
      <c r="H278" s="420"/>
      <c r="I278" s="420"/>
      <c r="J278" s="6"/>
      <c r="K278" s="6"/>
      <c r="L278" s="6"/>
      <c r="M278" s="6"/>
      <c r="N278" s="6"/>
      <c r="O278" s="6"/>
      <c r="P278" s="6"/>
    </row>
    <row r="279" spans="1:16" hidden="1">
      <c r="A279" s="9"/>
      <c r="B279" s="9"/>
      <c r="C279" s="9"/>
      <c r="D279" s="9"/>
      <c r="E279" s="9"/>
      <c r="F279" s="9"/>
      <c r="G279" s="9"/>
      <c r="H279" s="9"/>
      <c r="I279" s="9"/>
      <c r="J279" s="6"/>
      <c r="K279" s="6"/>
      <c r="L279" s="6"/>
      <c r="M279" s="6"/>
      <c r="N279" s="6"/>
      <c r="O279" s="6"/>
      <c r="P279" s="6"/>
    </row>
    <row r="280" spans="1:16" ht="40.5" hidden="1" customHeight="1">
      <c r="A280" s="471" t="s">
        <v>95</v>
      </c>
      <c r="B280" s="471"/>
      <c r="C280" s="471"/>
      <c r="D280" s="471"/>
      <c r="E280" s="471"/>
      <c r="F280" s="471"/>
      <c r="G280" s="471"/>
      <c r="H280" s="471"/>
      <c r="I280" s="471"/>
      <c r="J280" s="471"/>
      <c r="K280" s="471"/>
      <c r="L280" s="471"/>
      <c r="M280" s="478" t="s">
        <v>179</v>
      </c>
      <c r="N280" s="420" t="s">
        <v>186</v>
      </c>
      <c r="O280" s="6"/>
      <c r="P280" s="6"/>
    </row>
    <row r="281" spans="1:16" ht="18" hidden="1" customHeight="1">
      <c r="A281" s="418" t="s">
        <v>58</v>
      </c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79"/>
      <c r="N281" s="420"/>
      <c r="O281" s="6"/>
    </row>
    <row r="282" spans="1:16" hidden="1">
      <c r="A282" s="418" t="s">
        <v>8</v>
      </c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79"/>
      <c r="N282" s="420"/>
      <c r="O282" s="6"/>
    </row>
    <row r="283" spans="1:16" hidden="1">
      <c r="A283" s="418" t="s">
        <v>9</v>
      </c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6"/>
      <c r="N283" s="9"/>
      <c r="O283" s="6"/>
    </row>
    <row r="284" spans="1:16" hidden="1">
      <c r="A284" s="418" t="s">
        <v>224</v>
      </c>
      <c r="B284" s="418"/>
      <c r="C284" s="418"/>
      <c r="D284" s="418"/>
      <c r="E284" s="418"/>
      <c r="F284" s="418"/>
      <c r="G284" s="418"/>
      <c r="H284" s="418"/>
      <c r="I284" s="418"/>
      <c r="J284" s="418"/>
      <c r="K284" s="6"/>
      <c r="L284" s="6"/>
      <c r="M284" s="6"/>
      <c r="N284" s="9"/>
      <c r="O284" s="6"/>
    </row>
    <row r="285" spans="1:16" ht="47.25" hidden="1" customHeight="1">
      <c r="A285" s="405" t="s">
        <v>10</v>
      </c>
      <c r="B285" s="405" t="s">
        <v>11</v>
      </c>
      <c r="C285" s="405"/>
      <c r="D285" s="405"/>
      <c r="E285" s="405" t="s">
        <v>12</v>
      </c>
      <c r="F285" s="405"/>
      <c r="G285" s="405" t="s">
        <v>13</v>
      </c>
      <c r="H285" s="405"/>
      <c r="I285" s="405"/>
      <c r="J285" s="405" t="s">
        <v>14</v>
      </c>
      <c r="K285" s="405"/>
      <c r="L285" s="405"/>
      <c r="M285" s="423" t="s">
        <v>164</v>
      </c>
      <c r="N285" s="425"/>
      <c r="O285" s="6"/>
      <c r="P285" s="6"/>
    </row>
    <row r="286" spans="1:16" ht="59.25" hidden="1" customHeight="1">
      <c r="A286" s="406"/>
      <c r="B286" s="405"/>
      <c r="C286" s="405"/>
      <c r="D286" s="405"/>
      <c r="E286" s="405"/>
      <c r="F286" s="405"/>
      <c r="G286" s="405" t="s">
        <v>15</v>
      </c>
      <c r="H286" s="405" t="s">
        <v>16</v>
      </c>
      <c r="I286" s="405"/>
      <c r="J286" s="405" t="s">
        <v>207</v>
      </c>
      <c r="K286" s="405" t="s">
        <v>208</v>
      </c>
      <c r="L286" s="405" t="s">
        <v>209</v>
      </c>
      <c r="M286" s="420" t="s">
        <v>165</v>
      </c>
      <c r="N286" s="405" t="s">
        <v>166</v>
      </c>
      <c r="O286" s="6"/>
      <c r="P286" s="6"/>
    </row>
    <row r="287" spans="1:16" ht="56.25" hidden="1" customHeight="1">
      <c r="A287" s="406"/>
      <c r="B287" s="10" t="s">
        <v>18</v>
      </c>
      <c r="C287" s="10" t="s">
        <v>19</v>
      </c>
      <c r="D287" s="10" t="s">
        <v>21</v>
      </c>
      <c r="E287" s="10" t="s">
        <v>59</v>
      </c>
      <c r="F287" s="10" t="s">
        <v>21</v>
      </c>
      <c r="G287" s="406"/>
      <c r="H287" s="10" t="s">
        <v>22</v>
      </c>
      <c r="I287" s="10" t="s">
        <v>23</v>
      </c>
      <c r="J287" s="405"/>
      <c r="K287" s="405"/>
      <c r="L287" s="406"/>
      <c r="M287" s="420"/>
      <c r="N287" s="405"/>
      <c r="O287" s="6"/>
      <c r="P287" s="6"/>
    </row>
    <row r="288" spans="1:16" hidden="1">
      <c r="A288" s="10">
        <v>1</v>
      </c>
      <c r="B288" s="10">
        <v>2</v>
      </c>
      <c r="C288" s="10">
        <v>3</v>
      </c>
      <c r="D288" s="10">
        <v>4</v>
      </c>
      <c r="E288" s="10">
        <v>5</v>
      </c>
      <c r="F288" s="10">
        <v>6</v>
      </c>
      <c r="G288" s="10">
        <v>7</v>
      </c>
      <c r="H288" s="10">
        <v>8</v>
      </c>
      <c r="I288" s="10">
        <v>9</v>
      </c>
      <c r="J288" s="10">
        <v>10</v>
      </c>
      <c r="K288" s="10">
        <v>11</v>
      </c>
      <c r="L288" s="10">
        <v>12</v>
      </c>
      <c r="M288" s="12">
        <v>13</v>
      </c>
      <c r="N288" s="12">
        <v>14</v>
      </c>
      <c r="O288" s="6"/>
      <c r="P288" s="6"/>
    </row>
    <row r="289" spans="1:17" hidden="1">
      <c r="A289" s="14"/>
      <c r="B289" s="10"/>
      <c r="C289" s="10"/>
      <c r="D289" s="17"/>
      <c r="E289" s="12"/>
      <c r="F289" s="17"/>
      <c r="G289" s="13"/>
      <c r="H289" s="13"/>
      <c r="I289" s="13"/>
      <c r="J289" s="13"/>
      <c r="K289" s="10"/>
      <c r="L289" s="10"/>
      <c r="M289" s="12">
        <v>5</v>
      </c>
      <c r="N289" s="40">
        <f>J289*0.05</f>
        <v>0</v>
      </c>
      <c r="O289" s="6"/>
      <c r="P289" s="6"/>
    </row>
    <row r="290" spans="1:17" hidden="1">
      <c r="A290" s="24"/>
      <c r="B290" s="25"/>
      <c r="C290" s="25"/>
      <c r="D290" s="21"/>
      <c r="E290" s="9"/>
      <c r="F290" s="21"/>
      <c r="G290" s="22"/>
      <c r="H290" s="22"/>
      <c r="I290" s="22"/>
      <c r="J290" s="22"/>
      <c r="K290" s="25"/>
      <c r="L290" s="25"/>
      <c r="M290" s="12">
        <v>5</v>
      </c>
      <c r="N290" s="40">
        <f>J290*0.05</f>
        <v>0</v>
      </c>
      <c r="O290" s="6"/>
      <c r="P290" s="6"/>
    </row>
    <row r="291" spans="1:17" hidden="1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6"/>
    </row>
    <row r="292" spans="1:17" hidden="1">
      <c r="A292" s="418" t="s">
        <v>181</v>
      </c>
      <c r="B292" s="418"/>
      <c r="C292" s="418"/>
      <c r="D292" s="418"/>
      <c r="E292" s="418"/>
      <c r="F292" s="418"/>
      <c r="G292" s="418"/>
      <c r="H292" s="418"/>
      <c r="I292" s="418"/>
      <c r="J292" s="418"/>
      <c r="K292" s="6"/>
      <c r="L292" s="6"/>
      <c r="M292" s="6"/>
      <c r="N292" s="6"/>
      <c r="O292" s="6"/>
      <c r="P292" s="6"/>
    </row>
    <row r="293" spans="1:17" ht="45" hidden="1" customHeight="1">
      <c r="A293" s="405" t="s">
        <v>10</v>
      </c>
      <c r="B293" s="405" t="s">
        <v>11</v>
      </c>
      <c r="C293" s="405"/>
      <c r="D293" s="405"/>
      <c r="E293" s="405" t="s">
        <v>12</v>
      </c>
      <c r="F293" s="405"/>
      <c r="G293" s="405" t="s">
        <v>24</v>
      </c>
      <c r="H293" s="405"/>
      <c r="I293" s="405"/>
      <c r="J293" s="405" t="s">
        <v>25</v>
      </c>
      <c r="K293" s="405"/>
      <c r="L293" s="405"/>
      <c r="M293" s="405" t="s">
        <v>26</v>
      </c>
      <c r="N293" s="405"/>
      <c r="O293" s="405"/>
      <c r="P293" s="423" t="s">
        <v>164</v>
      </c>
      <c r="Q293" s="425"/>
    </row>
    <row r="294" spans="1:17" ht="63" hidden="1" customHeight="1">
      <c r="A294" s="406"/>
      <c r="B294" s="405"/>
      <c r="C294" s="405"/>
      <c r="D294" s="405"/>
      <c r="E294" s="405"/>
      <c r="F294" s="405"/>
      <c r="G294" s="405" t="s">
        <v>60</v>
      </c>
      <c r="H294" s="405" t="s">
        <v>16</v>
      </c>
      <c r="I294" s="405"/>
      <c r="J294" s="405" t="s">
        <v>207</v>
      </c>
      <c r="K294" s="405" t="s">
        <v>208</v>
      </c>
      <c r="L294" s="405" t="s">
        <v>209</v>
      </c>
      <c r="M294" s="405" t="s">
        <v>207</v>
      </c>
      <c r="N294" s="405" t="s">
        <v>208</v>
      </c>
      <c r="O294" s="405" t="s">
        <v>209</v>
      </c>
      <c r="P294" s="405" t="s">
        <v>165</v>
      </c>
      <c r="Q294" s="405" t="s">
        <v>166</v>
      </c>
    </row>
    <row r="295" spans="1:17" ht="52.5" hidden="1" customHeight="1">
      <c r="A295" s="406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6"/>
      <c r="H295" s="10" t="s">
        <v>28</v>
      </c>
      <c r="I295" s="10" t="s">
        <v>23</v>
      </c>
      <c r="J295" s="405"/>
      <c r="K295" s="405"/>
      <c r="L295" s="406"/>
      <c r="M295" s="405"/>
      <c r="N295" s="405"/>
      <c r="O295" s="406"/>
      <c r="P295" s="405"/>
      <c r="Q295" s="405"/>
    </row>
    <row r="296" spans="1:17" hidden="1">
      <c r="A296" s="200" t="s">
        <v>187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200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200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6" si="10">J298*0.1</f>
        <v>0</v>
      </c>
    </row>
    <row r="299" spans="1:17" ht="37.5" hidden="1">
      <c r="A299" s="200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10"/>
        <v>0</v>
      </c>
    </row>
    <row r="300" spans="1:17" ht="93.75" hidden="1">
      <c r="A300" s="200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20" t="s">
        <v>130</v>
      </c>
      <c r="N300" s="20" t="s">
        <v>130</v>
      </c>
      <c r="O300" s="20" t="s">
        <v>130</v>
      </c>
      <c r="P300" s="12">
        <v>10</v>
      </c>
      <c r="Q300" s="40">
        <f t="shared" si="10"/>
        <v>0</v>
      </c>
    </row>
    <row r="301" spans="1:17" ht="75" hidden="1">
      <c r="A301" s="200" t="s">
        <v>191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131</v>
      </c>
      <c r="N301" s="20" t="s">
        <v>131</v>
      </c>
      <c r="O301" s="20" t="s">
        <v>131</v>
      </c>
      <c r="P301" s="12">
        <v>10</v>
      </c>
      <c r="Q301" s="40">
        <f t="shared" si="10"/>
        <v>0</v>
      </c>
    </row>
    <row r="302" spans="1:17" ht="56.25" hidden="1">
      <c r="A302" s="200"/>
      <c r="B302" s="1" t="s">
        <v>128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18" t="s">
        <v>21</v>
      </c>
      <c r="N302" s="18" t="s">
        <v>21</v>
      </c>
      <c r="O302" s="18" t="s">
        <v>21</v>
      </c>
      <c r="P302" s="12">
        <v>10</v>
      </c>
      <c r="Q302" s="40">
        <f t="shared" si="10"/>
        <v>0</v>
      </c>
    </row>
    <row r="303" spans="1:17" ht="75" hidden="1">
      <c r="A303" s="200"/>
      <c r="B303" s="1" t="s">
        <v>65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18" t="s">
        <v>21</v>
      </c>
      <c r="N303" s="18" t="s">
        <v>21</v>
      </c>
      <c r="O303" s="18" t="s">
        <v>21</v>
      </c>
      <c r="P303" s="12"/>
      <c r="Q303" s="40">
        <f t="shared" si="10"/>
        <v>0</v>
      </c>
    </row>
    <row r="304" spans="1:17" ht="56.25" hidden="1">
      <c r="A304" s="200"/>
      <c r="B304" s="1" t="s">
        <v>64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18" t="s">
        <v>21</v>
      </c>
      <c r="N304" s="18" t="s">
        <v>21</v>
      </c>
      <c r="O304" s="18" t="s">
        <v>21</v>
      </c>
      <c r="P304" s="12">
        <v>5</v>
      </c>
      <c r="Q304" s="40">
        <f t="shared" si="10"/>
        <v>0</v>
      </c>
    </row>
    <row r="305" spans="1:17" ht="93.75" hidden="1">
      <c r="A305" s="200"/>
      <c r="B305" s="1" t="s">
        <v>129</v>
      </c>
      <c r="C305" s="1" t="s">
        <v>126</v>
      </c>
      <c r="D305" s="12" t="s">
        <v>21</v>
      </c>
      <c r="E305" s="10" t="s">
        <v>62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132</v>
      </c>
      <c r="N305" s="20" t="s">
        <v>132</v>
      </c>
      <c r="O305" s="20" t="s">
        <v>132</v>
      </c>
      <c r="P305" s="12">
        <v>6</v>
      </c>
      <c r="Q305" s="40">
        <f t="shared" si="10"/>
        <v>0</v>
      </c>
    </row>
    <row r="306" spans="1:17" ht="75" hidden="1">
      <c r="A306" s="200" t="s">
        <v>192</v>
      </c>
      <c r="B306" s="1" t="s">
        <v>61</v>
      </c>
      <c r="C306" s="1" t="s">
        <v>126</v>
      </c>
      <c r="D306" s="12" t="s">
        <v>21</v>
      </c>
      <c r="E306" s="10" t="s">
        <v>62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133</v>
      </c>
      <c r="N306" s="20" t="s">
        <v>133</v>
      </c>
      <c r="O306" s="20" t="s">
        <v>133</v>
      </c>
      <c r="P306" s="12">
        <v>7</v>
      </c>
      <c r="Q306" s="40">
        <f t="shared" si="10"/>
        <v>0</v>
      </c>
    </row>
    <row r="307" spans="1:17" ht="56.25" hidden="1">
      <c r="A307" s="200" t="s">
        <v>193</v>
      </c>
      <c r="B307" s="1" t="s">
        <v>128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21</v>
      </c>
      <c r="N307" s="20" t="s">
        <v>21</v>
      </c>
      <c r="O307" s="20" t="s">
        <v>21</v>
      </c>
      <c r="P307" s="12">
        <v>8</v>
      </c>
      <c r="Q307" s="40">
        <f t="shared" si="10"/>
        <v>0</v>
      </c>
    </row>
    <row r="308" spans="1:17" ht="75" hidden="1">
      <c r="A308" s="200" t="s">
        <v>194</v>
      </c>
      <c r="B308" s="1" t="s">
        <v>65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9</v>
      </c>
      <c r="Q308" s="40">
        <f t="shared" si="10"/>
        <v>0</v>
      </c>
    </row>
    <row r="309" spans="1:17" ht="37.5" hidden="1">
      <c r="A309" s="200" t="s">
        <v>195</v>
      </c>
      <c r="B309" s="1" t="s">
        <v>64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10</v>
      </c>
      <c r="Q309" s="40">
        <f t="shared" si="10"/>
        <v>0</v>
      </c>
    </row>
    <row r="310" spans="1:17" ht="93.75" hidden="1">
      <c r="A310" s="200" t="s">
        <v>196</v>
      </c>
      <c r="B310" s="1" t="s">
        <v>129</v>
      </c>
      <c r="C310" s="1" t="s">
        <v>127</v>
      </c>
      <c r="D310" s="12" t="s">
        <v>21</v>
      </c>
      <c r="E310" s="10" t="s">
        <v>66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130</v>
      </c>
      <c r="N310" s="20" t="s">
        <v>130</v>
      </c>
      <c r="O310" s="20" t="s">
        <v>130</v>
      </c>
      <c r="P310" s="12">
        <v>10</v>
      </c>
      <c r="Q310" s="40">
        <f t="shared" si="10"/>
        <v>0</v>
      </c>
    </row>
    <row r="311" spans="1:17" ht="75" hidden="1">
      <c r="A311" s="200" t="s">
        <v>196</v>
      </c>
      <c r="B311" s="1" t="s">
        <v>61</v>
      </c>
      <c r="C311" s="1" t="s">
        <v>127</v>
      </c>
      <c r="D311" s="12" t="s">
        <v>21</v>
      </c>
      <c r="E311" s="10" t="s">
        <v>66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131</v>
      </c>
      <c r="N311" s="20" t="s">
        <v>131</v>
      </c>
      <c r="O311" s="20" t="s">
        <v>131</v>
      </c>
      <c r="P311" s="12">
        <v>10</v>
      </c>
      <c r="Q311" s="40">
        <f t="shared" si="10"/>
        <v>0</v>
      </c>
    </row>
    <row r="312" spans="1:17" ht="56.25" hidden="1">
      <c r="A312" s="200"/>
      <c r="B312" s="1" t="s">
        <v>128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13</v>
      </c>
      <c r="Q312" s="40">
        <f t="shared" si="10"/>
        <v>0</v>
      </c>
    </row>
    <row r="313" spans="1:17" ht="75" hidden="1">
      <c r="A313" s="200"/>
      <c r="B313" s="1" t="s">
        <v>65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21</v>
      </c>
      <c r="N313" s="20" t="s">
        <v>21</v>
      </c>
      <c r="O313" s="20" t="s">
        <v>21</v>
      </c>
      <c r="P313" s="12">
        <v>14</v>
      </c>
      <c r="Q313" s="40">
        <f t="shared" si="10"/>
        <v>0</v>
      </c>
    </row>
    <row r="314" spans="1:17" ht="56.25" hidden="1">
      <c r="A314" s="200"/>
      <c r="B314" s="1" t="s">
        <v>64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21</v>
      </c>
      <c r="N314" s="20" t="s">
        <v>21</v>
      </c>
      <c r="O314" s="20" t="s">
        <v>21</v>
      </c>
      <c r="P314" s="12">
        <v>15</v>
      </c>
      <c r="Q314" s="40">
        <f t="shared" si="10"/>
        <v>0</v>
      </c>
    </row>
    <row r="315" spans="1:17" ht="93.75" hidden="1">
      <c r="A315" s="200"/>
      <c r="B315" s="1" t="s">
        <v>129</v>
      </c>
      <c r="C315" s="1" t="s">
        <v>127</v>
      </c>
      <c r="D315" s="12" t="s">
        <v>21</v>
      </c>
      <c r="E315" s="10" t="s">
        <v>62</v>
      </c>
      <c r="F315" s="12" t="s">
        <v>21</v>
      </c>
      <c r="G315" s="10" t="s">
        <v>63</v>
      </c>
      <c r="H315" s="10" t="s">
        <v>32</v>
      </c>
      <c r="I315" s="2" t="s">
        <v>120</v>
      </c>
      <c r="J315" s="10"/>
      <c r="K315" s="10"/>
      <c r="L315" s="10"/>
      <c r="M315" s="20" t="s">
        <v>132</v>
      </c>
      <c r="N315" s="20" t="s">
        <v>132</v>
      </c>
      <c r="O315" s="20" t="s">
        <v>132</v>
      </c>
      <c r="P315" s="12">
        <v>16</v>
      </c>
      <c r="Q315" s="40">
        <f t="shared" si="10"/>
        <v>0</v>
      </c>
    </row>
    <row r="316" spans="1:17" ht="75" hidden="1">
      <c r="A316" s="26"/>
      <c r="B316" s="1" t="s">
        <v>61</v>
      </c>
      <c r="C316" s="1" t="s">
        <v>127</v>
      </c>
      <c r="D316" s="12" t="s">
        <v>21</v>
      </c>
      <c r="E316" s="10" t="s">
        <v>62</v>
      </c>
      <c r="F316" s="12" t="s">
        <v>21</v>
      </c>
      <c r="G316" s="10" t="s">
        <v>63</v>
      </c>
      <c r="H316" s="10" t="s">
        <v>32</v>
      </c>
      <c r="I316" s="2" t="s">
        <v>120</v>
      </c>
      <c r="J316" s="10"/>
      <c r="K316" s="10"/>
      <c r="L316" s="10"/>
      <c r="M316" s="20" t="s">
        <v>133</v>
      </c>
      <c r="N316" s="20" t="s">
        <v>133</v>
      </c>
      <c r="O316" s="20" t="s">
        <v>133</v>
      </c>
      <c r="P316" s="12">
        <v>17</v>
      </c>
      <c r="Q316" s="40">
        <f t="shared" si="10"/>
        <v>0</v>
      </c>
    </row>
    <row r="317" spans="1:17" hidden="1">
      <c r="A317" s="14"/>
      <c r="B317" s="10"/>
      <c r="C317" s="10"/>
      <c r="D317" s="12"/>
      <c r="E317" s="10"/>
      <c r="F317" s="12"/>
      <c r="G317" s="10"/>
      <c r="H317" s="10"/>
      <c r="I317" s="15"/>
      <c r="J317" s="10"/>
      <c r="K317" s="10"/>
      <c r="L317" s="10"/>
      <c r="M317" s="10"/>
      <c r="N317" s="10"/>
      <c r="O317" s="10"/>
      <c r="P317" s="12">
        <v>18</v>
      </c>
      <c r="Q317" s="40">
        <f>J317*0.05</f>
        <v>0</v>
      </c>
    </row>
    <row r="318" spans="1:17" ht="21.75" hidden="1" customHeight="1">
      <c r="A318" s="14" t="s">
        <v>34</v>
      </c>
      <c r="B318" s="10"/>
      <c r="C318" s="10"/>
      <c r="D318" s="12"/>
      <c r="E318" s="10"/>
      <c r="F318" s="12"/>
      <c r="G318" s="10"/>
      <c r="H318" s="10"/>
      <c r="I318" s="15"/>
      <c r="J318" s="10">
        <f>SUM(J297:J317)</f>
        <v>0</v>
      </c>
      <c r="K318" s="10">
        <f>SUM(K297:K317)</f>
        <v>0</v>
      </c>
      <c r="L318" s="10">
        <f>SUM(L297:L317)</f>
        <v>0</v>
      </c>
      <c r="M318" s="10"/>
      <c r="N318" s="10"/>
      <c r="O318" s="10"/>
      <c r="P318" s="12">
        <v>5</v>
      </c>
      <c r="Q318" s="40">
        <f>J318*0.05</f>
        <v>0</v>
      </c>
    </row>
    <row r="319" spans="1:17" hidden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6"/>
    </row>
    <row r="320" spans="1:17" hidden="1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>
      <c r="A321" s="405" t="s">
        <v>36</v>
      </c>
      <c r="B321" s="405"/>
      <c r="C321" s="405"/>
      <c r="D321" s="405"/>
      <c r="E321" s="405"/>
      <c r="F321" s="419"/>
      <c r="G321" s="419"/>
      <c r="H321" s="419"/>
      <c r="I321" s="419"/>
      <c r="J321" s="419"/>
      <c r="K321" s="419"/>
      <c r="L321" s="6"/>
      <c r="M321" s="6"/>
      <c r="N321" s="6"/>
      <c r="O321" s="6"/>
      <c r="P321" s="6"/>
    </row>
    <row r="322" spans="1:16" hidden="1">
      <c r="A322" s="10" t="s">
        <v>37</v>
      </c>
      <c r="B322" s="10" t="s">
        <v>38</v>
      </c>
      <c r="C322" s="10" t="s">
        <v>39</v>
      </c>
      <c r="D322" s="10" t="s">
        <v>40</v>
      </c>
      <c r="E322" s="405" t="s">
        <v>22</v>
      </c>
      <c r="F322" s="419"/>
      <c r="G322" s="419"/>
      <c r="H322" s="419"/>
      <c r="I322" s="419"/>
      <c r="J322" s="419"/>
      <c r="K322" s="419"/>
      <c r="L322" s="6"/>
      <c r="M322" s="6"/>
      <c r="N322" s="6"/>
      <c r="O322" s="6"/>
      <c r="P322" s="6"/>
    </row>
    <row r="323" spans="1:16" hidden="1">
      <c r="A323" s="10">
        <v>1</v>
      </c>
      <c r="B323" s="10">
        <v>2</v>
      </c>
      <c r="C323" s="10">
        <v>3</v>
      </c>
      <c r="D323" s="10">
        <v>4</v>
      </c>
      <c r="E323" s="405">
        <v>5</v>
      </c>
      <c r="F323" s="419"/>
      <c r="G323" s="419"/>
      <c r="H323" s="419"/>
      <c r="I323" s="419"/>
      <c r="J323" s="419"/>
      <c r="K323" s="419"/>
      <c r="L323" s="6"/>
      <c r="M323" s="6"/>
      <c r="N323" s="6"/>
      <c r="O323" s="6"/>
      <c r="P323" s="6"/>
    </row>
    <row r="324" spans="1:16" ht="75.75" hidden="1" customHeight="1">
      <c r="A324" s="10" t="s">
        <v>67</v>
      </c>
      <c r="B324" s="10" t="s">
        <v>68</v>
      </c>
      <c r="C324" s="19">
        <v>42443</v>
      </c>
      <c r="D324" s="10">
        <v>529</v>
      </c>
      <c r="E324" s="405" t="s">
        <v>134</v>
      </c>
      <c r="F324" s="420"/>
      <c r="G324" s="420"/>
      <c r="H324" s="420"/>
      <c r="I324" s="420"/>
      <c r="J324" s="420"/>
      <c r="K324" s="420"/>
      <c r="L324" s="6"/>
      <c r="M324" s="6"/>
      <c r="N324" s="6"/>
      <c r="O324" s="6"/>
    </row>
    <row r="325" spans="1:16" ht="75.75" hidden="1" customHeight="1">
      <c r="A325" s="10" t="s">
        <v>67</v>
      </c>
      <c r="B325" s="10" t="s">
        <v>68</v>
      </c>
      <c r="C325" s="19">
        <v>42450</v>
      </c>
      <c r="D325" s="10">
        <v>601</v>
      </c>
      <c r="E325" s="492" t="s">
        <v>409</v>
      </c>
      <c r="F325" s="493"/>
      <c r="G325" s="493"/>
      <c r="H325" s="493"/>
      <c r="I325" s="493"/>
      <c r="J325" s="493"/>
      <c r="K325" s="494"/>
      <c r="L325" s="6"/>
      <c r="M325" s="6"/>
      <c r="N325" s="6"/>
      <c r="O325" s="6"/>
    </row>
    <row r="326" spans="1:16" hidden="1">
      <c r="A326" s="418" t="s">
        <v>41</v>
      </c>
      <c r="B326" s="418"/>
      <c r="C326" s="418"/>
      <c r="D326" s="418"/>
      <c r="E326" s="418"/>
      <c r="F326" s="41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>
      <c r="A327" s="422" t="s">
        <v>42</v>
      </c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16"/>
      <c r="M327" s="16"/>
      <c r="N327" s="16"/>
      <c r="O327" s="16"/>
      <c r="P327" s="6"/>
    </row>
    <row r="328" spans="1:16" ht="40.5" hidden="1" customHeight="1">
      <c r="A328" s="416" t="s">
        <v>43</v>
      </c>
      <c r="B328" s="416"/>
      <c r="C328" s="416"/>
      <c r="D328" s="416"/>
      <c r="E328" s="416"/>
      <c r="F328" s="416"/>
      <c r="G328" s="416"/>
      <c r="H328" s="416"/>
      <c r="I328" s="416"/>
      <c r="J328" s="416"/>
      <c r="K328" s="416"/>
      <c r="L328" s="16"/>
      <c r="M328" s="16"/>
      <c r="N328" s="16"/>
      <c r="O328" s="16"/>
      <c r="P328" s="6"/>
    </row>
    <row r="329" spans="1:16" ht="17.25" hidden="1" customHeight="1">
      <c r="A329" s="417" t="s">
        <v>44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6"/>
      <c r="M329" s="16"/>
      <c r="N329" s="16"/>
      <c r="O329" s="16"/>
      <c r="P329" s="6"/>
    </row>
    <row r="330" spans="1:16" hidden="1">
      <c r="A330" s="418" t="s">
        <v>45</v>
      </c>
      <c r="B330" s="418"/>
      <c r="C330" s="418"/>
      <c r="D330" s="418"/>
      <c r="E330" s="418"/>
      <c r="F330" s="418"/>
      <c r="G330" s="418"/>
      <c r="H330" s="418"/>
      <c r="I330" s="418"/>
      <c r="J330" s="6"/>
      <c r="K330" s="6"/>
      <c r="L330" s="6"/>
      <c r="M330" s="6"/>
      <c r="N330" s="6"/>
      <c r="O330" s="6"/>
      <c r="P330" s="6"/>
    </row>
    <row r="331" spans="1:16" hidden="1">
      <c r="A331" s="10" t="s">
        <v>46</v>
      </c>
      <c r="B331" s="405" t="s">
        <v>47</v>
      </c>
      <c r="C331" s="419"/>
      <c r="D331" s="419"/>
      <c r="E331" s="420" t="s">
        <v>48</v>
      </c>
      <c r="F331" s="420"/>
      <c r="G331" s="420"/>
      <c r="H331" s="420"/>
      <c r="I331" s="420"/>
      <c r="J331" s="6"/>
      <c r="K331" s="6"/>
      <c r="L331" s="6"/>
      <c r="M331" s="6"/>
      <c r="N331" s="6"/>
      <c r="O331" s="6"/>
      <c r="P331" s="6"/>
    </row>
    <row r="332" spans="1:16" hidden="1">
      <c r="A332" s="10">
        <v>1</v>
      </c>
      <c r="B332" s="405">
        <v>2</v>
      </c>
      <c r="C332" s="419"/>
      <c r="D332" s="419"/>
      <c r="E332" s="420">
        <v>3</v>
      </c>
      <c r="F332" s="420"/>
      <c r="G332" s="420"/>
      <c r="H332" s="420"/>
      <c r="I332" s="420"/>
      <c r="J332" s="6"/>
      <c r="K332" s="6"/>
      <c r="L332" s="6"/>
      <c r="M332" s="6"/>
      <c r="N332" s="6"/>
      <c r="O332" s="6"/>
      <c r="P332" s="6"/>
    </row>
    <row r="333" spans="1:16" ht="45" hidden="1" customHeight="1">
      <c r="A333" s="410" t="s">
        <v>49</v>
      </c>
      <c r="B333" s="405" t="s">
        <v>50</v>
      </c>
      <c r="C333" s="419"/>
      <c r="D333" s="419"/>
      <c r="E333" s="405" t="s">
        <v>51</v>
      </c>
      <c r="F333" s="405"/>
      <c r="G333" s="405"/>
      <c r="H333" s="405"/>
      <c r="I333" s="405"/>
      <c r="J333" s="6"/>
      <c r="K333" s="6"/>
      <c r="L333" s="6"/>
      <c r="M333" s="6"/>
      <c r="N333" s="6"/>
      <c r="O333" s="6"/>
      <c r="P333" s="6"/>
    </row>
    <row r="334" spans="1:16" ht="45" hidden="1" customHeight="1">
      <c r="A334" s="411"/>
      <c r="B334" s="405" t="s">
        <v>52</v>
      </c>
      <c r="C334" s="420"/>
      <c r="D334" s="420"/>
      <c r="E334" s="405" t="s">
        <v>53</v>
      </c>
      <c r="F334" s="405"/>
      <c r="G334" s="405"/>
      <c r="H334" s="405"/>
      <c r="I334" s="405"/>
      <c r="J334" s="6"/>
      <c r="K334" s="6"/>
      <c r="L334" s="6"/>
      <c r="M334" s="6"/>
      <c r="N334" s="6"/>
      <c r="O334" s="6"/>
      <c r="P334" s="6"/>
    </row>
    <row r="335" spans="1:16" ht="45" hidden="1" customHeight="1">
      <c r="A335" s="411" t="s">
        <v>108</v>
      </c>
      <c r="B335" s="405" t="s">
        <v>54</v>
      </c>
      <c r="C335" s="419"/>
      <c r="D335" s="419"/>
      <c r="E335" s="420" t="s">
        <v>167</v>
      </c>
      <c r="F335" s="420"/>
      <c r="G335" s="420"/>
      <c r="H335" s="420"/>
      <c r="I335" s="420"/>
      <c r="J335" s="6"/>
      <c r="K335" s="6"/>
      <c r="L335" s="6"/>
      <c r="M335" s="6"/>
      <c r="N335" s="6"/>
      <c r="O335" s="6"/>
      <c r="P335" s="6"/>
    </row>
    <row r="336" spans="1:16" ht="45" hidden="1" customHeight="1">
      <c r="A336" s="412"/>
      <c r="B336" s="405" t="s">
        <v>56</v>
      </c>
      <c r="C336" s="420"/>
      <c r="D336" s="420"/>
      <c r="E336" s="420" t="s">
        <v>51</v>
      </c>
      <c r="F336" s="420"/>
      <c r="G336" s="420"/>
      <c r="H336" s="420"/>
      <c r="I336" s="420"/>
      <c r="J336" s="6"/>
      <c r="K336" s="6"/>
      <c r="L336" s="6"/>
      <c r="M336" s="6"/>
      <c r="N336" s="6"/>
      <c r="O336" s="6"/>
      <c r="P336" s="6"/>
    </row>
    <row r="337" spans="1:18" ht="17.25" hidden="1" customHeight="1">
      <c r="A337" s="25"/>
      <c r="B337" s="25"/>
      <c r="C337" s="9"/>
      <c r="D337" s="9"/>
      <c r="E337" s="9"/>
      <c r="F337" s="9"/>
      <c r="G337" s="9"/>
      <c r="H337" s="9"/>
      <c r="I337" s="9"/>
      <c r="J337" s="6"/>
      <c r="K337" s="6"/>
      <c r="L337" s="6"/>
      <c r="M337" s="6"/>
      <c r="N337" s="6"/>
      <c r="O337" s="6"/>
      <c r="P337" s="6"/>
    </row>
    <row r="338" spans="1:18" ht="40.5" hidden="1" customHeight="1">
      <c r="A338" s="495" t="s">
        <v>94</v>
      </c>
      <c r="B338" s="495"/>
      <c r="C338" s="495"/>
      <c r="D338" s="495"/>
      <c r="E338" s="495"/>
      <c r="F338" s="495"/>
      <c r="G338" s="495"/>
      <c r="H338" s="495"/>
      <c r="I338" s="495"/>
      <c r="J338" s="495"/>
      <c r="K338" s="495"/>
      <c r="L338" s="495"/>
      <c r="M338" s="6"/>
      <c r="N338" s="6"/>
      <c r="O338" s="6"/>
      <c r="P338" s="6"/>
    </row>
    <row r="339" spans="1:18" s="37" customFormat="1" ht="18.75" hidden="1" customHeight="1">
      <c r="A339" s="476" t="s">
        <v>222</v>
      </c>
      <c r="B339" s="476"/>
      <c r="C339" s="476"/>
      <c r="D339" s="476"/>
      <c r="E339" s="476"/>
      <c r="F339" s="476"/>
      <c r="G339" s="476"/>
      <c r="H339" s="476"/>
      <c r="I339" s="476"/>
      <c r="J339" s="476"/>
      <c r="K339" s="476"/>
      <c r="L339" s="476"/>
      <c r="M339" s="542" t="s">
        <v>179</v>
      </c>
      <c r="N339" s="497" t="s">
        <v>242</v>
      </c>
      <c r="O339" s="93"/>
      <c r="P339" s="93"/>
      <c r="Q339" s="93"/>
      <c r="R339" s="93"/>
    </row>
    <row r="340" spans="1:18" s="37" customFormat="1" hidden="1">
      <c r="A340" s="93" t="s">
        <v>8</v>
      </c>
      <c r="B340" s="93"/>
      <c r="C340" s="93"/>
      <c r="D340" s="93"/>
      <c r="E340" s="93"/>
      <c r="F340" s="93"/>
      <c r="G340" s="93"/>
      <c r="H340" s="93"/>
      <c r="I340" s="93"/>
      <c r="J340" s="101"/>
      <c r="K340" s="93"/>
      <c r="L340" s="93"/>
      <c r="M340" s="542"/>
      <c r="N340" s="497"/>
      <c r="O340" s="93"/>
      <c r="P340" s="93"/>
      <c r="Q340" s="93"/>
      <c r="R340" s="93"/>
    </row>
    <row r="341" spans="1:18" s="37" customFormat="1" hidden="1">
      <c r="A341" s="476" t="s">
        <v>9</v>
      </c>
      <c r="B341" s="476"/>
      <c r="C341" s="476"/>
      <c r="D341" s="476"/>
      <c r="E341" s="476"/>
      <c r="F341" s="476"/>
      <c r="G341" s="476"/>
      <c r="H341" s="476"/>
      <c r="I341" s="476"/>
      <c r="J341" s="476"/>
      <c r="K341" s="476"/>
      <c r="L341" s="476"/>
      <c r="M341" s="542"/>
      <c r="N341" s="497"/>
      <c r="O341" s="93"/>
      <c r="P341" s="93"/>
      <c r="Q341" s="93"/>
      <c r="R341" s="93"/>
    </row>
    <row r="342" spans="1:18" s="37" customFormat="1" hidden="1">
      <c r="A342" s="496" t="s">
        <v>223</v>
      </c>
      <c r="B342" s="496"/>
      <c r="C342" s="496"/>
      <c r="D342" s="496"/>
      <c r="E342" s="496"/>
      <c r="F342" s="496"/>
      <c r="G342" s="496"/>
      <c r="H342" s="496"/>
      <c r="I342" s="496"/>
      <c r="J342" s="496"/>
      <c r="K342" s="93"/>
      <c r="L342" s="93"/>
      <c r="M342" s="542"/>
      <c r="N342" s="49"/>
      <c r="O342" s="93"/>
      <c r="P342" s="93"/>
      <c r="Q342" s="93"/>
      <c r="R342" s="93"/>
    </row>
    <row r="343" spans="1:18" s="37" customFormat="1" ht="9" hidden="1" customHeight="1">
      <c r="A343" s="476" t="s">
        <v>116</v>
      </c>
      <c r="B343" s="476"/>
      <c r="C343" s="476"/>
      <c r="D343" s="476"/>
      <c r="E343" s="476"/>
      <c r="F343" s="476"/>
      <c r="G343" s="476"/>
      <c r="H343" s="476"/>
      <c r="I343" s="476"/>
      <c r="J343" s="476"/>
      <c r="K343" s="93"/>
      <c r="L343" s="93"/>
      <c r="M343" s="93"/>
      <c r="N343" s="93"/>
      <c r="O343" s="93"/>
      <c r="P343" s="93"/>
      <c r="Q343" s="93"/>
      <c r="R343" s="93"/>
    </row>
    <row r="344" spans="1:18" s="37" customFormat="1" ht="79.5" hidden="1" customHeight="1">
      <c r="A344" s="443" t="s">
        <v>10</v>
      </c>
      <c r="B344" s="443" t="s">
        <v>11</v>
      </c>
      <c r="C344" s="443"/>
      <c r="D344" s="443"/>
      <c r="E344" s="443" t="s">
        <v>12</v>
      </c>
      <c r="F344" s="443"/>
      <c r="G344" s="443" t="s">
        <v>13</v>
      </c>
      <c r="H344" s="443"/>
      <c r="I344" s="443"/>
      <c r="J344" s="443" t="s">
        <v>14</v>
      </c>
      <c r="K344" s="443"/>
      <c r="L344" s="443"/>
      <c r="M344" s="423" t="s">
        <v>164</v>
      </c>
      <c r="N344" s="425"/>
      <c r="O344" s="93"/>
      <c r="P344" s="93"/>
      <c r="Q344" s="93"/>
      <c r="R344" s="93"/>
    </row>
    <row r="345" spans="1:18" s="37" customFormat="1" ht="18.75" hidden="1" customHeight="1">
      <c r="A345" s="444"/>
      <c r="B345" s="443"/>
      <c r="C345" s="443"/>
      <c r="D345" s="443"/>
      <c r="E345" s="443"/>
      <c r="F345" s="443"/>
      <c r="G345" s="443" t="s">
        <v>15</v>
      </c>
      <c r="H345" s="443" t="s">
        <v>16</v>
      </c>
      <c r="I345" s="443"/>
      <c r="J345" s="405" t="s">
        <v>304</v>
      </c>
      <c r="K345" s="405" t="s">
        <v>305</v>
      </c>
      <c r="L345" s="405" t="s">
        <v>306</v>
      </c>
      <c r="M345" s="420" t="s">
        <v>165</v>
      </c>
      <c r="N345" s="405" t="s">
        <v>166</v>
      </c>
      <c r="O345" s="93"/>
      <c r="P345" s="93"/>
      <c r="Q345" s="93"/>
      <c r="R345" s="93"/>
    </row>
    <row r="346" spans="1:18" s="37" customFormat="1" ht="75" hidden="1" customHeight="1">
      <c r="A346" s="477"/>
      <c r="B346" s="231" t="s">
        <v>17</v>
      </c>
      <c r="C346" s="231" t="s">
        <v>18</v>
      </c>
      <c r="D346" s="231" t="s">
        <v>233</v>
      </c>
      <c r="E346" s="231" t="s">
        <v>20</v>
      </c>
      <c r="F346" s="231" t="s">
        <v>21</v>
      </c>
      <c r="G346" s="444"/>
      <c r="H346" s="92" t="s">
        <v>22</v>
      </c>
      <c r="I346" s="92" t="s">
        <v>23</v>
      </c>
      <c r="J346" s="410"/>
      <c r="K346" s="410"/>
      <c r="L346" s="488"/>
      <c r="M346" s="420"/>
      <c r="N346" s="405"/>
      <c r="O346" s="93"/>
      <c r="P346" s="93"/>
      <c r="Q346" s="93"/>
      <c r="R346" s="93"/>
    </row>
    <row r="347" spans="1:18" s="37" customFormat="1" ht="93.75" hidden="1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246">
        <v>7</v>
      </c>
      <c r="H347" s="215">
        <v>8</v>
      </c>
      <c r="I347" s="250">
        <v>9</v>
      </c>
      <c r="J347" s="349" t="s">
        <v>413</v>
      </c>
      <c r="K347" s="349" t="s">
        <v>414</v>
      </c>
      <c r="L347" s="349" t="s">
        <v>415</v>
      </c>
      <c r="M347" s="252">
        <v>13</v>
      </c>
      <c r="N347" s="212">
        <v>14</v>
      </c>
      <c r="O347" s="93"/>
      <c r="P347" s="93"/>
      <c r="Q347" s="93"/>
      <c r="R347" s="93"/>
    </row>
    <row r="348" spans="1:18" s="37" customFormat="1" ht="93.75" hidden="1" customHeight="1">
      <c r="A348" s="107" t="s">
        <v>236</v>
      </c>
      <c r="B348" s="261" t="s">
        <v>29</v>
      </c>
      <c r="C348" s="261" t="s">
        <v>29</v>
      </c>
      <c r="D348" s="329" t="s">
        <v>211</v>
      </c>
      <c r="E348" s="261" t="s">
        <v>98</v>
      </c>
      <c r="F348" s="486" t="s">
        <v>21</v>
      </c>
      <c r="G348" s="211" t="s">
        <v>234</v>
      </c>
      <c r="H348" s="1" t="s">
        <v>113</v>
      </c>
      <c r="I348" s="1">
        <v>744</v>
      </c>
      <c r="J348" s="1">
        <v>100</v>
      </c>
      <c r="K348" s="216">
        <v>100</v>
      </c>
      <c r="L348" s="216">
        <v>100</v>
      </c>
      <c r="M348" s="214">
        <v>5</v>
      </c>
      <c r="N348" s="214">
        <f>J348*0.05</f>
        <v>5</v>
      </c>
      <c r="O348" s="93"/>
      <c r="P348" s="93"/>
      <c r="Q348" s="93"/>
      <c r="R348" s="93"/>
    </row>
    <row r="349" spans="1:18" s="37" customFormat="1" ht="37.5" hidden="1" customHeight="1">
      <c r="A349" s="518" t="s">
        <v>433</v>
      </c>
      <c r="B349" s="487" t="s">
        <v>29</v>
      </c>
      <c r="C349" s="487" t="s">
        <v>29</v>
      </c>
      <c r="D349" s="487" t="s">
        <v>212</v>
      </c>
      <c r="E349" s="487" t="s">
        <v>98</v>
      </c>
      <c r="F349" s="486"/>
      <c r="G349" s="211" t="s">
        <v>400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214">
        <v>10</v>
      </c>
      <c r="N349" s="214">
        <v>10</v>
      </c>
      <c r="O349" s="93"/>
      <c r="P349" s="93"/>
      <c r="Q349" s="93"/>
      <c r="R349" s="93"/>
    </row>
    <row r="350" spans="1:18" s="37" customFormat="1" ht="112.5" hidden="1" customHeight="1">
      <c r="A350" s="520"/>
      <c r="B350" s="522"/>
      <c r="C350" s="522"/>
      <c r="D350" s="521"/>
      <c r="E350" s="521"/>
      <c r="F350" s="487"/>
      <c r="G350" s="295" t="s">
        <v>398</v>
      </c>
      <c r="H350" s="211" t="s">
        <v>399</v>
      </c>
      <c r="I350" s="217">
        <v>642</v>
      </c>
      <c r="J350" s="216">
        <v>0</v>
      </c>
      <c r="K350" s="216">
        <v>0</v>
      </c>
      <c r="L350" s="216">
        <v>0</v>
      </c>
      <c r="M350" s="216">
        <v>10</v>
      </c>
      <c r="N350" s="216">
        <v>10</v>
      </c>
      <c r="O350" s="93"/>
      <c r="P350" s="93"/>
      <c r="Q350" s="93"/>
      <c r="R350" s="93"/>
    </row>
    <row r="351" spans="1:18" s="37" customFormat="1" ht="37.5" hidden="1" customHeight="1">
      <c r="A351" s="518" t="s">
        <v>237</v>
      </c>
      <c r="B351" s="487" t="s">
        <v>29</v>
      </c>
      <c r="C351" s="523" t="s">
        <v>29</v>
      </c>
      <c r="D351" s="486" t="s">
        <v>216</v>
      </c>
      <c r="E351" s="486" t="s">
        <v>98</v>
      </c>
      <c r="F351" s="486" t="s">
        <v>21</v>
      </c>
      <c r="G351" s="265" t="s">
        <v>400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9"/>
      <c r="B352" s="521"/>
      <c r="C352" s="524"/>
      <c r="D352" s="486"/>
      <c r="E352" s="486"/>
      <c r="F352" s="486"/>
      <c r="G352" s="265" t="s">
        <v>403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0</v>
      </c>
      <c r="N352" s="270">
        <v>0</v>
      </c>
      <c r="O352" s="272"/>
      <c r="P352" s="272"/>
      <c r="Q352" s="272"/>
      <c r="R352" s="272"/>
    </row>
    <row r="353" spans="1:18" s="37" customFormat="1" ht="112.5" hidden="1" customHeight="1">
      <c r="A353" s="520"/>
      <c r="B353" s="522"/>
      <c r="C353" s="525"/>
      <c r="D353" s="486"/>
      <c r="E353" s="486"/>
      <c r="F353" s="486"/>
      <c r="G353" s="254" t="s">
        <v>398</v>
      </c>
      <c r="H353" s="265" t="s">
        <v>399</v>
      </c>
      <c r="I353" s="275">
        <v>642</v>
      </c>
      <c r="J353" s="305">
        <v>30</v>
      </c>
      <c r="K353" s="305">
        <v>30</v>
      </c>
      <c r="L353" s="305">
        <v>30</v>
      </c>
      <c r="M353" s="308">
        <v>10</v>
      </c>
      <c r="N353" s="308">
        <v>3</v>
      </c>
      <c r="O353" s="272"/>
      <c r="P353" s="272"/>
      <c r="Q353" s="272"/>
      <c r="R353" s="272"/>
    </row>
    <row r="354" spans="1:18" s="37" customFormat="1" ht="37.5" hidden="1" customHeight="1">
      <c r="A354" s="518" t="s">
        <v>238</v>
      </c>
      <c r="B354" s="487" t="s">
        <v>29</v>
      </c>
      <c r="C354" s="523" t="s">
        <v>29</v>
      </c>
      <c r="D354" s="486" t="s">
        <v>217</v>
      </c>
      <c r="E354" s="486" t="s">
        <v>98</v>
      </c>
      <c r="F354" s="486" t="s">
        <v>21</v>
      </c>
      <c r="G354" s="265" t="s">
        <v>400</v>
      </c>
      <c r="H354" s="261" t="s">
        <v>113</v>
      </c>
      <c r="I354" s="261">
        <v>744</v>
      </c>
      <c r="J354" s="310">
        <v>0</v>
      </c>
      <c r="K354" s="310">
        <v>0</v>
      </c>
      <c r="L354" s="310">
        <v>0</v>
      </c>
      <c r="M354" s="310">
        <v>10</v>
      </c>
      <c r="N354" s="310">
        <v>10</v>
      </c>
      <c r="O354" s="272"/>
      <c r="P354" s="272"/>
      <c r="Q354" s="272"/>
      <c r="R354" s="272"/>
    </row>
    <row r="355" spans="1:18" s="37" customFormat="1" ht="63" hidden="1" customHeight="1">
      <c r="A355" s="519"/>
      <c r="B355" s="521"/>
      <c r="C355" s="524"/>
      <c r="D355" s="486"/>
      <c r="E355" s="486"/>
      <c r="F355" s="486"/>
      <c r="G355" s="265" t="s">
        <v>403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0</v>
      </c>
      <c r="N355" s="270">
        <v>0</v>
      </c>
      <c r="O355" s="272"/>
      <c r="P355" s="272"/>
      <c r="Q355" s="272"/>
      <c r="R355" s="272"/>
    </row>
    <row r="356" spans="1:18" s="37" customFormat="1" ht="112.5" hidden="1" customHeight="1">
      <c r="A356" s="520"/>
      <c r="B356" s="522"/>
      <c r="C356" s="525"/>
      <c r="D356" s="486"/>
      <c r="E356" s="486"/>
      <c r="F356" s="486"/>
      <c r="G356" s="254" t="s">
        <v>398</v>
      </c>
      <c r="H356" s="265" t="s">
        <v>399</v>
      </c>
      <c r="I356" s="275">
        <v>642</v>
      </c>
      <c r="J356" s="274">
        <v>0</v>
      </c>
      <c r="K356" s="274">
        <v>0</v>
      </c>
      <c r="L356" s="274">
        <v>0</v>
      </c>
      <c r="M356" s="274">
        <v>10</v>
      </c>
      <c r="N356" s="274">
        <v>10</v>
      </c>
      <c r="O356" s="272"/>
      <c r="P356" s="272"/>
      <c r="Q356" s="272"/>
      <c r="R356" s="272"/>
    </row>
    <row r="357" spans="1:18" s="37" customFormat="1" ht="37.5" hidden="1" customHeight="1">
      <c r="A357" s="518" t="s">
        <v>239</v>
      </c>
      <c r="B357" s="487" t="s">
        <v>29</v>
      </c>
      <c r="C357" s="523" t="s">
        <v>29</v>
      </c>
      <c r="D357" s="486" t="s">
        <v>218</v>
      </c>
      <c r="E357" s="486" t="s">
        <v>98</v>
      </c>
      <c r="F357" s="486" t="s">
        <v>21</v>
      </c>
      <c r="G357" s="265" t="s">
        <v>400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9"/>
      <c r="B358" s="521"/>
      <c r="C358" s="524"/>
      <c r="D358" s="486"/>
      <c r="E358" s="486"/>
      <c r="F358" s="486"/>
      <c r="G358" s="265" t="s">
        <v>403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0</v>
      </c>
      <c r="N358" s="270">
        <v>0</v>
      </c>
      <c r="O358" s="272"/>
      <c r="P358" s="272"/>
      <c r="Q358" s="272"/>
      <c r="R358" s="272"/>
    </row>
    <row r="359" spans="1:18" s="37" customFormat="1" ht="112.5" hidden="1" customHeight="1">
      <c r="A359" s="520"/>
      <c r="B359" s="522"/>
      <c r="C359" s="525"/>
      <c r="D359" s="486"/>
      <c r="E359" s="486"/>
      <c r="F359" s="486"/>
      <c r="G359" s="254" t="s">
        <v>398</v>
      </c>
      <c r="H359" s="265" t="s">
        <v>399</v>
      </c>
      <c r="I359" s="275">
        <v>642</v>
      </c>
      <c r="J359" s="274">
        <v>0</v>
      </c>
      <c r="K359" s="274">
        <v>0</v>
      </c>
      <c r="L359" s="274">
        <v>0</v>
      </c>
      <c r="M359" s="274">
        <v>10</v>
      </c>
      <c r="N359" s="274">
        <v>10</v>
      </c>
      <c r="O359" s="272"/>
      <c r="P359" s="272"/>
      <c r="Q359" s="272"/>
      <c r="R359" s="272"/>
    </row>
    <row r="360" spans="1:18" s="37" customFormat="1" ht="37.5" hidden="1" customHeight="1">
      <c r="A360" s="518" t="s">
        <v>240</v>
      </c>
      <c r="B360" s="487" t="s">
        <v>29</v>
      </c>
      <c r="C360" s="523" t="s">
        <v>29</v>
      </c>
      <c r="D360" s="486" t="s">
        <v>219</v>
      </c>
      <c r="E360" s="486" t="s">
        <v>98</v>
      </c>
      <c r="F360" s="486" t="s">
        <v>21</v>
      </c>
      <c r="G360" s="265" t="s">
        <v>400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9"/>
      <c r="B361" s="521"/>
      <c r="C361" s="524"/>
      <c r="D361" s="486"/>
      <c r="E361" s="486"/>
      <c r="F361" s="486"/>
      <c r="G361" s="265" t="s">
        <v>403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0</v>
      </c>
      <c r="N361" s="270">
        <v>0</v>
      </c>
      <c r="O361" s="272"/>
      <c r="P361" s="272"/>
      <c r="Q361" s="272"/>
      <c r="R361" s="272"/>
    </row>
    <row r="362" spans="1:18" s="37" customFormat="1" ht="112.5" hidden="1" customHeight="1">
      <c r="A362" s="520"/>
      <c r="B362" s="522"/>
      <c r="C362" s="525"/>
      <c r="D362" s="486"/>
      <c r="E362" s="486"/>
      <c r="F362" s="486"/>
      <c r="G362" s="254" t="s">
        <v>398</v>
      </c>
      <c r="H362" s="265" t="s">
        <v>399</v>
      </c>
      <c r="I362" s="275">
        <v>642</v>
      </c>
      <c r="J362" s="274">
        <v>0</v>
      </c>
      <c r="K362" s="274">
        <v>0</v>
      </c>
      <c r="L362" s="274">
        <v>0</v>
      </c>
      <c r="M362" s="274">
        <v>10</v>
      </c>
      <c r="N362" s="274">
        <v>10</v>
      </c>
      <c r="O362" s="272"/>
      <c r="P362" s="272"/>
      <c r="Q362" s="272"/>
      <c r="R362" s="272"/>
    </row>
    <row r="363" spans="1:18" s="37" customFormat="1" ht="37.5" hidden="1" customHeight="1">
      <c r="A363" s="518" t="s">
        <v>241</v>
      </c>
      <c r="B363" s="487" t="s">
        <v>29</v>
      </c>
      <c r="C363" s="523" t="s">
        <v>29</v>
      </c>
      <c r="D363" s="486" t="s">
        <v>405</v>
      </c>
      <c r="E363" s="486" t="s">
        <v>98</v>
      </c>
      <c r="F363" s="486" t="s">
        <v>21</v>
      </c>
      <c r="G363" s="265" t="s">
        <v>400</v>
      </c>
      <c r="H363" s="261" t="s">
        <v>113</v>
      </c>
      <c r="I363" s="261">
        <v>744</v>
      </c>
      <c r="J363" s="261">
        <v>100</v>
      </c>
      <c r="K363" s="261">
        <v>100</v>
      </c>
      <c r="L363" s="261">
        <v>100</v>
      </c>
      <c r="M363" s="270">
        <v>10</v>
      </c>
      <c r="N363" s="270">
        <v>10</v>
      </c>
      <c r="O363" s="272"/>
      <c r="P363" s="272"/>
      <c r="Q363" s="272"/>
      <c r="R363" s="272"/>
    </row>
    <row r="364" spans="1:18" s="37" customFormat="1" ht="63" hidden="1" customHeight="1">
      <c r="A364" s="519"/>
      <c r="B364" s="521"/>
      <c r="C364" s="524"/>
      <c r="D364" s="486"/>
      <c r="E364" s="486"/>
      <c r="F364" s="486"/>
      <c r="G364" s="265" t="s">
        <v>403</v>
      </c>
      <c r="H364" s="261" t="s">
        <v>113</v>
      </c>
      <c r="I364" s="261">
        <v>744</v>
      </c>
      <c r="J364" s="261">
        <v>30</v>
      </c>
      <c r="K364" s="261">
        <v>30</v>
      </c>
      <c r="L364" s="261">
        <v>30</v>
      </c>
      <c r="M364" s="270">
        <v>0</v>
      </c>
      <c r="N364" s="270">
        <v>0</v>
      </c>
      <c r="O364" s="272"/>
      <c r="P364" s="272"/>
      <c r="Q364" s="272"/>
      <c r="R364" s="272"/>
    </row>
    <row r="365" spans="1:18" s="37" customFormat="1" ht="112.5" hidden="1" customHeight="1">
      <c r="A365" s="520"/>
      <c r="B365" s="522"/>
      <c r="C365" s="525"/>
      <c r="D365" s="486"/>
      <c r="E365" s="486"/>
      <c r="F365" s="486"/>
      <c r="G365" s="254" t="s">
        <v>398</v>
      </c>
      <c r="H365" s="265" t="s">
        <v>399</v>
      </c>
      <c r="I365" s="275">
        <v>642</v>
      </c>
      <c r="J365" s="274">
        <v>0</v>
      </c>
      <c r="K365" s="274">
        <v>0</v>
      </c>
      <c r="L365" s="274">
        <v>0</v>
      </c>
      <c r="M365" s="274">
        <v>10</v>
      </c>
      <c r="N365" s="274">
        <v>10</v>
      </c>
      <c r="O365" s="272"/>
      <c r="P365" s="272"/>
      <c r="Q365" s="272"/>
      <c r="R365" s="272"/>
    </row>
    <row r="366" spans="1:18" s="37" customFormat="1">
      <c r="A366" s="124"/>
      <c r="B366" s="119"/>
      <c r="C366" s="119"/>
      <c r="D366" s="119"/>
      <c r="E366" s="119"/>
      <c r="F366" s="119"/>
      <c r="G366" s="286"/>
      <c r="H366" s="287"/>
      <c r="I366" s="273"/>
      <c r="J366" s="49"/>
      <c r="K366" s="49"/>
      <c r="L366" s="49"/>
      <c r="M366" s="49"/>
      <c r="N366" s="49"/>
      <c r="O366" s="272"/>
      <c r="P366" s="272"/>
      <c r="Q366" s="272"/>
      <c r="R366" s="272"/>
    </row>
    <row r="367" spans="1:18" s="37" customFormat="1" hidden="1">
      <c r="A367" s="93"/>
      <c r="B367" s="93"/>
      <c r="C367" s="93"/>
      <c r="D367" s="93"/>
      <c r="E367" s="93"/>
      <c r="F367" s="93"/>
      <c r="G367" s="93"/>
      <c r="H367" s="93"/>
      <c r="I367" s="93"/>
      <c r="J367" s="101"/>
      <c r="K367" s="93"/>
      <c r="L367" s="93"/>
      <c r="M367" s="93">
        <v>0</v>
      </c>
      <c r="N367" s="93">
        <v>0</v>
      </c>
      <c r="O367" s="93"/>
      <c r="P367" s="93"/>
      <c r="Q367" s="93"/>
      <c r="R367" s="93"/>
    </row>
    <row r="368" spans="1:18" s="37" customFormat="1" hidden="1">
      <c r="A368" s="476" t="s">
        <v>116</v>
      </c>
      <c r="B368" s="476"/>
      <c r="C368" s="476"/>
      <c r="D368" s="476"/>
      <c r="E368" s="476"/>
      <c r="F368" s="476"/>
      <c r="G368" s="476"/>
      <c r="H368" s="476"/>
      <c r="I368" s="476"/>
      <c r="J368" s="476"/>
      <c r="K368" s="93"/>
      <c r="L368" s="93"/>
      <c r="M368" s="93"/>
      <c r="N368" s="93"/>
      <c r="O368" s="93"/>
      <c r="P368" s="93"/>
      <c r="Q368" s="93"/>
      <c r="R368" s="93"/>
    </row>
    <row r="369" spans="1:18" s="37" customFormat="1" hidden="1">
      <c r="A369" s="93"/>
      <c r="B369" s="93"/>
      <c r="C369" s="93"/>
      <c r="D369" s="93"/>
      <c r="E369" s="93"/>
      <c r="F369" s="93"/>
      <c r="G369" s="93"/>
      <c r="H369" s="93"/>
      <c r="I369" s="93"/>
      <c r="J369" s="101"/>
      <c r="K369" s="93"/>
      <c r="L369" s="93"/>
      <c r="M369" s="93"/>
      <c r="N369" s="93"/>
      <c r="O369" s="93"/>
      <c r="P369" s="93"/>
      <c r="Q369" s="93"/>
      <c r="R369" s="93"/>
    </row>
    <row r="370" spans="1:18" s="37" customFormat="1" ht="65.25" hidden="1" customHeight="1">
      <c r="A370" s="443" t="s">
        <v>10</v>
      </c>
      <c r="B370" s="443" t="s">
        <v>11</v>
      </c>
      <c r="C370" s="443"/>
      <c r="D370" s="443"/>
      <c r="E370" s="443" t="s">
        <v>12</v>
      </c>
      <c r="F370" s="443"/>
      <c r="G370" s="443" t="s">
        <v>24</v>
      </c>
      <c r="H370" s="443"/>
      <c r="I370" s="443"/>
      <c r="J370" s="443" t="s">
        <v>25</v>
      </c>
      <c r="K370" s="443"/>
      <c r="L370" s="443"/>
      <c r="M370" s="443" t="s">
        <v>26</v>
      </c>
      <c r="N370" s="443"/>
      <c r="O370" s="443"/>
      <c r="P370" s="423" t="s">
        <v>198</v>
      </c>
      <c r="Q370" s="425"/>
      <c r="R370" s="93"/>
    </row>
    <row r="371" spans="1:18" s="37" customFormat="1" ht="18.75" hidden="1" customHeight="1">
      <c r="A371" s="444"/>
      <c r="B371" s="443"/>
      <c r="C371" s="443"/>
      <c r="D371" s="443"/>
      <c r="E371" s="443"/>
      <c r="F371" s="443"/>
      <c r="G371" s="443" t="s">
        <v>60</v>
      </c>
      <c r="H371" s="443" t="s">
        <v>16</v>
      </c>
      <c r="I371" s="443"/>
      <c r="J371" s="405" t="s">
        <v>304</v>
      </c>
      <c r="K371" s="405" t="s">
        <v>305</v>
      </c>
      <c r="L371" s="405" t="s">
        <v>306</v>
      </c>
      <c r="M371" s="405" t="s">
        <v>304</v>
      </c>
      <c r="N371" s="405" t="s">
        <v>305</v>
      </c>
      <c r="O371" s="405" t="s">
        <v>306</v>
      </c>
      <c r="P371" s="410" t="s">
        <v>165</v>
      </c>
      <c r="Q371" s="405" t="s">
        <v>166</v>
      </c>
      <c r="R371" s="93"/>
    </row>
    <row r="372" spans="1:18" s="37" customFormat="1" ht="75" hidden="1" customHeight="1">
      <c r="A372" s="444"/>
      <c r="B372" s="132" t="s">
        <v>17</v>
      </c>
      <c r="C372" s="132" t="s">
        <v>18</v>
      </c>
      <c r="D372" s="132" t="s">
        <v>211</v>
      </c>
      <c r="E372" s="132" t="s">
        <v>20</v>
      </c>
      <c r="F372" s="132" t="s">
        <v>21</v>
      </c>
      <c r="G372" s="444"/>
      <c r="H372" s="132" t="s">
        <v>28</v>
      </c>
      <c r="I372" s="132" t="s">
        <v>23</v>
      </c>
      <c r="J372" s="405"/>
      <c r="K372" s="405"/>
      <c r="L372" s="406"/>
      <c r="M372" s="405"/>
      <c r="N372" s="405"/>
      <c r="O372" s="406"/>
      <c r="P372" s="412"/>
      <c r="Q372" s="405"/>
      <c r="R372" s="133"/>
    </row>
    <row r="373" spans="1:18" s="37" customFormat="1" ht="112.5" hidden="1">
      <c r="A373" s="132">
        <v>1</v>
      </c>
      <c r="B373" s="132">
        <v>2</v>
      </c>
      <c r="C373" s="132">
        <v>3</v>
      </c>
      <c r="D373" s="132">
        <v>4</v>
      </c>
      <c r="E373" s="132">
        <v>5</v>
      </c>
      <c r="F373" s="132">
        <v>6</v>
      </c>
      <c r="G373" s="132">
        <v>7</v>
      </c>
      <c r="H373" s="132">
        <v>8</v>
      </c>
      <c r="I373" s="132">
        <v>9</v>
      </c>
      <c r="J373" s="349" t="s">
        <v>413</v>
      </c>
      <c r="K373" s="349" t="s">
        <v>414</v>
      </c>
      <c r="L373" s="349" t="s">
        <v>415</v>
      </c>
      <c r="M373" s="349" t="s">
        <v>413</v>
      </c>
      <c r="N373" s="349" t="s">
        <v>414</v>
      </c>
      <c r="O373" s="349" t="s">
        <v>415</v>
      </c>
      <c r="P373" s="33">
        <v>16</v>
      </c>
      <c r="Q373" s="33">
        <v>17</v>
      </c>
      <c r="R373" s="133"/>
    </row>
    <row r="374" spans="1:18" s="37" customFormat="1" ht="56.25" hidden="1">
      <c r="A374" s="107" t="s">
        <v>236</v>
      </c>
      <c r="B374" s="1" t="s">
        <v>29</v>
      </c>
      <c r="C374" s="1" t="s">
        <v>29</v>
      </c>
      <c r="D374" s="1" t="s">
        <v>212</v>
      </c>
      <c r="E374" s="1" t="s">
        <v>98</v>
      </c>
      <c r="F374" s="1" t="s">
        <v>21</v>
      </c>
      <c r="G374" s="1" t="s">
        <v>213</v>
      </c>
      <c r="H374" s="1" t="s">
        <v>214</v>
      </c>
      <c r="I374" s="2" t="s">
        <v>215</v>
      </c>
      <c r="J374" s="45"/>
      <c r="K374" s="45">
        <f t="shared" ref="K374" si="11">J374</f>
        <v>0</v>
      </c>
      <c r="L374" s="45">
        <f t="shared" ref="L374" si="12">J374</f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>J374*0.1</f>
        <v>0</v>
      </c>
      <c r="R374" s="133"/>
    </row>
    <row r="375" spans="1:18" s="37" customFormat="1" ht="56.25" hidden="1">
      <c r="A375" s="394" t="s">
        <v>427</v>
      </c>
      <c r="B375" s="1" t="s">
        <v>29</v>
      </c>
      <c r="C375" s="1" t="s">
        <v>29</v>
      </c>
      <c r="D375" s="261" t="s">
        <v>216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5"/>
      <c r="K375" s="45">
        <f>J375</f>
        <v>0</v>
      </c>
      <c r="L375" s="45">
        <f>J375</f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ref="Q375:Q381" si="13">J375*0.1</f>
        <v>0</v>
      </c>
      <c r="R375" s="93"/>
    </row>
    <row r="376" spans="1:18" s="37" customFormat="1" ht="56.25" hidden="1">
      <c r="A376" s="394" t="s">
        <v>428</v>
      </c>
      <c r="B376" s="1" t="s">
        <v>29</v>
      </c>
      <c r="C376" s="1" t="s">
        <v>29</v>
      </c>
      <c r="D376" s="261" t="s">
        <v>217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5"/>
      <c r="K376" s="45">
        <f t="shared" ref="K376:K380" si="14">J376</f>
        <v>0</v>
      </c>
      <c r="L376" s="45">
        <f t="shared" ref="L376:L380" si="15">J376</f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13"/>
        <v>0</v>
      </c>
      <c r="R376" s="93"/>
    </row>
    <row r="377" spans="1:18" s="37" customFormat="1" ht="56.25" hidden="1">
      <c r="A377" s="394" t="s">
        <v>429</v>
      </c>
      <c r="B377" s="1" t="s">
        <v>29</v>
      </c>
      <c r="C377" s="1" t="s">
        <v>29</v>
      </c>
      <c r="D377" s="1" t="s">
        <v>218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5"/>
      <c r="K377" s="45">
        <f t="shared" si="14"/>
        <v>0</v>
      </c>
      <c r="L377" s="45">
        <f t="shared" si="15"/>
        <v>0</v>
      </c>
      <c r="M377" s="1" t="s">
        <v>21</v>
      </c>
      <c r="N377" s="1" t="s">
        <v>21</v>
      </c>
      <c r="O377" s="1" t="s">
        <v>21</v>
      </c>
      <c r="P377" s="12">
        <v>10</v>
      </c>
      <c r="Q377" s="40">
        <f t="shared" si="13"/>
        <v>0</v>
      </c>
      <c r="R377" s="93"/>
    </row>
    <row r="378" spans="1:18" s="37" customFormat="1" ht="56.25" hidden="1">
      <c r="A378" s="394" t="s">
        <v>430</v>
      </c>
      <c r="B378" s="1" t="s">
        <v>29</v>
      </c>
      <c r="C378" s="1" t="s">
        <v>29</v>
      </c>
      <c r="D378" s="261" t="s">
        <v>219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5"/>
      <c r="K378" s="45">
        <f t="shared" si="14"/>
        <v>0</v>
      </c>
      <c r="L378" s="45">
        <f t="shared" si="15"/>
        <v>0</v>
      </c>
      <c r="M378" s="1" t="s">
        <v>21</v>
      </c>
      <c r="N378" s="1" t="s">
        <v>21</v>
      </c>
      <c r="O378" s="1" t="s">
        <v>21</v>
      </c>
      <c r="P378" s="12">
        <v>10</v>
      </c>
      <c r="Q378" s="40">
        <f t="shared" si="13"/>
        <v>0</v>
      </c>
      <c r="R378" s="93"/>
    </row>
    <row r="379" spans="1:18" s="37" customFormat="1" ht="56.25" hidden="1">
      <c r="A379" s="394" t="s">
        <v>431</v>
      </c>
      <c r="B379" s="1" t="s">
        <v>29</v>
      </c>
      <c r="C379" s="1" t="s">
        <v>29</v>
      </c>
      <c r="D379" s="1" t="s">
        <v>220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5"/>
      <c r="K379" s="45">
        <f t="shared" si="14"/>
        <v>0</v>
      </c>
      <c r="L379" s="45">
        <f t="shared" si="15"/>
        <v>0</v>
      </c>
      <c r="M379" s="1" t="s">
        <v>21</v>
      </c>
      <c r="N379" s="1" t="s">
        <v>21</v>
      </c>
      <c r="O379" s="1" t="s">
        <v>21</v>
      </c>
      <c r="P379" s="12">
        <v>10</v>
      </c>
      <c r="Q379" s="40">
        <f t="shared" si="13"/>
        <v>0</v>
      </c>
      <c r="R379" s="93"/>
    </row>
    <row r="380" spans="1:18" s="37" customFormat="1" hidden="1">
      <c r="A380" s="394" t="s">
        <v>432</v>
      </c>
      <c r="B380" s="1"/>
      <c r="C380" s="1"/>
      <c r="D380" s="1"/>
      <c r="E380" s="1"/>
      <c r="F380" s="98"/>
      <c r="G380" s="1"/>
      <c r="H380" s="1"/>
      <c r="I380" s="2"/>
      <c r="J380" s="45"/>
      <c r="K380" s="45">
        <f t="shared" si="14"/>
        <v>0</v>
      </c>
      <c r="L380" s="45">
        <f t="shared" si="15"/>
        <v>0</v>
      </c>
      <c r="M380" s="1"/>
      <c r="N380" s="1"/>
      <c r="O380" s="1"/>
      <c r="P380" s="12">
        <v>10</v>
      </c>
      <c r="Q380" s="40">
        <f t="shared" si="13"/>
        <v>0</v>
      </c>
      <c r="R380" s="93"/>
    </row>
    <row r="381" spans="1:18" s="37" customFormat="1" hidden="1">
      <c r="A381" s="47" t="s">
        <v>34</v>
      </c>
      <c r="B381" s="98"/>
      <c r="C381" s="1"/>
      <c r="D381" s="1"/>
      <c r="E381" s="98"/>
      <c r="F381" s="98"/>
      <c r="G381" s="1"/>
      <c r="H381" s="1"/>
      <c r="I381" s="2"/>
      <c r="J381" s="48">
        <f>SUM(J374:J380)</f>
        <v>0</v>
      </c>
      <c r="K381" s="48">
        <f>SUM(K374:K380)</f>
        <v>0</v>
      </c>
      <c r="L381" s="48">
        <f>SUM(L374:L380)</f>
        <v>0</v>
      </c>
      <c r="M381" s="1"/>
      <c r="N381" s="1"/>
      <c r="O381" s="1"/>
      <c r="P381" s="12">
        <v>10</v>
      </c>
      <c r="Q381" s="40">
        <f t="shared" si="13"/>
        <v>0</v>
      </c>
    </row>
    <row r="382" spans="1:18" hidden="1">
      <c r="A382" s="9"/>
      <c r="B382" s="9"/>
      <c r="C382" s="9"/>
      <c r="D382" s="9"/>
      <c r="E382" s="9"/>
      <c r="F382" s="9"/>
      <c r="G382" s="9"/>
      <c r="H382" s="9"/>
      <c r="I382" s="9"/>
      <c r="J382" s="6"/>
      <c r="K382" s="6"/>
      <c r="L382" s="6"/>
      <c r="M382" s="6"/>
      <c r="N382" s="6"/>
      <c r="O382" s="6"/>
      <c r="P382" s="6"/>
    </row>
    <row r="383" spans="1:18" hidden="1">
      <c r="A383" s="418" t="s">
        <v>35</v>
      </c>
      <c r="B383" s="418"/>
      <c r="C383" s="418"/>
      <c r="D383" s="418"/>
      <c r="E383" s="418"/>
      <c r="F383" s="418"/>
      <c r="G383" s="418"/>
      <c r="H383" s="418"/>
      <c r="I383" s="418"/>
      <c r="J383" s="418"/>
      <c r="K383" s="418"/>
      <c r="L383" s="418"/>
      <c r="M383" s="418"/>
      <c r="N383" s="418"/>
      <c r="O383" s="418"/>
      <c r="P383" s="6"/>
    </row>
    <row r="384" spans="1:18" hidden="1">
      <c r="A384" s="405" t="s">
        <v>36</v>
      </c>
      <c r="B384" s="405"/>
      <c r="C384" s="405"/>
      <c r="D384" s="405"/>
      <c r="E384" s="405"/>
      <c r="F384" s="419"/>
      <c r="G384" s="419"/>
      <c r="H384" s="419"/>
      <c r="I384" s="419"/>
      <c r="J384" s="419"/>
      <c r="K384" s="419"/>
      <c r="L384" s="6"/>
      <c r="M384" s="6"/>
      <c r="N384" s="6"/>
      <c r="O384" s="6"/>
      <c r="P384" s="6"/>
    </row>
    <row r="385" spans="1:16" hidden="1">
      <c r="A385" s="10" t="s">
        <v>37</v>
      </c>
      <c r="B385" s="10" t="s">
        <v>38</v>
      </c>
      <c r="C385" s="10" t="s">
        <v>39</v>
      </c>
      <c r="D385" s="10" t="s">
        <v>40</v>
      </c>
      <c r="E385" s="405" t="s">
        <v>22</v>
      </c>
      <c r="F385" s="419"/>
      <c r="G385" s="419"/>
      <c r="H385" s="419"/>
      <c r="I385" s="419"/>
      <c r="J385" s="419"/>
      <c r="K385" s="419"/>
      <c r="L385" s="6"/>
      <c r="M385" s="6"/>
      <c r="N385" s="6"/>
      <c r="O385" s="6"/>
      <c r="P385" s="6"/>
    </row>
    <row r="386" spans="1:16" hidden="1">
      <c r="A386" s="10">
        <v>1</v>
      </c>
      <c r="B386" s="10">
        <v>2</v>
      </c>
      <c r="C386" s="10">
        <v>3</v>
      </c>
      <c r="D386" s="10">
        <v>4</v>
      </c>
      <c r="E386" s="405">
        <v>5</v>
      </c>
      <c r="F386" s="419"/>
      <c r="G386" s="419"/>
      <c r="H386" s="419"/>
      <c r="I386" s="419"/>
      <c r="J386" s="419"/>
      <c r="K386" s="419"/>
      <c r="L386" s="6"/>
      <c r="M386" s="6"/>
      <c r="N386" s="6"/>
      <c r="O386" s="6"/>
      <c r="P386" s="6"/>
    </row>
    <row r="387" spans="1:16" hidden="1">
      <c r="A387" s="10" t="s">
        <v>21</v>
      </c>
      <c r="B387" s="10" t="s">
        <v>21</v>
      </c>
      <c r="C387" s="10" t="s">
        <v>21</v>
      </c>
      <c r="D387" s="10" t="s">
        <v>21</v>
      </c>
      <c r="E387" s="405" t="s">
        <v>21</v>
      </c>
      <c r="F387" s="420"/>
      <c r="G387" s="420"/>
      <c r="H387" s="420"/>
      <c r="I387" s="420"/>
      <c r="J387" s="420"/>
      <c r="K387" s="420"/>
      <c r="L387" s="6"/>
      <c r="M387" s="6"/>
      <c r="N387" s="6"/>
      <c r="O387" s="6"/>
      <c r="P387" s="6"/>
    </row>
    <row r="388" spans="1:16" hidden="1">
      <c r="A388" s="418" t="s">
        <v>41</v>
      </c>
      <c r="B388" s="418"/>
      <c r="C388" s="418"/>
      <c r="D388" s="418"/>
      <c r="E388" s="418"/>
      <c r="F388" s="418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>
      <c r="A389" s="422" t="s">
        <v>42</v>
      </c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16"/>
      <c r="M389" s="16"/>
      <c r="N389" s="16"/>
      <c r="O389" s="16"/>
      <c r="P389" s="6"/>
    </row>
    <row r="390" spans="1:16" ht="153.75" hidden="1" customHeight="1">
      <c r="A390" s="422" t="s">
        <v>390</v>
      </c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16"/>
      <c r="M390" s="16"/>
      <c r="N390" s="16"/>
      <c r="O390" s="16"/>
      <c r="P390" s="6"/>
    </row>
    <row r="391" spans="1:16" ht="16.5" hidden="1" customHeight="1">
      <c r="A391" s="417" t="s">
        <v>44</v>
      </c>
      <c r="B391" s="417"/>
      <c r="C391" s="417"/>
      <c r="D391" s="417"/>
      <c r="E391" s="417"/>
      <c r="F391" s="417"/>
      <c r="G391" s="417"/>
      <c r="H391" s="417"/>
      <c r="I391" s="417"/>
      <c r="J391" s="417"/>
      <c r="K391" s="417"/>
      <c r="L391" s="16"/>
      <c r="M391" s="16"/>
      <c r="N391" s="16"/>
      <c r="O391" s="16"/>
      <c r="P391" s="6"/>
    </row>
    <row r="392" spans="1:16" hidden="1">
      <c r="A392" s="418" t="s">
        <v>45</v>
      </c>
      <c r="B392" s="418"/>
      <c r="C392" s="418"/>
      <c r="D392" s="418"/>
      <c r="E392" s="418"/>
      <c r="F392" s="418"/>
      <c r="G392" s="418"/>
      <c r="H392" s="418"/>
      <c r="I392" s="418"/>
      <c r="J392" s="6"/>
      <c r="K392" s="6"/>
      <c r="L392" s="6"/>
      <c r="M392" s="6"/>
      <c r="N392" s="6"/>
      <c r="O392" s="6"/>
      <c r="P392" s="6"/>
    </row>
    <row r="393" spans="1:16" hidden="1">
      <c r="A393" s="440" t="s">
        <v>46</v>
      </c>
      <c r="B393" s="441"/>
      <c r="C393" s="441"/>
      <c r="D393" s="442"/>
      <c r="E393" s="440" t="s">
        <v>47</v>
      </c>
      <c r="F393" s="441"/>
      <c r="G393" s="442"/>
      <c r="H393" s="440" t="s">
        <v>48</v>
      </c>
      <c r="I393" s="441"/>
      <c r="J393" s="441"/>
      <c r="K393" s="441"/>
      <c r="L393" s="442"/>
      <c r="M393" s="6"/>
      <c r="N393" s="6"/>
      <c r="O393" s="6"/>
      <c r="P393" s="6"/>
    </row>
    <row r="394" spans="1:16" hidden="1">
      <c r="A394" s="423">
        <v>1</v>
      </c>
      <c r="B394" s="424"/>
      <c r="C394" s="424"/>
      <c r="D394" s="425"/>
      <c r="E394" s="423">
        <v>2</v>
      </c>
      <c r="F394" s="424"/>
      <c r="G394" s="425"/>
      <c r="H394" s="440">
        <v>3</v>
      </c>
      <c r="I394" s="441"/>
      <c r="J394" s="441"/>
      <c r="K394" s="441"/>
      <c r="L394" s="442"/>
    </row>
    <row r="395" spans="1:16" ht="63.75" hidden="1" customHeight="1">
      <c r="A395" s="426" t="s">
        <v>267</v>
      </c>
      <c r="B395" s="427"/>
      <c r="C395" s="427"/>
      <c r="D395" s="428"/>
      <c r="E395" s="423" t="s">
        <v>50</v>
      </c>
      <c r="F395" s="424"/>
      <c r="G395" s="425"/>
      <c r="H395" s="423" t="s">
        <v>51</v>
      </c>
      <c r="I395" s="424"/>
      <c r="J395" s="424"/>
      <c r="K395" s="424"/>
      <c r="L395" s="425"/>
    </row>
    <row r="396" spans="1:16" ht="54.75" hidden="1" customHeight="1">
      <c r="A396" s="426" t="s">
        <v>268</v>
      </c>
      <c r="B396" s="427"/>
      <c r="C396" s="427"/>
      <c r="D396" s="428"/>
      <c r="E396" s="423" t="s">
        <v>52</v>
      </c>
      <c r="F396" s="424"/>
      <c r="G396" s="425"/>
      <c r="H396" s="423" t="s">
        <v>53</v>
      </c>
      <c r="I396" s="424"/>
      <c r="J396" s="424"/>
      <c r="K396" s="424"/>
      <c r="L396" s="425"/>
    </row>
    <row r="397" spans="1:16" ht="59.25" hidden="1" customHeight="1">
      <c r="A397" s="426" t="s">
        <v>268</v>
      </c>
      <c r="B397" s="427"/>
      <c r="C397" s="427"/>
      <c r="D397" s="428"/>
      <c r="E397" s="423" t="s">
        <v>56</v>
      </c>
      <c r="F397" s="424"/>
      <c r="G397" s="425"/>
      <c r="H397" s="423" t="s">
        <v>51</v>
      </c>
      <c r="I397" s="424"/>
      <c r="J397" s="424"/>
      <c r="K397" s="424"/>
      <c r="L397" s="425"/>
    </row>
    <row r="398" spans="1:16" ht="57" hidden="1" customHeight="1">
      <c r="A398" s="426" t="s">
        <v>282</v>
      </c>
      <c r="B398" s="427"/>
      <c r="C398" s="427"/>
      <c r="D398" s="428"/>
      <c r="E398" s="423" t="s">
        <v>54</v>
      </c>
      <c r="F398" s="424"/>
      <c r="G398" s="425"/>
      <c r="H398" s="440" t="s">
        <v>167</v>
      </c>
      <c r="I398" s="441"/>
      <c r="J398" s="441"/>
      <c r="K398" s="441"/>
      <c r="L398" s="442"/>
    </row>
    <row r="399" spans="1:16" ht="22.5" customHeight="1">
      <c r="A399" s="334"/>
      <c r="B399" s="334"/>
      <c r="C399" s="334"/>
      <c r="D399" s="334"/>
      <c r="E399" s="25"/>
      <c r="F399" s="25"/>
      <c r="G399" s="25"/>
      <c r="H399" s="335"/>
      <c r="I399" s="335"/>
      <c r="J399" s="335"/>
      <c r="K399" s="335"/>
      <c r="L399" s="335"/>
    </row>
    <row r="400" spans="1:16" ht="26.25" customHeight="1">
      <c r="A400" s="334"/>
      <c r="B400" s="334"/>
      <c r="C400" s="334"/>
      <c r="D400" s="334"/>
      <c r="E400" s="25"/>
      <c r="F400" s="25"/>
      <c r="G400" s="25"/>
      <c r="H400" s="335"/>
      <c r="I400" s="335"/>
      <c r="J400" s="335"/>
      <c r="K400" s="335"/>
      <c r="L400" s="335"/>
    </row>
    <row r="401" spans="1:17" s="37" customFormat="1">
      <c r="A401" s="471" t="s">
        <v>384</v>
      </c>
      <c r="B401" s="472"/>
      <c r="C401" s="472"/>
      <c r="D401" s="472"/>
      <c r="E401" s="472"/>
      <c r="F401" s="472"/>
      <c r="G401" s="472"/>
      <c r="H401" s="472"/>
      <c r="I401" s="472"/>
      <c r="J401" s="472"/>
      <c r="K401" s="472"/>
      <c r="L401" s="472"/>
      <c r="M401" s="472"/>
      <c r="N401" s="472"/>
      <c r="O401" s="472"/>
      <c r="P401" s="335"/>
      <c r="Q401" s="113"/>
    </row>
    <row r="402" spans="1:17" s="37" customFormat="1">
      <c r="A402" s="332"/>
      <c r="B402" s="333"/>
      <c r="C402" s="333"/>
      <c r="D402" s="333"/>
      <c r="E402" s="333"/>
      <c r="F402" s="333"/>
      <c r="G402" s="333"/>
      <c r="H402" s="333"/>
      <c r="I402" s="333"/>
      <c r="J402" s="333"/>
      <c r="K402" s="333"/>
      <c r="L402" s="333"/>
      <c r="M402" s="333"/>
      <c r="N402" s="333"/>
      <c r="O402" s="333"/>
      <c r="P402" s="335"/>
      <c r="Q402" s="113"/>
    </row>
    <row r="403" spans="1:17" ht="32.25" customHeight="1">
      <c r="A403" s="471" t="s">
        <v>257</v>
      </c>
      <c r="B403" s="471"/>
      <c r="C403" s="471"/>
      <c r="D403" s="471"/>
      <c r="E403" s="471"/>
      <c r="F403" s="471"/>
      <c r="G403" s="471"/>
      <c r="H403" s="471"/>
      <c r="I403" s="471"/>
      <c r="J403" s="471"/>
      <c r="K403" s="471"/>
      <c r="L403" s="471"/>
      <c r="M403" s="478" t="s">
        <v>179</v>
      </c>
      <c r="N403" s="420" t="s">
        <v>21</v>
      </c>
      <c r="O403" s="331"/>
      <c r="P403" s="331"/>
    </row>
    <row r="404" spans="1:17">
      <c r="A404" s="418" t="s">
        <v>258</v>
      </c>
      <c r="B404" s="418"/>
      <c r="C404" s="418"/>
      <c r="D404" s="418"/>
      <c r="E404" s="418"/>
      <c r="F404" s="418"/>
      <c r="G404" s="418"/>
      <c r="H404" s="418"/>
      <c r="I404" s="418"/>
      <c r="J404" s="418"/>
      <c r="K404" s="418"/>
      <c r="L404" s="418"/>
      <c r="M404" s="479"/>
      <c r="N404" s="420"/>
      <c r="O404" s="331"/>
      <c r="P404" s="331"/>
    </row>
    <row r="405" spans="1:17" ht="26.25" customHeight="1">
      <c r="A405" s="331" t="s">
        <v>259</v>
      </c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479"/>
      <c r="N405" s="420"/>
      <c r="O405" s="331"/>
      <c r="P405" s="331"/>
    </row>
    <row r="406" spans="1:17">
      <c r="A406" s="418" t="s">
        <v>255</v>
      </c>
      <c r="B406" s="418"/>
      <c r="C406" s="418"/>
      <c r="D406" s="418"/>
      <c r="E406" s="418"/>
      <c r="F406" s="418"/>
      <c r="G406" s="418"/>
      <c r="H406" s="418"/>
      <c r="I406" s="418"/>
      <c r="J406" s="418"/>
      <c r="K406" s="418"/>
      <c r="L406" s="418"/>
      <c r="M406" s="331"/>
      <c r="N406" s="335"/>
      <c r="O406" s="331"/>
      <c r="P406" s="331"/>
    </row>
    <row r="407" spans="1:17">
      <c r="A407" s="439" t="s">
        <v>256</v>
      </c>
      <c r="B407" s="439"/>
      <c r="C407" s="439"/>
      <c r="D407" s="439"/>
      <c r="E407" s="439"/>
      <c r="F407" s="439"/>
      <c r="G407" s="439"/>
      <c r="H407" s="439"/>
      <c r="I407" s="439"/>
      <c r="J407" s="439"/>
      <c r="K407" s="351"/>
      <c r="L407" s="351"/>
      <c r="M407" s="351"/>
      <c r="N407" s="355"/>
      <c r="O407" s="351"/>
      <c r="P407" s="351"/>
    </row>
    <row r="408" spans="1:17" s="37" customFormat="1" ht="96" customHeight="1">
      <c r="A408" s="433" t="s">
        <v>250</v>
      </c>
      <c r="B408" s="433" t="s">
        <v>244</v>
      </c>
      <c r="C408" s="433"/>
      <c r="D408" s="433"/>
      <c r="E408" s="433" t="s">
        <v>245</v>
      </c>
      <c r="F408" s="433"/>
      <c r="G408" s="433" t="s">
        <v>246</v>
      </c>
      <c r="H408" s="433"/>
      <c r="I408" s="433"/>
      <c r="J408" s="434" t="s">
        <v>440</v>
      </c>
      <c r="K408" s="434"/>
      <c r="L408" s="434"/>
      <c r="M408" s="433" t="s">
        <v>251</v>
      </c>
      <c r="N408" s="433"/>
      <c r="O408" s="355"/>
      <c r="P408" s="113"/>
    </row>
    <row r="409" spans="1:17" s="37" customFormat="1" ht="87.75" customHeight="1">
      <c r="A409" s="433"/>
      <c r="B409" s="435" t="s">
        <v>253</v>
      </c>
      <c r="C409" s="435" t="s">
        <v>253</v>
      </c>
      <c r="D409" s="435" t="s">
        <v>253</v>
      </c>
      <c r="E409" s="435" t="s">
        <v>253</v>
      </c>
      <c r="F409" s="435" t="s">
        <v>253</v>
      </c>
      <c r="G409" s="433" t="s">
        <v>252</v>
      </c>
      <c r="H409" s="433" t="s">
        <v>248</v>
      </c>
      <c r="I409" s="433"/>
      <c r="J409" s="434" t="s">
        <v>413</v>
      </c>
      <c r="K409" s="434" t="s">
        <v>414</v>
      </c>
      <c r="L409" s="434" t="s">
        <v>415</v>
      </c>
      <c r="M409" s="433" t="s">
        <v>165</v>
      </c>
      <c r="N409" s="433" t="s">
        <v>166</v>
      </c>
      <c r="O409" s="355"/>
      <c r="P409" s="113"/>
    </row>
    <row r="410" spans="1:17" s="37" customFormat="1" ht="58.5" customHeight="1">
      <c r="A410" s="433"/>
      <c r="B410" s="436"/>
      <c r="C410" s="436"/>
      <c r="D410" s="436"/>
      <c r="E410" s="436"/>
      <c r="F410" s="436"/>
      <c r="G410" s="433"/>
      <c r="H410" s="352" t="s">
        <v>22</v>
      </c>
      <c r="I410" s="360" t="s">
        <v>254</v>
      </c>
      <c r="J410" s="434"/>
      <c r="K410" s="433"/>
      <c r="L410" s="433"/>
      <c r="M410" s="433"/>
      <c r="N410" s="433"/>
      <c r="O410" s="355"/>
      <c r="P410" s="113"/>
    </row>
    <row r="411" spans="1:17" s="37" customFormat="1">
      <c r="A411" s="352">
        <v>1</v>
      </c>
      <c r="B411" s="352">
        <v>2</v>
      </c>
      <c r="C411" s="352">
        <v>3</v>
      </c>
      <c r="D411" s="352">
        <v>4</v>
      </c>
      <c r="E411" s="352">
        <v>5</v>
      </c>
      <c r="F411" s="352">
        <v>6</v>
      </c>
      <c r="G411" s="352">
        <v>7</v>
      </c>
      <c r="H411" s="352">
        <v>8</v>
      </c>
      <c r="I411" s="352">
        <v>9</v>
      </c>
      <c r="J411" s="352">
        <v>10</v>
      </c>
      <c r="K411" s="352">
        <v>11</v>
      </c>
      <c r="L411" s="352">
        <v>12</v>
      </c>
      <c r="M411" s="352">
        <v>13</v>
      </c>
      <c r="N411" s="352">
        <v>14</v>
      </c>
      <c r="O411" s="355"/>
      <c r="P411" s="113"/>
    </row>
    <row r="412" spans="1:17" s="37" customFormat="1">
      <c r="A412" s="433" t="s">
        <v>21</v>
      </c>
      <c r="B412" s="433" t="s">
        <v>21</v>
      </c>
      <c r="C412" s="433" t="s">
        <v>21</v>
      </c>
      <c r="D412" s="433" t="s">
        <v>21</v>
      </c>
      <c r="E412" s="433" t="s">
        <v>21</v>
      </c>
      <c r="F412" s="433" t="s">
        <v>21</v>
      </c>
      <c r="G412" s="352" t="s">
        <v>21</v>
      </c>
      <c r="H412" s="352" t="s">
        <v>21</v>
      </c>
      <c r="I412" s="352" t="s">
        <v>21</v>
      </c>
      <c r="J412" s="352" t="s">
        <v>21</v>
      </c>
      <c r="K412" s="352" t="s">
        <v>21</v>
      </c>
      <c r="L412" s="352" t="s">
        <v>21</v>
      </c>
      <c r="M412" s="352" t="s">
        <v>21</v>
      </c>
      <c r="N412" s="352" t="s">
        <v>21</v>
      </c>
      <c r="O412" s="355"/>
      <c r="P412" s="113"/>
    </row>
    <row r="413" spans="1:17" s="37" customFormat="1">
      <c r="A413" s="433"/>
      <c r="B413" s="433"/>
      <c r="C413" s="433"/>
      <c r="D413" s="433"/>
      <c r="E413" s="433"/>
      <c r="F413" s="433"/>
      <c r="G413" s="352" t="s">
        <v>21</v>
      </c>
      <c r="H413" s="352" t="s">
        <v>21</v>
      </c>
      <c r="I413" s="352" t="s">
        <v>21</v>
      </c>
      <c r="J413" s="352" t="s">
        <v>21</v>
      </c>
      <c r="K413" s="352" t="s">
        <v>21</v>
      </c>
      <c r="L413" s="352" t="s">
        <v>21</v>
      </c>
      <c r="M413" s="352" t="s">
        <v>21</v>
      </c>
      <c r="N413" s="352" t="s">
        <v>21</v>
      </c>
      <c r="O413" s="355"/>
      <c r="P413" s="113"/>
    </row>
    <row r="414" spans="1:17" s="37" customFormat="1">
      <c r="A414" s="364"/>
      <c r="B414" s="364"/>
      <c r="C414" s="364"/>
      <c r="D414" s="364"/>
      <c r="E414" s="364"/>
      <c r="F414" s="364"/>
      <c r="G414" s="364"/>
      <c r="H414" s="364"/>
      <c r="I414" s="364"/>
      <c r="J414" s="364"/>
      <c r="K414" s="364"/>
      <c r="L414" s="364"/>
      <c r="M414" s="364"/>
      <c r="N414" s="364"/>
      <c r="O414" s="355"/>
      <c r="P414" s="113"/>
    </row>
    <row r="415" spans="1:17" s="37" customFormat="1">
      <c r="A415" s="439" t="s">
        <v>416</v>
      </c>
      <c r="B415" s="439"/>
      <c r="C415" s="439"/>
      <c r="D415" s="439"/>
      <c r="E415" s="439"/>
      <c r="F415" s="439"/>
      <c r="G415" s="439"/>
      <c r="H415" s="439"/>
      <c r="I415" s="439"/>
      <c r="J415" s="439"/>
      <c r="K415" s="118"/>
      <c r="L415" s="118"/>
      <c r="M415" s="119"/>
      <c r="N415" s="119"/>
      <c r="O415" s="119"/>
      <c r="P415" s="355"/>
      <c r="Q415" s="113"/>
    </row>
    <row r="416" spans="1:17" s="37" customFormat="1" ht="95.25" customHeight="1">
      <c r="A416" s="505" t="s">
        <v>250</v>
      </c>
      <c r="B416" s="433" t="s">
        <v>244</v>
      </c>
      <c r="C416" s="433"/>
      <c r="D416" s="433"/>
      <c r="E416" s="433" t="s">
        <v>245</v>
      </c>
      <c r="F416" s="433"/>
      <c r="G416" s="433" t="s">
        <v>249</v>
      </c>
      <c r="H416" s="433"/>
      <c r="I416" s="433"/>
      <c r="J416" s="539" t="s">
        <v>440</v>
      </c>
      <c r="K416" s="540"/>
      <c r="L416" s="541"/>
      <c r="M416" s="536" t="s">
        <v>440</v>
      </c>
      <c r="N416" s="537"/>
      <c r="O416" s="538"/>
      <c r="P416" s="433" t="s">
        <v>408</v>
      </c>
      <c r="Q416" s="433"/>
    </row>
    <row r="417" spans="1:31" s="46" customFormat="1" ht="57.75" customHeight="1">
      <c r="A417" s="505"/>
      <c r="B417" s="503" t="s">
        <v>253</v>
      </c>
      <c r="C417" s="503" t="s">
        <v>253</v>
      </c>
      <c r="D417" s="503" t="s">
        <v>253</v>
      </c>
      <c r="E417" s="503" t="s">
        <v>253</v>
      </c>
      <c r="F417" s="503" t="s">
        <v>253</v>
      </c>
      <c r="G417" s="503" t="s">
        <v>252</v>
      </c>
      <c r="H417" s="438" t="s">
        <v>248</v>
      </c>
      <c r="I417" s="438"/>
      <c r="J417" s="434" t="s">
        <v>413</v>
      </c>
      <c r="K417" s="434" t="s">
        <v>414</v>
      </c>
      <c r="L417" s="434" t="s">
        <v>415</v>
      </c>
      <c r="M417" s="434" t="s">
        <v>413</v>
      </c>
      <c r="N417" s="434" t="s">
        <v>414</v>
      </c>
      <c r="O417" s="434" t="s">
        <v>415</v>
      </c>
      <c r="P417" s="433" t="s">
        <v>165</v>
      </c>
      <c r="Q417" s="505" t="s">
        <v>166</v>
      </c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 ht="75">
      <c r="A418" s="505"/>
      <c r="B418" s="504"/>
      <c r="C418" s="504"/>
      <c r="D418" s="504"/>
      <c r="E418" s="504"/>
      <c r="F418" s="504"/>
      <c r="G418" s="504"/>
      <c r="H418" s="84" t="s">
        <v>22</v>
      </c>
      <c r="I418" s="353" t="s">
        <v>254</v>
      </c>
      <c r="J418" s="434"/>
      <c r="K418" s="433"/>
      <c r="L418" s="433"/>
      <c r="M418" s="434"/>
      <c r="N418" s="433"/>
      <c r="O418" s="433"/>
      <c r="P418" s="433"/>
      <c r="Q418" s="505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359">
        <v>1</v>
      </c>
      <c r="B419" s="359">
        <v>2</v>
      </c>
      <c r="C419" s="359">
        <v>3</v>
      </c>
      <c r="D419" s="362">
        <v>4</v>
      </c>
      <c r="E419" s="359">
        <v>5</v>
      </c>
      <c r="F419" s="359">
        <v>6</v>
      </c>
      <c r="G419" s="363">
        <v>7</v>
      </c>
      <c r="H419" s="359">
        <v>8</v>
      </c>
      <c r="I419" s="359">
        <v>9</v>
      </c>
      <c r="J419" s="352">
        <v>10</v>
      </c>
      <c r="K419" s="359">
        <v>11</v>
      </c>
      <c r="L419" s="359">
        <v>12</v>
      </c>
      <c r="M419" s="359">
        <v>13</v>
      </c>
      <c r="N419" s="359">
        <v>14</v>
      </c>
      <c r="O419" s="359">
        <v>15</v>
      </c>
      <c r="P419" s="359">
        <v>16</v>
      </c>
      <c r="Q419" s="359">
        <v>17</v>
      </c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1:31" s="46" customFormat="1">
      <c r="A420" s="502" t="s">
        <v>21</v>
      </c>
      <c r="B420" s="502" t="s">
        <v>21</v>
      </c>
      <c r="C420" s="502" t="s">
        <v>21</v>
      </c>
      <c r="D420" s="503" t="s">
        <v>21</v>
      </c>
      <c r="E420" s="503" t="s">
        <v>21</v>
      </c>
      <c r="F420" s="505" t="s">
        <v>21</v>
      </c>
      <c r="G420" s="359" t="s">
        <v>21</v>
      </c>
      <c r="H420" s="359" t="s">
        <v>21</v>
      </c>
      <c r="I420" s="359" t="s">
        <v>21</v>
      </c>
      <c r="J420" s="352" t="s">
        <v>21</v>
      </c>
      <c r="K420" s="359" t="s">
        <v>21</v>
      </c>
      <c r="L420" s="359" t="s">
        <v>21</v>
      </c>
      <c r="M420" s="359" t="s">
        <v>21</v>
      </c>
      <c r="N420" s="359" t="s">
        <v>21</v>
      </c>
      <c r="O420" s="359" t="s">
        <v>21</v>
      </c>
      <c r="P420" s="359" t="s">
        <v>21</v>
      </c>
      <c r="Q420" s="359" t="s">
        <v>21</v>
      </c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</row>
    <row r="421" spans="1:31" s="46" customFormat="1">
      <c r="A421" s="502"/>
      <c r="B421" s="502"/>
      <c r="C421" s="502"/>
      <c r="D421" s="504"/>
      <c r="E421" s="504"/>
      <c r="F421" s="505"/>
      <c r="G421" s="359" t="s">
        <v>21</v>
      </c>
      <c r="H421" s="359" t="s">
        <v>21</v>
      </c>
      <c r="I421" s="359" t="s">
        <v>21</v>
      </c>
      <c r="J421" s="352" t="s">
        <v>21</v>
      </c>
      <c r="K421" s="359" t="s">
        <v>21</v>
      </c>
      <c r="L421" s="359" t="s">
        <v>21</v>
      </c>
      <c r="M421" s="359" t="s">
        <v>21</v>
      </c>
      <c r="N421" s="359" t="s">
        <v>21</v>
      </c>
      <c r="O421" s="359" t="s">
        <v>21</v>
      </c>
      <c r="P421" s="359" t="s">
        <v>21</v>
      </c>
      <c r="Q421" s="359" t="s">
        <v>21</v>
      </c>
      <c r="R421" s="3"/>
      <c r="S421" s="3"/>
      <c r="T421" s="3"/>
      <c r="U421" s="3"/>
      <c r="V421" s="3"/>
      <c r="W421" s="3"/>
      <c r="X421" s="64"/>
      <c r="Y421" s="64"/>
      <c r="Z421" s="64"/>
      <c r="AA421" s="64"/>
      <c r="AB421" s="64"/>
      <c r="AC421" s="64"/>
      <c r="AD421" s="64"/>
      <c r="AE421" s="64"/>
    </row>
    <row r="422" spans="1:31" s="46" customFormat="1">
      <c r="A422" s="361"/>
      <c r="B422" s="361"/>
      <c r="C422" s="361"/>
      <c r="D422" s="80"/>
      <c r="E422" s="361"/>
      <c r="F422" s="361"/>
      <c r="G422" s="81"/>
      <c r="H422" s="361"/>
      <c r="I422" s="361"/>
      <c r="J422" s="364"/>
      <c r="K422" s="361"/>
      <c r="L422" s="361"/>
      <c r="M422" s="361"/>
      <c r="N422" s="361"/>
      <c r="O422" s="361"/>
      <c r="P422" s="361"/>
      <c r="Q422" s="361"/>
      <c r="R422" s="3"/>
      <c r="S422" s="3"/>
      <c r="T422" s="3"/>
      <c r="U422" s="3"/>
      <c r="V422" s="3"/>
      <c r="W422" s="3"/>
      <c r="X422" s="64"/>
      <c r="Y422" s="64"/>
      <c r="Z422" s="64"/>
      <c r="AA422" s="64"/>
      <c r="AB422" s="64"/>
      <c r="AC422" s="64"/>
      <c r="AD422" s="64"/>
      <c r="AE422" s="64"/>
    </row>
    <row r="423" spans="1:31" s="46" customFormat="1">
      <c r="A423" s="85"/>
      <c r="B423" s="85"/>
      <c r="C423" s="85"/>
      <c r="D423" s="86"/>
      <c r="E423" s="85"/>
      <c r="F423" s="85"/>
      <c r="G423" s="86"/>
      <c r="H423" s="85"/>
      <c r="I423" s="85"/>
      <c r="J423" s="121"/>
      <c r="K423" s="85"/>
      <c r="L423" s="85"/>
      <c r="M423" s="85"/>
      <c r="N423" s="85"/>
      <c r="O423" s="85"/>
      <c r="P423" s="85"/>
      <c r="Q423" s="85"/>
      <c r="R423" s="3"/>
      <c r="S423" s="3"/>
      <c r="T423" s="3"/>
      <c r="U423" s="3"/>
      <c r="V423" s="3"/>
      <c r="W423" s="3"/>
      <c r="X423" s="64"/>
      <c r="Y423" s="64"/>
      <c r="Z423" s="64"/>
      <c r="AA423" s="64"/>
      <c r="AB423" s="64"/>
      <c r="AC423" s="64"/>
      <c r="AD423" s="64"/>
      <c r="AE423" s="64"/>
    </row>
    <row r="424" spans="1:31">
      <c r="A424" s="471" t="s">
        <v>243</v>
      </c>
      <c r="B424" s="472"/>
      <c r="C424" s="472"/>
      <c r="D424" s="472"/>
      <c r="E424" s="472"/>
      <c r="F424" s="472"/>
      <c r="G424" s="472"/>
      <c r="H424" s="472"/>
      <c r="I424" s="472"/>
      <c r="J424" s="472"/>
      <c r="K424" s="472"/>
      <c r="L424" s="472"/>
      <c r="M424" s="472"/>
      <c r="N424" s="472"/>
      <c r="O424" s="472"/>
      <c r="P424" s="331"/>
    </row>
    <row r="425" spans="1:31">
      <c r="A425" s="418" t="s">
        <v>70</v>
      </c>
      <c r="B425" s="418"/>
      <c r="C425" s="418"/>
      <c r="D425" s="418"/>
      <c r="E425" s="418"/>
      <c r="F425" s="418"/>
      <c r="G425" s="418"/>
      <c r="H425" s="418"/>
      <c r="I425" s="418"/>
      <c r="J425" s="418"/>
      <c r="K425" s="418"/>
      <c r="L425" s="418"/>
      <c r="M425" s="418"/>
      <c r="N425" s="418"/>
      <c r="O425" s="418"/>
      <c r="P425" s="331"/>
    </row>
    <row r="426" spans="1:31">
      <c r="A426" s="437" t="s">
        <v>71</v>
      </c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331"/>
      <c r="N426" s="331"/>
      <c r="O426" s="331"/>
      <c r="P426" s="331"/>
    </row>
    <row r="427" spans="1:31">
      <c r="A427" s="437" t="s">
        <v>72</v>
      </c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331"/>
      <c r="N427" s="331"/>
      <c r="O427" s="331"/>
      <c r="P427" s="331"/>
    </row>
    <row r="428" spans="1:31" ht="16.5" customHeight="1">
      <c r="A428" s="437" t="s">
        <v>73</v>
      </c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331"/>
      <c r="N428" s="331"/>
      <c r="O428" s="331"/>
      <c r="P428" s="331"/>
    </row>
    <row r="429" spans="1:31">
      <c r="A429" s="437" t="s">
        <v>74</v>
      </c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331"/>
      <c r="N429" s="331"/>
      <c r="O429" s="331"/>
      <c r="P429" s="331"/>
    </row>
    <row r="430" spans="1:31">
      <c r="A430" s="437" t="s">
        <v>75</v>
      </c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331"/>
      <c r="N430" s="331"/>
      <c r="O430" s="331"/>
      <c r="P430" s="331"/>
    </row>
    <row r="431" spans="1:31">
      <c r="A431" s="437" t="s">
        <v>76</v>
      </c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331"/>
      <c r="N431" s="331"/>
      <c r="O431" s="331"/>
      <c r="P431" s="331"/>
    </row>
    <row r="432" spans="1:31">
      <c r="A432" s="437" t="s">
        <v>77</v>
      </c>
      <c r="B432" s="437"/>
      <c r="C432" s="437"/>
      <c r="D432" s="437"/>
      <c r="E432" s="437"/>
      <c r="F432" s="437"/>
      <c r="G432" s="437"/>
      <c r="H432" s="437"/>
      <c r="I432" s="437"/>
      <c r="J432" s="437"/>
      <c r="K432" s="437"/>
      <c r="L432" s="437"/>
      <c r="M432" s="331"/>
      <c r="N432" s="331"/>
      <c r="O432" s="331"/>
      <c r="P432" s="331"/>
    </row>
    <row r="433" spans="1:16">
      <c r="A433" s="429" t="s">
        <v>78</v>
      </c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  <c r="P433" s="331"/>
    </row>
    <row r="434" spans="1:16" ht="60.75" customHeight="1">
      <c r="A434" s="429" t="s">
        <v>121</v>
      </c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</row>
    <row r="435" spans="1:16" ht="60.75" customHeight="1">
      <c r="A435" s="429" t="s">
        <v>122</v>
      </c>
      <c r="B435" s="429"/>
      <c r="C435" s="429"/>
      <c r="D435" s="429"/>
      <c r="E435" s="429"/>
      <c r="F435" s="429"/>
      <c r="G435" s="429"/>
      <c r="H435" s="429"/>
      <c r="I435" s="429"/>
      <c r="J435" s="429"/>
      <c r="K435" s="429"/>
      <c r="L435" s="429"/>
      <c r="M435" s="429"/>
      <c r="N435" s="429"/>
      <c r="O435" s="429"/>
    </row>
    <row r="436" spans="1:16">
      <c r="A436" s="418" t="s">
        <v>79</v>
      </c>
      <c r="B436" s="418"/>
      <c r="C436" s="418"/>
      <c r="D436" s="418"/>
      <c r="E436" s="418"/>
      <c r="F436" s="418"/>
      <c r="G436" s="418"/>
      <c r="H436" s="418"/>
      <c r="I436" s="418"/>
      <c r="J436" s="418"/>
      <c r="K436" s="418"/>
      <c r="L436" s="418"/>
      <c r="M436" s="418"/>
      <c r="N436" s="418"/>
      <c r="O436" s="418"/>
      <c r="P436" s="331"/>
    </row>
    <row r="437" spans="1:16">
      <c r="A437" s="330" t="s">
        <v>80</v>
      </c>
      <c r="B437" s="405" t="s">
        <v>81</v>
      </c>
      <c r="C437" s="419"/>
      <c r="D437" s="419"/>
      <c r="E437" s="406" t="s">
        <v>82</v>
      </c>
      <c r="F437" s="419"/>
      <c r="G437" s="419"/>
      <c r="H437" s="419"/>
      <c r="I437" s="419"/>
      <c r="J437" s="419"/>
      <c r="K437" s="419"/>
      <c r="L437" s="419"/>
      <c r="M437" s="331"/>
      <c r="N437" s="331"/>
      <c r="O437" s="331"/>
      <c r="P437" s="331"/>
    </row>
    <row r="438" spans="1:16">
      <c r="A438" s="330">
        <v>1</v>
      </c>
      <c r="B438" s="405">
        <v>2</v>
      </c>
      <c r="C438" s="419"/>
      <c r="D438" s="419"/>
      <c r="E438" s="420">
        <v>3</v>
      </c>
      <c r="F438" s="420"/>
      <c r="G438" s="420"/>
      <c r="H438" s="420"/>
      <c r="I438" s="420"/>
      <c r="J438" s="420"/>
      <c r="K438" s="419"/>
      <c r="L438" s="419"/>
      <c r="M438" s="331"/>
      <c r="N438" s="331"/>
      <c r="O438" s="331"/>
      <c r="P438" s="331"/>
    </row>
    <row r="439" spans="1:16" ht="40.5" customHeight="1">
      <c r="A439" s="330" t="s">
        <v>83</v>
      </c>
      <c r="B439" s="405" t="s">
        <v>226</v>
      </c>
      <c r="C439" s="419"/>
      <c r="D439" s="419"/>
      <c r="E439" s="420" t="s">
        <v>84</v>
      </c>
      <c r="F439" s="420"/>
      <c r="G439" s="420"/>
      <c r="H439" s="420"/>
      <c r="I439" s="420"/>
      <c r="J439" s="420"/>
      <c r="K439" s="420"/>
      <c r="L439" s="420"/>
      <c r="M439" s="331"/>
      <c r="N439" s="331"/>
      <c r="O439" s="331"/>
      <c r="P439" s="331"/>
    </row>
    <row r="440" spans="1:16" ht="42.75" customHeight="1">
      <c r="A440" s="330" t="s">
        <v>85</v>
      </c>
      <c r="B440" s="405" t="s">
        <v>86</v>
      </c>
      <c r="C440" s="406"/>
      <c r="D440" s="406"/>
      <c r="E440" s="420" t="s">
        <v>84</v>
      </c>
      <c r="F440" s="420"/>
      <c r="G440" s="420"/>
      <c r="H440" s="420"/>
      <c r="I440" s="420"/>
      <c r="J440" s="420"/>
      <c r="K440" s="420"/>
      <c r="L440" s="420"/>
      <c r="M440" s="331"/>
      <c r="N440" s="331"/>
      <c r="O440" s="331"/>
      <c r="P440" s="331"/>
    </row>
    <row r="441" spans="1:16" ht="42" customHeight="1">
      <c r="A441" s="330" t="s">
        <v>87</v>
      </c>
      <c r="B441" s="405" t="s">
        <v>197</v>
      </c>
      <c r="C441" s="419"/>
      <c r="D441" s="419"/>
      <c r="E441" s="420" t="s">
        <v>84</v>
      </c>
      <c r="F441" s="420"/>
      <c r="G441" s="420"/>
      <c r="H441" s="420"/>
      <c r="I441" s="420"/>
      <c r="J441" s="420"/>
      <c r="K441" s="420"/>
      <c r="L441" s="420"/>
      <c r="M441" s="331"/>
      <c r="N441" s="331"/>
      <c r="O441" s="331"/>
      <c r="P441" s="331"/>
    </row>
    <row r="442" spans="1:16">
      <c r="A442" s="418" t="s">
        <v>88</v>
      </c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331"/>
    </row>
    <row r="443" spans="1:16">
      <c r="A443" s="418" t="s">
        <v>89</v>
      </c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331"/>
    </row>
    <row r="444" spans="1:16">
      <c r="A444" s="418" t="s">
        <v>90</v>
      </c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  <c r="P444" s="331"/>
    </row>
    <row r="445" spans="1:16">
      <c r="A445" s="418" t="s">
        <v>168</v>
      </c>
      <c r="B445" s="418"/>
      <c r="C445" s="418"/>
      <c r="D445" s="418"/>
      <c r="E445" s="418"/>
      <c r="F445" s="418"/>
      <c r="G445" s="418"/>
      <c r="H445" s="418"/>
      <c r="I445" s="418"/>
      <c r="J445" s="418"/>
      <c r="K445" s="418"/>
      <c r="L445" s="418"/>
      <c r="M445" s="418"/>
      <c r="N445" s="418"/>
      <c r="O445" s="418"/>
    </row>
    <row r="446" spans="1:16" ht="21" customHeight="1">
      <c r="A446" s="421" t="s">
        <v>91</v>
      </c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331"/>
    </row>
    <row r="447" spans="1:16" ht="62.25" customHeight="1">
      <c r="A447" s="421" t="s">
        <v>92</v>
      </c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331"/>
    </row>
    <row r="448" spans="1:16">
      <c r="A448" s="439" t="s">
        <v>93</v>
      </c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331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>
      <c r="A451" s="263" t="s">
        <v>288</v>
      </c>
      <c r="B451" s="6"/>
      <c r="C451" s="6"/>
      <c r="D451" s="6"/>
      <c r="E451" s="6"/>
      <c r="F451" s="6"/>
      <c r="G451" s="6"/>
      <c r="H451" s="6"/>
      <c r="I451" s="6"/>
      <c r="J451" s="6"/>
      <c r="K451" s="263" t="s">
        <v>406</v>
      </c>
      <c r="L451" s="6"/>
      <c r="M451" s="6"/>
      <c r="N451" s="6"/>
      <c r="O451" s="6"/>
    </row>
    <row r="452" spans="1:1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>
      <c r="J541" s="405" t="s">
        <v>304</v>
      </c>
      <c r="K541" s="405" t="s">
        <v>305</v>
      </c>
      <c r="L541" s="405" t="s">
        <v>306</v>
      </c>
    </row>
    <row r="542" spans="10:12">
      <c r="J542" s="405"/>
      <c r="K542" s="405"/>
      <c r="L542" s="406"/>
    </row>
    <row r="549" spans="10:15">
      <c r="J549" s="405" t="s">
        <v>304</v>
      </c>
      <c r="K549" s="405" t="s">
        <v>305</v>
      </c>
      <c r="L549" s="405" t="s">
        <v>306</v>
      </c>
      <c r="M549" s="405" t="s">
        <v>304</v>
      </c>
      <c r="N549" s="405" t="s">
        <v>305</v>
      </c>
      <c r="O549" s="405" t="s">
        <v>306</v>
      </c>
    </row>
    <row r="550" spans="10:15">
      <c r="J550" s="405"/>
      <c r="K550" s="405"/>
      <c r="L550" s="406"/>
      <c r="M550" s="405"/>
      <c r="N550" s="405"/>
      <c r="O550" s="406"/>
    </row>
  </sheetData>
  <mergeCells count="655"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A235:D235"/>
    <mergeCell ref="E235:G235"/>
    <mergeCell ref="H235:L235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N339:N341"/>
    <mergeCell ref="A344:A346"/>
    <mergeCell ref="A38:O38"/>
    <mergeCell ref="G68:I68"/>
    <mergeCell ref="J68:L68"/>
    <mergeCell ref="M68:O68"/>
    <mergeCell ref="O69:O70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6:O66"/>
    <mergeCell ref="A67:J67"/>
    <mergeCell ref="A68:A70"/>
    <mergeCell ref="B68:D69"/>
    <mergeCell ref="E68:F69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2024-01-04T12:36:39Z</dcterms:modified>
</cp:coreProperties>
</file>