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3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externalReferences>
    <externalReference r:id="rId5"/>
  </externalReferences>
  <definedNames>
    <definedName name="_xlnm.Print_Area" localSheetId="0">'форма 1 школы'!$A$1:$F$285</definedName>
    <definedName name="_xlnm.Print_Area" localSheetId="1">'форма 2 школы'!$A$1:$F$18</definedName>
    <definedName name="_xlnm.Print_Area" localSheetId="2">'форма 3 школы'!$A$1:$F$607</definedName>
    <definedName name="_xlnm.Print_Area" localSheetId="3">'форма 4 школы'!$A$1:$M$226</definedName>
  </definedNames>
  <calcPr calcId="125725"/>
</workbook>
</file>

<file path=xl/calcChain.xml><?xml version="1.0" encoding="utf-8"?>
<calcChain xmlns="http://schemas.openxmlformats.org/spreadsheetml/2006/main">
  <c r="K148" i="2"/>
  <c r="H148" s="1"/>
  <c r="F148"/>
  <c r="C148" s="1"/>
  <c r="K147"/>
  <c r="H147"/>
  <c r="M147" s="1"/>
  <c r="F147"/>
  <c r="C147"/>
  <c r="F415" i="1"/>
  <c r="F414"/>
  <c r="F413"/>
  <c r="F412"/>
  <c r="F411"/>
  <c r="F410"/>
  <c r="F409"/>
  <c r="F408"/>
  <c r="F407"/>
  <c r="F406"/>
  <c r="F405"/>
  <c r="F404"/>
  <c r="F403"/>
  <c r="F402"/>
  <c r="F401"/>
  <c r="F192" i="3"/>
  <c r="F191"/>
  <c r="F190"/>
  <c r="F189"/>
  <c r="M148" i="2" l="1"/>
  <c r="K11" l="1"/>
  <c r="H11"/>
  <c r="M11" s="1"/>
  <c r="F11"/>
  <c r="C11"/>
  <c r="K10"/>
  <c r="H10" s="1"/>
  <c r="F10"/>
  <c r="C10" s="1"/>
  <c r="F24" i="1"/>
  <c r="F23"/>
  <c r="F22"/>
  <c r="F21"/>
  <c r="F20"/>
  <c r="F19"/>
  <c r="F18"/>
  <c r="F17"/>
  <c r="F16"/>
  <c r="F15"/>
  <c r="F14"/>
  <c r="F13"/>
  <c r="F12"/>
  <c r="F11"/>
  <c r="F10"/>
  <c r="F13" i="3"/>
  <c r="F12"/>
  <c r="F11"/>
  <c r="F10"/>
  <c r="M10" i="2" l="1"/>
  <c r="K114" l="1"/>
  <c r="H114" s="1"/>
  <c r="F114"/>
  <c r="C114" s="1"/>
  <c r="L113"/>
  <c r="K113"/>
  <c r="H113" s="1"/>
  <c r="M113" s="1"/>
  <c r="G113"/>
  <c r="F113"/>
  <c r="C113"/>
  <c r="F316" i="1"/>
  <c r="F315"/>
  <c r="F314"/>
  <c r="F313"/>
  <c r="F312"/>
  <c r="F311"/>
  <c r="F310"/>
  <c r="F309"/>
  <c r="F308"/>
  <c r="F307"/>
  <c r="F306"/>
  <c r="F305"/>
  <c r="F304"/>
  <c r="F303"/>
  <c r="F302"/>
  <c r="F147" i="3"/>
  <c r="F146"/>
  <c r="F145"/>
  <c r="F144"/>
  <c r="M114" i="2" l="1"/>
  <c r="K100" l="1"/>
  <c r="H100" s="1"/>
  <c r="F100"/>
  <c r="C100" s="1"/>
  <c r="K99"/>
  <c r="H99"/>
  <c r="M99" s="1"/>
  <c r="F99"/>
  <c r="C99"/>
  <c r="A95"/>
  <c r="F276" i="1"/>
  <c r="F275"/>
  <c r="F274"/>
  <c r="F273"/>
  <c r="F272"/>
  <c r="F271"/>
  <c r="F270"/>
  <c r="F269"/>
  <c r="F268"/>
  <c r="F267"/>
  <c r="F266"/>
  <c r="F265"/>
  <c r="F264"/>
  <c r="F263"/>
  <c r="F262"/>
  <c r="F129" i="3"/>
  <c r="F128"/>
  <c r="F127"/>
  <c r="F126"/>
  <c r="M100" i="2" l="1"/>
  <c r="K46" l="1"/>
  <c r="H46"/>
  <c r="M46" s="1"/>
  <c r="F46"/>
  <c r="C46"/>
  <c r="K45"/>
  <c r="H45" s="1"/>
  <c r="M45" s="1"/>
  <c r="F45"/>
  <c r="C45" s="1"/>
  <c r="F126" i="1"/>
  <c r="F125"/>
  <c r="F124"/>
  <c r="F123"/>
  <c r="F122"/>
  <c r="F121"/>
  <c r="F120"/>
  <c r="F119"/>
  <c r="F118"/>
  <c r="F117"/>
  <c r="F116"/>
  <c r="F115"/>
  <c r="F114"/>
  <c r="F113"/>
  <c r="F112"/>
  <c r="F60" i="3"/>
  <c r="F59"/>
  <c r="F58"/>
  <c r="F57"/>
  <c r="K217" i="2" l="1"/>
  <c r="H217" s="1"/>
  <c r="F217"/>
  <c r="C217" s="1"/>
  <c r="K216"/>
  <c r="H216"/>
  <c r="M216" s="1"/>
  <c r="F216"/>
  <c r="C216"/>
  <c r="F611" i="1"/>
  <c r="F610"/>
  <c r="F609"/>
  <c r="F608"/>
  <c r="F607"/>
  <c r="F606"/>
  <c r="F605"/>
  <c r="F604"/>
  <c r="F603"/>
  <c r="F602"/>
  <c r="F601"/>
  <c r="F600"/>
  <c r="F599"/>
  <c r="F598"/>
  <c r="F597"/>
  <c r="F282" i="3"/>
  <c r="F281"/>
  <c r="F280"/>
  <c r="F279"/>
  <c r="M217" i="2" l="1"/>
  <c r="K210" l="1"/>
  <c r="H210" s="1"/>
  <c r="F210"/>
  <c r="C210" s="1"/>
  <c r="F591" i="1"/>
  <c r="F590"/>
  <c r="F588"/>
  <c r="F587"/>
  <c r="F586"/>
  <c r="F585"/>
  <c r="F584"/>
  <c r="F583"/>
  <c r="F582"/>
  <c r="F581"/>
  <c r="F580"/>
  <c r="F273" i="3"/>
  <c r="F272"/>
  <c r="F271"/>
  <c r="M210" i="2" l="1"/>
  <c r="K204" l="1"/>
  <c r="H204" s="1"/>
  <c r="M204" s="1"/>
  <c r="F204"/>
  <c r="C204" s="1"/>
  <c r="F574" i="1"/>
  <c r="F573"/>
  <c r="F572"/>
  <c r="F571"/>
  <c r="F570"/>
  <c r="F569"/>
  <c r="F568"/>
  <c r="F567"/>
  <c r="F566"/>
  <c r="F565"/>
  <c r="F564"/>
  <c r="F563"/>
  <c r="F265" i="3"/>
  <c r="F264"/>
  <c r="F263"/>
  <c r="K198" i="2" l="1"/>
  <c r="H198" s="1"/>
  <c r="F198"/>
  <c r="C198" s="1"/>
  <c r="K197"/>
  <c r="H197"/>
  <c r="F197"/>
  <c r="C197"/>
  <c r="F557" i="1"/>
  <c r="F556"/>
  <c r="F555"/>
  <c r="F554"/>
  <c r="F553"/>
  <c r="F552"/>
  <c r="F551"/>
  <c r="F550"/>
  <c r="F549"/>
  <c r="F548"/>
  <c r="F547"/>
  <c r="F546"/>
  <c r="F545"/>
  <c r="F544"/>
  <c r="F543"/>
  <c r="F257" i="3"/>
  <c r="F256"/>
  <c r="F255"/>
  <c r="F254"/>
  <c r="M197" i="2" l="1"/>
  <c r="M198"/>
  <c r="K191" l="1"/>
  <c r="H191"/>
  <c r="F191"/>
  <c r="C191"/>
  <c r="K190"/>
  <c r="H190" s="1"/>
  <c r="F190"/>
  <c r="C190" s="1"/>
  <c r="K189"/>
  <c r="H189"/>
  <c r="F189"/>
  <c r="C189"/>
  <c r="K188"/>
  <c r="H188" s="1"/>
  <c r="F188"/>
  <c r="C188" s="1"/>
  <c r="M189" l="1"/>
  <c r="M191"/>
  <c r="M188"/>
  <c r="M190"/>
  <c r="K182"/>
  <c r="H182"/>
  <c r="F182"/>
  <c r="C182"/>
  <c r="K181"/>
  <c r="H181" s="1"/>
  <c r="F181"/>
  <c r="C181" s="1"/>
  <c r="F514" i="1"/>
  <c r="F513"/>
  <c r="F512"/>
  <c r="F511"/>
  <c r="F510"/>
  <c r="F509"/>
  <c r="F508"/>
  <c r="F507"/>
  <c r="F506"/>
  <c r="F505"/>
  <c r="F504"/>
  <c r="F503"/>
  <c r="F502"/>
  <c r="F501"/>
  <c r="F500"/>
  <c r="F236" i="3"/>
  <c r="F235"/>
  <c r="F234"/>
  <c r="F233"/>
  <c r="F537" i="1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248" i="3"/>
  <c r="F247"/>
  <c r="F246"/>
  <c r="F245"/>
  <c r="F244"/>
  <c r="F243"/>
  <c r="M182" i="2" l="1"/>
  <c r="M181"/>
  <c r="K175" l="1"/>
  <c r="H175" s="1"/>
  <c r="F175"/>
  <c r="C175" s="1"/>
  <c r="K174"/>
  <c r="H174" s="1"/>
  <c r="M174" s="1"/>
  <c r="F174"/>
  <c r="C174"/>
  <c r="F494" i="1"/>
  <c r="F493"/>
  <c r="F492"/>
  <c r="F491"/>
  <c r="F490"/>
  <c r="F489"/>
  <c r="F488"/>
  <c r="F487"/>
  <c r="F486"/>
  <c r="F485"/>
  <c r="F484"/>
  <c r="F483"/>
  <c r="F482"/>
  <c r="F481"/>
  <c r="F480"/>
  <c r="F227" i="3"/>
  <c r="F226"/>
  <c r="F225"/>
  <c r="F224"/>
  <c r="M175" i="2" l="1"/>
  <c r="K168" l="1"/>
  <c r="H168" s="1"/>
  <c r="M168" s="1"/>
  <c r="F168"/>
  <c r="C168" s="1"/>
  <c r="K167"/>
  <c r="H167" s="1"/>
  <c r="F167"/>
  <c r="C167" s="1"/>
  <c r="F474" i="1"/>
  <c r="F473"/>
  <c r="F472"/>
  <c r="F471"/>
  <c r="F470"/>
  <c r="F469"/>
  <c r="F468"/>
  <c r="F467"/>
  <c r="F466"/>
  <c r="F465"/>
  <c r="F464"/>
  <c r="F463"/>
  <c r="F462"/>
  <c r="F461"/>
  <c r="F460"/>
  <c r="F218" i="3"/>
  <c r="F217"/>
  <c r="F216"/>
  <c r="J215"/>
  <c r="F215"/>
  <c r="M167" i="2" l="1"/>
  <c r="K161" l="1"/>
  <c r="H161" s="1"/>
  <c r="F161"/>
  <c r="C161" s="1"/>
  <c r="K160"/>
  <c r="H160"/>
  <c r="F160"/>
  <c r="C160"/>
  <c r="F454" i="1"/>
  <c r="F453"/>
  <c r="F452"/>
  <c r="F451"/>
  <c r="F450"/>
  <c r="F449"/>
  <c r="F448"/>
  <c r="F447"/>
  <c r="F446"/>
  <c r="F445"/>
  <c r="F444"/>
  <c r="F443"/>
  <c r="F442"/>
  <c r="F441"/>
  <c r="F440"/>
  <c r="F209" i="3"/>
  <c r="F208"/>
  <c r="F207"/>
  <c r="F206"/>
  <c r="M160" i="2" l="1"/>
  <c r="M161"/>
  <c r="K154" l="1"/>
  <c r="H154" s="1"/>
  <c r="F154"/>
  <c r="C154" s="1"/>
  <c r="K153"/>
  <c r="H153" s="1"/>
  <c r="M153" s="1"/>
  <c r="F153"/>
  <c r="C153" s="1"/>
  <c r="F434" i="1"/>
  <c r="F433"/>
  <c r="F432"/>
  <c r="F431"/>
  <c r="F430"/>
  <c r="F429"/>
  <c r="F428"/>
  <c r="F427"/>
  <c r="F426"/>
  <c r="F425"/>
  <c r="F424"/>
  <c r="F423"/>
  <c r="F422"/>
  <c r="F421"/>
  <c r="F420"/>
  <c r="F200" i="3"/>
  <c r="F199"/>
  <c r="F198"/>
  <c r="F197"/>
  <c r="M154" i="2" l="1"/>
  <c r="K141" l="1"/>
  <c r="H141"/>
  <c r="F141"/>
  <c r="C141" s="1"/>
  <c r="K140"/>
  <c r="H140"/>
  <c r="F140"/>
  <c r="C140" s="1"/>
  <c r="F395" i="1"/>
  <c r="F394"/>
  <c r="F393"/>
  <c r="F392"/>
  <c r="F391"/>
  <c r="F390"/>
  <c r="F389"/>
  <c r="F388"/>
  <c r="F387"/>
  <c r="F386"/>
  <c r="F385"/>
  <c r="F384"/>
  <c r="F383"/>
  <c r="F382"/>
  <c r="F381"/>
  <c r="F183" i="3"/>
  <c r="F182"/>
  <c r="F181"/>
  <c r="F180"/>
  <c r="M140" i="2" l="1"/>
  <c r="M141"/>
  <c r="K134" l="1"/>
  <c r="H134" s="1"/>
  <c r="F134"/>
  <c r="C134" s="1"/>
  <c r="K133"/>
  <c r="H133"/>
  <c r="F133"/>
  <c r="C133"/>
  <c r="F375" i="1"/>
  <c r="F374"/>
  <c r="F373"/>
  <c r="F372"/>
  <c r="F371"/>
  <c r="F370"/>
  <c r="F369"/>
  <c r="F368"/>
  <c r="F367"/>
  <c r="F366"/>
  <c r="F365"/>
  <c r="F364"/>
  <c r="F363"/>
  <c r="F362"/>
  <c r="F361"/>
  <c r="F174" i="3"/>
  <c r="F173"/>
  <c r="F172"/>
  <c r="F171"/>
  <c r="M133" i="2" l="1"/>
  <c r="M134"/>
  <c r="K127" l="1"/>
  <c r="H127" s="1"/>
  <c r="F127"/>
  <c r="C127" s="1"/>
  <c r="K126"/>
  <c r="H126"/>
  <c r="F126"/>
  <c r="C126"/>
  <c r="F355" i="1"/>
  <c r="F354"/>
  <c r="F353"/>
  <c r="F352"/>
  <c r="F351"/>
  <c r="F350"/>
  <c r="F349"/>
  <c r="F348"/>
  <c r="F347"/>
  <c r="F346"/>
  <c r="F345"/>
  <c r="F344"/>
  <c r="F343"/>
  <c r="F342"/>
  <c r="F341"/>
  <c r="F165" i="3"/>
  <c r="F164"/>
  <c r="F163"/>
  <c r="F162"/>
  <c r="M126" i="2" l="1"/>
  <c r="M127"/>
  <c r="K120" l="1"/>
  <c r="H120" s="1"/>
  <c r="F120"/>
  <c r="C120" s="1"/>
  <c r="K119"/>
  <c r="H119"/>
  <c r="F119"/>
  <c r="C119"/>
  <c r="F335" i="1"/>
  <c r="F334"/>
  <c r="F333"/>
  <c r="F332"/>
  <c r="F331"/>
  <c r="F330"/>
  <c r="F329"/>
  <c r="F328"/>
  <c r="F327"/>
  <c r="F325"/>
  <c r="F324"/>
  <c r="F323"/>
  <c r="F322"/>
  <c r="F321"/>
  <c r="F156" i="3"/>
  <c r="F155"/>
  <c r="F154"/>
  <c r="F153"/>
  <c r="M119" i="2" l="1"/>
  <c r="M120"/>
  <c r="K92" l="1"/>
  <c r="H92"/>
  <c r="F92"/>
  <c r="C92"/>
  <c r="F253" i="1"/>
  <c r="F252"/>
  <c r="F251"/>
  <c r="F250"/>
  <c r="F249"/>
  <c r="F248"/>
  <c r="F247"/>
  <c r="F246"/>
  <c r="F245"/>
  <c r="F244"/>
  <c r="F243"/>
  <c r="F242"/>
  <c r="F119" i="3"/>
  <c r="F118"/>
  <c r="F117"/>
  <c r="M92" i="2" l="1"/>
  <c r="K107"/>
  <c r="H107" s="1"/>
  <c r="F107"/>
  <c r="C107" s="1"/>
  <c r="K106"/>
  <c r="H106" s="1"/>
  <c r="F106"/>
  <c r="C106" s="1"/>
  <c r="F296" i="1"/>
  <c r="F295"/>
  <c r="F294"/>
  <c r="F293"/>
  <c r="F292"/>
  <c r="F291"/>
  <c r="F290"/>
  <c r="F289"/>
  <c r="F288"/>
  <c r="F287"/>
  <c r="F286"/>
  <c r="F285"/>
  <c r="F284"/>
  <c r="F283"/>
  <c r="F282"/>
  <c r="F138" i="3"/>
  <c r="F137"/>
  <c r="F136"/>
  <c r="F135"/>
  <c r="M106" i="2" l="1"/>
  <c r="M107"/>
  <c r="K86" l="1"/>
  <c r="H86" s="1"/>
  <c r="M86" s="1"/>
  <c r="F86"/>
  <c r="C86" s="1"/>
  <c r="K85"/>
  <c r="H85" s="1"/>
  <c r="F85"/>
  <c r="C85" s="1"/>
  <c r="M85" l="1"/>
  <c r="F236" i="1"/>
  <c r="F235"/>
  <c r="F234"/>
  <c r="F233"/>
  <c r="F232"/>
  <c r="F231"/>
  <c r="F230"/>
  <c r="F229"/>
  <c r="F228"/>
  <c r="F227"/>
  <c r="F226"/>
  <c r="F111" i="3"/>
  <c r="F110"/>
  <c r="F109"/>
  <c r="K79" i="2" l="1"/>
  <c r="H79" s="1"/>
  <c r="F79"/>
  <c r="C79" s="1"/>
  <c r="F220" i="1"/>
  <c r="F219"/>
  <c r="F218"/>
  <c r="F217"/>
  <c r="F216"/>
  <c r="F215"/>
  <c r="F214"/>
  <c r="F213"/>
  <c r="F212"/>
  <c r="F211"/>
  <c r="F210"/>
  <c r="F209"/>
  <c r="F103" i="3"/>
  <c r="F102"/>
  <c r="F101"/>
  <c r="M79" i="2" l="1"/>
  <c r="K73" l="1"/>
  <c r="H73" s="1"/>
  <c r="F73"/>
  <c r="C73" s="1"/>
  <c r="K72"/>
  <c r="H72" s="1"/>
  <c r="M72" s="1"/>
  <c r="F72"/>
  <c r="C72" s="1"/>
  <c r="F203" i="1"/>
  <c r="F202"/>
  <c r="F201"/>
  <c r="F200"/>
  <c r="F199"/>
  <c r="F198"/>
  <c r="F197"/>
  <c r="F196"/>
  <c r="F195"/>
  <c r="F194"/>
  <c r="F193"/>
  <c r="F192"/>
  <c r="F191"/>
  <c r="F190"/>
  <c r="F189"/>
  <c r="F95" i="3"/>
  <c r="F94"/>
  <c r="F93"/>
  <c r="F92"/>
  <c r="M73" i="2" l="1"/>
  <c r="K66" l="1"/>
  <c r="H66" s="1"/>
  <c r="F66"/>
  <c r="C66" s="1"/>
  <c r="F183" i="1"/>
  <c r="F182"/>
  <c r="F181"/>
  <c r="F180"/>
  <c r="F179"/>
  <c r="F178"/>
  <c r="F177"/>
  <c r="F176"/>
  <c r="F175"/>
  <c r="F174"/>
  <c r="F173"/>
  <c r="F172"/>
  <c r="F86" i="3"/>
  <c r="F85"/>
  <c r="F84"/>
  <c r="K60" i="2"/>
  <c r="H60" s="1"/>
  <c r="F60"/>
  <c r="C60" s="1"/>
  <c r="K59"/>
  <c r="H59"/>
  <c r="F59"/>
  <c r="C59"/>
  <c r="F166" i="1"/>
  <c r="F165"/>
  <c r="F164"/>
  <c r="F163"/>
  <c r="F162"/>
  <c r="F161"/>
  <c r="F160"/>
  <c r="F159"/>
  <c r="F158"/>
  <c r="F157"/>
  <c r="F156"/>
  <c r="F155"/>
  <c r="F154"/>
  <c r="F153"/>
  <c r="F152"/>
  <c r="F78" i="3"/>
  <c r="F77"/>
  <c r="F76"/>
  <c r="F75"/>
  <c r="M59" i="2" l="1"/>
  <c r="M66"/>
  <c r="M60"/>
  <c r="K53" l="1"/>
  <c r="H53" s="1"/>
  <c r="F53"/>
  <c r="C53" s="1"/>
  <c r="K52"/>
  <c r="H52" s="1"/>
  <c r="M52" s="1"/>
  <c r="F52"/>
  <c r="C52" s="1"/>
  <c r="F146" i="1"/>
  <c r="F145"/>
  <c r="F144"/>
  <c r="F143"/>
  <c r="F142"/>
  <c r="F141"/>
  <c r="F140"/>
  <c r="F139"/>
  <c r="F138"/>
  <c r="F137"/>
  <c r="F136"/>
  <c r="F135"/>
  <c r="F134"/>
  <c r="F133"/>
  <c r="F132"/>
  <c r="F69" i="3"/>
  <c r="F68"/>
  <c r="F67"/>
  <c r="F66"/>
  <c r="M53" i="2" l="1"/>
  <c r="K39" l="1"/>
  <c r="H39" s="1"/>
  <c r="F39"/>
  <c r="C39" s="1"/>
  <c r="K38"/>
  <c r="H38" s="1"/>
  <c r="M38" s="1"/>
  <c r="F38"/>
  <c r="C38" s="1"/>
  <c r="F106" i="1"/>
  <c r="F105"/>
  <c r="F104"/>
  <c r="F103"/>
  <c r="F102"/>
  <c r="F101"/>
  <c r="F100"/>
  <c r="F99"/>
  <c r="F98"/>
  <c r="F97"/>
  <c r="F96"/>
  <c r="F95"/>
  <c r="F94"/>
  <c r="F93"/>
  <c r="F92"/>
  <c r="F51" i="3"/>
  <c r="F50"/>
  <c r="F49"/>
  <c r="F48"/>
  <c r="M39" i="2" l="1"/>
  <c r="K32" l="1"/>
  <c r="H32" s="1"/>
  <c r="F32"/>
  <c r="C32" s="1"/>
  <c r="K31"/>
  <c r="H31" s="1"/>
  <c r="F31"/>
  <c r="C31" s="1"/>
  <c r="F86" i="1"/>
  <c r="F85"/>
  <c r="F84"/>
  <c r="F83"/>
  <c r="F82"/>
  <c r="F81"/>
  <c r="F80"/>
  <c r="F79"/>
  <c r="F78"/>
  <c r="F77"/>
  <c r="F76"/>
  <c r="F75"/>
  <c r="F74"/>
  <c r="F73"/>
  <c r="F72"/>
  <c r="F42" i="3"/>
  <c r="F41"/>
  <c r="F40"/>
  <c r="F39"/>
  <c r="M31" i="2" l="1"/>
  <c r="M32"/>
  <c r="K25" l="1"/>
  <c r="H25" s="1"/>
  <c r="F25"/>
  <c r="C25" s="1"/>
  <c r="K24"/>
  <c r="H24" s="1"/>
  <c r="F24"/>
  <c r="C24" s="1"/>
  <c r="F66" i="1"/>
  <c r="F65"/>
  <c r="F64"/>
  <c r="F63"/>
  <c r="F62"/>
  <c r="F61"/>
  <c r="F60"/>
  <c r="F59"/>
  <c r="F58"/>
  <c r="F57"/>
  <c r="F56"/>
  <c r="F55"/>
  <c r="F54"/>
  <c r="F53"/>
  <c r="F52"/>
  <c r="M24" i="2" l="1"/>
  <c r="M25"/>
  <c r="F33" i="3" l="1"/>
  <c r="F32"/>
  <c r="F31"/>
  <c r="F30"/>
  <c r="I17" i="2" l="1"/>
  <c r="L18"/>
  <c r="G18"/>
  <c r="F43" i="1" l="1"/>
  <c r="F39"/>
  <c r="F35"/>
  <c r="F31"/>
  <c r="F42"/>
  <c r="F37"/>
  <c r="F38"/>
  <c r="F40"/>
  <c r="F22" i="3" l="1"/>
  <c r="F21"/>
  <c r="F41" i="1" l="1"/>
  <c r="K18" i="2"/>
  <c r="H18" s="1"/>
  <c r="F18"/>
  <c r="C18" s="1"/>
  <c r="M18" l="1"/>
  <c r="F24" i="3"/>
  <c r="F23"/>
  <c r="F20"/>
  <c r="F19"/>
  <c r="K17" i="2"/>
  <c r="H17" s="1"/>
  <c r="F17"/>
  <c r="C17" s="1"/>
  <c r="F46" i="1"/>
  <c r="F45"/>
  <c r="F44"/>
  <c r="F36"/>
  <c r="F34"/>
  <c r="F33"/>
  <c r="F32"/>
  <c r="F30"/>
  <c r="F29"/>
  <c r="M17" i="2" l="1"/>
</calcChain>
</file>

<file path=xl/sharedStrings.xml><?xml version="1.0" encoding="utf-8"?>
<sst xmlns="http://schemas.openxmlformats.org/spreadsheetml/2006/main" count="2216" uniqueCount="224">
  <si>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</si>
  <si>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</si>
  <si>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</si>
  <si>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</si>
  <si>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</si>
  <si>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</si>
  <si>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</si>
  <si>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</si>
  <si>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</si>
  <si>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</si>
  <si>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</si>
  <si>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</si>
  <si>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</si>
  <si>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</si>
  <si>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</si>
  <si>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</si>
  <si>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</si>
  <si>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</si>
  <si>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</si>
  <si>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</si>
  <si>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</si>
  <si>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</si>
  <si>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</si>
  <si>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</si>
  <si>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</si>
  <si>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4а</t>
  </si>
  <si>
    <t>4б</t>
  </si>
  <si>
    <t>4г</t>
  </si>
  <si>
    <t>5=(4/3)*100%</t>
  </si>
  <si>
    <t>-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</si>
  <si>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</si>
  <si>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</si>
  <si>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</si>
  <si>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</si>
  <si>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</si>
  <si>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</si>
  <si>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</si>
  <si>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>801011О.99.0.БВ24ДП02000,  801011О.99.0.БВ24ДН82000, реализация основных общеобразовательных программ дошкольного образования</t>
  </si>
  <si>
    <t>человеко-час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</si>
  <si>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</si>
  <si>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</si>
  <si>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</si>
  <si>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</si>
  <si>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</si>
  <si>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</si>
  <si>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</si>
  <si>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</si>
  <si>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 xml:space="preserve"> 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</si>
  <si>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t>804200О.99.0.ББ52АЕ04000, 804200О.99.0.ББ52АЕ28000,  804200О.99.0.ББ52АЕ52000, 804200О.99.0.ББ52АЕ76000,   804200О.99.0.ББ52АЖ24000, 804200О.99.0.ББ52АЖ00000,                                    реализация дополнительных общеразвивающих программ</t>
  </si>
  <si>
    <t>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</si>
  <si>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t>801012О.99.0.БА81АЭ92001, 801012О.99.0.БА81АА00001,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</si>
  <si>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802111О.99.0.БА96АЮ62001, реализация основных общеобразовательных программ основного общего образования</t>
  </si>
  <si>
    <t>853211О.99.0.БВ19АА26000,  853211О.99.0.БВ19АГ20000, 853211О.99.0.БВ19АА68000,  853211О.99.0.БВ19АА98000, 853211О.99.0.БВ19АА14000, 853211О.99.0.БВ19АГ08000, 853211О.99.0.БВ19АА56000, присмотр и уход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</si>
  <si>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802111О.99.0.БА96АЮ62001,  802112О.99.0.ББ11АЮ58001, 802112О.99.0.ББ11АЮ83001, 802112О.99.0.ББ11АШ58001, 802112О.99.0.ББ11АЮ62001             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</si>
  <si>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доля обучающихся, освоивших все предметы учебного года и переведенных в следующий класс </t>
  </si>
  <si>
    <t xml:space="preserve">доля обучающихся, освоивших основную образовательную программу начального общего образования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</si>
  <si>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</si>
  <si>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 xml:space="preserve">укомплектованность педагогическими кадрами </t>
  </si>
  <si>
    <t>доля обучающихся, освоивших основную образовательную программу основного общего образования и получивших аттестат об основном общем образовании</t>
  </si>
  <si>
    <t>801012О.99.0.БА81АЭ92001, 801012О.99.0.БА81АА00001,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</si>
  <si>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 реализация основных общеобразовательных программ  основного общего образования</t>
  </si>
  <si>
    <t>802112О.99.0.ББ11АЮ58001, 802112О.99.0.ББ11АЮ83001, 802112О.99.0.ББ11АШ58001, 802112О.99.0.ББ11АЮ62001     реализация основных общеобразовательных программ  среднего общего образования</t>
  </si>
  <si>
    <t xml:space="preserve">доля обучающихся, освоивших основную образовательную программу среднего общего образования и получивших аттестат о среднем общем образовании  </t>
  </si>
  <si>
    <t xml:space="preserve">доля обучающихся, участвовавших в муниципальных и региональных конкурсах и выставках </t>
  </si>
  <si>
    <t>4в</t>
  </si>
  <si>
    <t>3в</t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</si>
  <si>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</si>
  <si>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</si>
  <si>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2023 год с учетом изменений на конец отчетного периода, руб.</t>
  </si>
  <si>
    <t>Отчетный период:  9 месяцев 2023 года</t>
  </si>
  <si>
    <t>Отчетный период:   9  месяцев  2023 года</t>
  </si>
  <si>
    <t>МОБУ СОШ № 3</t>
  </si>
  <si>
    <t>801012О.99.0.БА81АЭ92001,   801012О.99.0.БА81АЮ16001,  реализация основных общеобразовательных программ начального общего образования</t>
  </si>
  <si>
    <t>802111О.99.0.БА96АЮ58001,   802111О.99.0.БА96АЮ83001, реализация основных общеобразовательных программ основного общего образования</t>
  </si>
  <si>
    <t>802112О.99.0.ББ11АЮ58001, реализация основных общеобразовательных программ среднего общего образования</t>
  </si>
  <si>
    <t>804200О.99.0.ББ52АЕ76000, реализация дополнительных общеразвивающих программ</t>
  </si>
  <si>
    <t>Муниципальное автономное общеобразовательное учреждение лицей № 4 (ТМОЛ)</t>
  </si>
  <si>
    <t>801012О.99.0.БА81АЭ92001,   801012О.99.0.БА81АЮ16001,                              реализация основных общеобразовательных программ начального общего образования</t>
  </si>
  <si>
    <t>802111О.99.0.БА96АЮ58001,    802111О.99.0.БА96АЮ83001, реализация основных общеобразовательных программ  основного общего образования</t>
  </si>
  <si>
    <t>802112О.99.0.ББ11АЮ58001,   реализация основных общеобразовательных программ  среднего общего образования</t>
  </si>
  <si>
    <t xml:space="preserve"> 804200О.99.0.ББ52АЕ76000,                          реализация дополнительных общеразвивающих программ</t>
  </si>
  <si>
    <t>801012О.99.0.БА81АЭ92001, 801012О.99.0.БА81АЮ16001, 802111О.99.0.БА96АЮ58001, 802111О.99.0.БА96АЮ83001, 802112О.99.0.ББ11АЮ58001,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</si>
  <si>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5</t>
  </si>
  <si>
    <t>801012О.99.0.БА81АЭ92001, 801012О.99.0.БА81АА00001,  801012О.99.0.БА81АШ04001, реализация основных общеобразовательных программ начального общего образования</t>
  </si>
  <si>
    <t>802111О.99.0.БА96АЮ58001,  802111О.99.0.БА96АЮ83001 реализация основных общеобразовательных программ основного общего образования</t>
  </si>
  <si>
    <t xml:space="preserve">  804200О.99.0.ББ52АЕ52000, 804200О.99.0.ББ52АЕ76000, 804200О.99.0.ББ52АЖ24000,  реализация дополнительных общеразвивающих программ</t>
  </si>
  <si>
    <t>801012О.99.0.БА81АЭ92001, 801012О.99.0.БА81АА00001, 801012О.99.0.БА81АШ04001                             реализация основных общеобразовательных программ начального общего образования</t>
  </si>
  <si>
    <t>802111О.99.0.БА96АЮ58001,   802111О.99.0.БА96АЮ83001,  реализация основных общеобразовательных программ  основного общего образования</t>
  </si>
  <si>
    <t>802112О.99.0.ББ11АЮ58001,      реализация основных общеобразовательных программ  среднего общего образования</t>
  </si>
  <si>
    <t xml:space="preserve"> 804200О.99.0.ББ52АЕ52000, 804200О.99.0.ББ52АЕ76000,   804200О.99.0.ББ52АЖ24000,   реализация дополнительных общеразвивающих программ</t>
  </si>
  <si>
    <t>801012О.99.0.БА81АЭ92001, 801012О.99.0.БА81АА00001,  801012О.99.0.БА81АШ04001,  802111О.99.0.БА96АЮ58001,   802111О.99.0.БА96АЮ83001,  802112О.99.0.ББ11АЮ58001,   реализация основных общеобразовательных программ начального общего, основного общего,  среднего общего образования.</t>
  </si>
  <si>
    <t xml:space="preserve">  804200О.99.0.ББ52АЕ52000, 804200О.99.0.ББ52АЕ76000, 804200О.99.0.ББ52АЖ24000, реализация дополнительных общеразвивающих программ</t>
  </si>
  <si>
    <t>Муниципальное общеобразовательное бюджетное учреждение средняя общеобразовательная школа № 6</t>
  </si>
  <si>
    <t>801012О.99.0.БА81АЭ92001,  801012О.99.0.БА81АЮ16001,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</si>
  <si>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реализация основных общеобразовательных программ основного общего образования</t>
  </si>
  <si>
    <t>802112О.99.0.ББ11АЮ58001,  802112О.99.0.ББ11АШ58001,реализация основных общеобразовательных программ среднего общего образования</t>
  </si>
  <si>
    <t>МОБУ СОШ №8 им.А.Г.Ломакина</t>
  </si>
  <si>
    <t>муниципальное общеобразовательное учреждение средняя общеобразовательная школа № 9 с углубленным изучением английского языка</t>
  </si>
  <si>
    <t>801012О.99.0.БА81АЭ92001, 801012О.99.0.БА81АЮ16001, реализация основных общеобразовательных программ начального общего образования</t>
  </si>
  <si>
    <t>802111О.99.0.БА96АЮ58001, 802111О.99.0.БА96АЮ83001, 802111О.99.0.БА96АШ58001, реализация основных общеобразовательных программ основного общего образования</t>
  </si>
  <si>
    <t xml:space="preserve"> 804200О.99.0.ББ52АЕ04000, 804200О.99.0.ББ52АЕ28000,  804200О.99.0.ББ52АЕ52000, 804200О.99.0.ББ52АЕ76000, 804200О.99.0.ББ52АЖ24000, реализация дополнительных общеразвивающих программ</t>
  </si>
  <si>
    <t>802111О.99.0.БА96АЮ58001, 802111О.99.0.БА96АЮ83001, 802111О.99.0.БА96АШ58001, реализация основных общеобразовательных программ  основного общего образования</t>
  </si>
  <si>
    <t>802112О.99.0.ББ11АЮ58001, реализация основных общеобразовательных программ  среднего общего образования</t>
  </si>
  <si>
    <t>804200О.99.0.ББ52АЕ04000, 804200О.99.0.ББ52АЕ28000,  804200О.99.0.ББ52АЕ52000, 804200О.99.0.ББ52АЕ76000,   804200О.99.0.ББ52АЖ24000,                                    реализация дополнительных общеразвивающих программ</t>
  </si>
  <si>
    <t>801012О.99.0.БА81АЭ92001, 801012О.99.0.БА81АЮ16001,   802111О.99.0.БА96АЮ58001, 802111О.99.0.БА96АЮ83001, 802111О.99.0.БА96АШ58001, 802112О.99.0.ББ11АЮ58001,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</si>
  <si>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804200О.99.0.ББ52АЕ04000, 804200О.99.0.ББ52АЕ28000,  804200О.99.0.ББ52АЕ52000, 804200О.99.0.ББ52АЕ76000, 804200О.99.0.ББ52АЖ24000,  реализация дополнительных общеразвивающих программ</t>
  </si>
  <si>
    <t>муниципальное автономное общеобразовательное учреждение средняя общеобразовательная школа №10</t>
  </si>
  <si>
    <t>муниципальное автономное общеобразовательное учреждение средняя общеобразовательная школа № 12</t>
  </si>
  <si>
    <t>802112О.99.0.ББ11АЮ58001, 802112О.99.0.ББ11АЮ83001, реализация основных общеобразовательных программ среднего общего образования</t>
  </si>
  <si>
    <t>804200О.99.0.ББ52АЕ52000, 804200О.99.0.ББ52АЕ76000, реализация дополнительных общеразвивающих программ</t>
  </si>
  <si>
    <t>муниципальное  автономное  общеобразовательное  учреждение  средняя  общеобразовательная  школа   №12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</si>
  <si>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 802112О.99.0.ББ11АЮ58001, 802112О.99.0.ББ11АЮ83001            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</si>
  <si>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  804200О.99.0.ББ52АЕ52000, 804200О.99.0.ББ52АЕ76000 реализация дополнительных общеразвивающих программ</t>
  </si>
  <si>
    <t>МАОУ гимназия "Мариинская"</t>
  </si>
  <si>
    <t>801012О.99.0.БА81АЭ92001,   801012О.99.0.БА81АЮ16001 реализация основных общеобразовательных программ начального общего образования</t>
  </si>
  <si>
    <t>802111О.99.0.БА96АЮ58001  реализация основных общеобразовательных программ основного общего образования</t>
  </si>
  <si>
    <t>802112О.99.0.ББ11АЮ58001, 802112О.99.0.ББ11АЮ83001  реализация основных общеобразовательных программ среднего общего образования</t>
  </si>
  <si>
    <t>801012О.99.0.БА81АЭ92001,   801012О.99.0.БА81АЮ16001,     802111О.99.0.БА96АЮ58001 802112О.99.0.ББ11АЮ58001, 802112О.99.0.ББ11АЮ83001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</si>
  <si>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16</t>
  </si>
  <si>
    <t>муниципальное автономное общеобразовательное учреждение средняя общеобразовательная школа № 22</t>
  </si>
  <si>
    <t>802111О.99.0.БА96АЮ58001,  802111О.99.0.БА96АЮ83001, 802111О.99.0.БА96АШ58001, реализация основных общеобразовательных программ основного общего образования</t>
  </si>
  <si>
    <t>802112О.99.0.ББ11АЮ58001 реализация основных общеобразовательных программ среднего общего образования</t>
  </si>
  <si>
    <t>801012О.99.0.БА81АЭ92001, 801012О.99.0.БА81АА00001,  801012О.99.0.БА81АЮ16001, 801012О.99.0.БА81АШ04001,  802111О.99.0.БА96АЮ58001,  802111О.99.0.БА96АЮ83001, 802111О.99.0.БА96АШ58001,  802112О.99.0.ББ11АЮ58001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</si>
  <si>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20</t>
  </si>
  <si>
    <t>МОБУ СОШ № 24</t>
  </si>
  <si>
    <t>801012О.99.0.БА81АЭ92001,  801012О.99.0.БА81АШ04001, реализация основных общеобразовательных программ начального общего образования</t>
  </si>
  <si>
    <t>802111О.99.0.БА96АЮ58001,    802111О.99.0.БА96АЮ83001, реализация основных общеобразовательных программ основного общего образования</t>
  </si>
  <si>
    <t xml:space="preserve">   804200О.99.0.ББ52АЕ52000, 804200О.99.0.ББ52АЕ76000, реализация дополнительных общеразвивающих программ</t>
  </si>
  <si>
    <t>801012О.99.0.БА81АЭ92001,   801012О.99.0.БА81АШ04001                             реализация основных общеобразовательных программ начального общего образования</t>
  </si>
  <si>
    <t>802111О.99.0.БА96АЮ58001,  802111О.99.0.БА96АЮ8301  реализация основных общеобразовательных программ  основного общего образования</t>
  </si>
  <si>
    <t>802112О.99.0.ББ11АЮ58001,    реализация основных общеобразовательных программ  среднего общего образования</t>
  </si>
  <si>
    <t xml:space="preserve">  804200О.99.0.ББ52АЕ52000, 804200О.99.0.ББ52АЕ76000,                                    реализация дополнительных общеразвивающих программ</t>
  </si>
  <si>
    <t>МОБУ СОШ №24</t>
  </si>
  <si>
    <t>801012О.99.0.БА81АЭ92001, 801012О.99.0.БА81АШ04001,     802111О.99.0.БА96АЮ58001,  802111О.99.0.БА96АЮ83001,   802112О.99.0.ББ11АЮ58001,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</si>
  <si>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  804200О.99.0.ББ52АЕ52000, 804200О.99.0.ББ52АЕ76000, реализация дополнительных общеразвивающих программ</t>
  </si>
  <si>
    <t>МАОУ СОШ № 25/11</t>
  </si>
  <si>
    <t>802111О.99.0.БА96АЮ58001,   802111О.99.0.БА96АЮ83001, 802111О.99.0.БА96АШ58001,  реализация основных общеобразовательных программ основного общего образования</t>
  </si>
  <si>
    <t>Муниципальное общеобразовательное бюджетное учреждение средняя общеобразовательная школа № 26</t>
  </si>
  <si>
    <t>801012О.99.0.БА81АЭ92001, 801012О.99.0.БА81АА00001,  801012О.99.0.БА81АЮ16001, 801012О.99.0.БА81АШ04001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</si>
  <si>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 реализация основных общеобразовательных программ основного общего образования</t>
  </si>
  <si>
    <r>
      <t xml:space="preserve"> </t>
    </r>
    <r>
      <rPr>
        <sz val="14"/>
        <color theme="1"/>
        <rFont val="Times New Roman"/>
        <family val="1"/>
        <charset val="204"/>
      </rPr>
      <t xml:space="preserve">804200О.99.0.ББ52АЕ76000, </t>
    </r>
    <r>
      <rPr>
        <sz val="14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804200О.99.0.ББ52АЖ00000 </t>
    </r>
    <r>
      <rPr>
        <sz val="14"/>
        <rFont val="Times New Roman"/>
        <family val="1"/>
        <charset val="204"/>
      </rPr>
      <t>реализация дополнительных общеразвивающих программ</t>
    </r>
  </si>
  <si>
    <t>802111О.99.0.БА96АЮ58001,   802111О.99.0.БА96АА00001,  802111О.99.0.БА96АЮ83001, 802111О.99.0.БА96АШ58001  реализация основных общеобразовательных программ  основного общего образования</t>
  </si>
  <si>
    <t>802112О.99.0.ББ11АЮ58001     реализация основных общеобразовательных программ  среднего общего образования</t>
  </si>
  <si>
    <t xml:space="preserve"> 804200О.99.0.ББ52АЕ76000,  804200О.99.0.ББ52АЖ00000                                    реализация дополнительных общеразвивающих программ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</si>
  <si>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 802112О.99.0.ББ11АЮ58001,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</si>
  <si>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804200О.99.0.ББ52АЕ76000, 804200О.99.0.ББ52АЖ00000, реализация дополнительных общеразвивающих программ</t>
  </si>
  <si>
    <t>МАОУ СОШ № 27</t>
  </si>
  <si>
    <t>МОБУ СОШ № 30</t>
  </si>
  <si>
    <t>муниципальное общеобразовательное бюджетное учреждение средняя общеобразовательная школа № 31</t>
  </si>
  <si>
    <t>801012О.99.0.БА81АЭ92001,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</si>
  <si>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802111О.99.0.БА96АЮ83001, 802111О.99.0.БА96АШ58001, реализация основных общеобразовательных программ основного общего образования</t>
  </si>
  <si>
    <t>802112О.99.0.ББ11АЮ58001  реализация основных общеобразовательных программ среднего общего образования</t>
  </si>
  <si>
    <t xml:space="preserve">  804200О.99.0.ББ52АЕ52000, 804200О.99.0.ББ52АЕ76000, 804200О.99.0.ББ52АЖ24000  реализация дополнительных общеразвивающих программ</t>
  </si>
  <si>
    <t>МОБУ СОШ № 31</t>
  </si>
  <si>
    <t>801012О.99.0.БА81АЭ92001,  801012О.99.0.БА81АЮ16001, 801012О.99.0.БА81АШ04001,    802111О.99.0.БА96АЮ58001,   802111О.99.0.БА96АЮ83001, 802111О.99.0.БА96АШ58001,     802112О.99.0.ББ11АЮ58001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</si>
  <si>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32</t>
  </si>
  <si>
    <t>804200О.99.0.ББ52АЕ52000, 804200О.99.0.ББ52АЕ76000 реализация дополнительных общеразвивающих программ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</si>
  <si>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  802112О.99.0.ББ11АЮ58001,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</si>
  <si>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лицей № 33</t>
  </si>
  <si>
    <t>801012О.99.0.БА81АЭ92001,  801012О.99.0.БА81АЮ16001,  реализация основных общеобразовательных программ начального общего образования</t>
  </si>
  <si>
    <t>802112О.99.0.ББ11АЮ58001, 802112О.99.0.ББ11АЮ83001,  реализация основных общеобразовательных программ среднего общего образования</t>
  </si>
  <si>
    <t xml:space="preserve">  804200О.99.0.ББ52АЕ52000, 804200О.99.0.ББ52АЕ76000,  реализация дополнительных общеразвивающих программ</t>
  </si>
  <si>
    <t>801012О.99.0.БА81АЭ92001, 801012О.99.0.БА81АЮ16001,                          реализация основных общеобразовательных программ начального общего образования</t>
  </si>
  <si>
    <t>802111О.99.0.БА96АЮ58001,  802111О.99.0.БА96АЮ83001, 802111О.99.0.БА96АШ58001, реализация основных общеобразовательных программ  основного общего образования</t>
  </si>
  <si>
    <t>802112О.99.0.ББ11АЮ58001, 802112О.99.0.ББ11АЮ83001,    реализация основных общеобразовательных программ  среднего общего образования</t>
  </si>
  <si>
    <t xml:space="preserve">  804200О.99.0.ББ52АЕ52000, 804200О.99.0.ББ52АЕ76000,    реализация дополнительных общеразвивающих программ</t>
  </si>
  <si>
    <t>801012О.99.0.БА81АЭ92001,  801012О.99.0.БА81АЮ16001,  802111О.99.0.БА96АЮ58001,   802111О.99.0.БА96АЮ83001, 802111О.99.0.БА96АШ58001,  802112О.99.0.ББ11АЮ58001, 802112О.99.0.ББ11АЮ83001,   реализация основных общеобразовательных программ начального общего, основного общего,  среднего общего образования.</t>
  </si>
  <si>
    <t>МОБУ СОШ № 35</t>
  </si>
  <si>
    <t>802111О.99.0.БА96АЮ58001,  802111О.99.0.БА96АЮ83001, 802111О.99.0.БА96АШ58001 реализация основных общеобразовательных программ основного общего образования</t>
  </si>
  <si>
    <t>853211О.99.0.БВ19АГ20000, 853211О.99.0.БВ19АА68000,  853211О.99.0.БВ19АА14000, 853211О.99.0.БВ19АГ08000, 853211О.99.0.БВ19АА56000, присмотр и уход</t>
  </si>
  <si>
    <t>804200О.99.0.ББ52АЖ24000  реализация дополнительных общеразвивающих программ</t>
  </si>
  <si>
    <t>МОБУ СОШ №34</t>
  </si>
  <si>
    <t>801012О.99.0.БА81АЭ92001  801012О.99.0.БА81АЮ16001, 801012О.99.0.БА81АШ04001, реализация основных общеобразовательных программ начального общего образования</t>
  </si>
  <si>
    <t>802111О.99.0.БА96АЮ58001,  802111О.99.0.БА96АЮ83001, 802111О.99.0.БА96АШ58001  реализация основных общеобразовательных программ основного общего образования</t>
  </si>
  <si>
    <t>801012О.99.0.БА81АЭ92001  801012О.99.0.БА81АЮ16001, 801012О.99.0.БА81АШ04001,     802111О.99.0.БА96АЮ58001,  802111О.99.0.БА96АЮ83001, 802111О.99.0.БА96АШ58001,    802112О.99.0.ББ11АЮ58001   реализация основных общеобразовательных программ начального общего, основного общего,  среднего общего образования.</t>
  </si>
  <si>
    <t>Отчетный период:  9  месяцев  2023 года</t>
  </si>
  <si>
    <r>
      <rPr>
        <sz val="14"/>
        <rFont val="Times New Roman"/>
        <family val="1"/>
        <charset val="204"/>
      </rPr>
      <t>801012О.99.0.БА81АЭ92001,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801012О.99.0.БА81АЮ16001, 801012О.99.0.БА81АШ04001, 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802111О.99.0.БА96АЮ58001,   </t>
    </r>
    <r>
      <rPr>
        <sz val="14"/>
        <color rgb="FFFF0000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802111О.99.0.БА96АЮ83001,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802111О.99.0.БА96АШ58001,</t>
    </r>
    <r>
      <rPr>
        <sz val="14"/>
        <color rgb="FFFF0000"/>
        <rFont val="Times New Roman"/>
        <family val="1"/>
        <charset val="204"/>
      </rPr>
      <t xml:space="preserve">    </t>
    </r>
    <r>
      <rPr>
        <sz val="14"/>
        <rFont val="Times New Roman"/>
        <family val="1"/>
        <charset val="204"/>
      </rPr>
      <t>802111О.99.0.БА96АЮ58001, реализация основных общеобразовательных программ начального общего, основного общего,  среднего общего образования.</t>
    </r>
  </si>
  <si>
    <t>804200О.99.0.ББ52АЖ24000, реализация дополнительных общеразвивающих программ</t>
  </si>
  <si>
    <t>МОБУ СОШ № 36</t>
  </si>
  <si>
    <t xml:space="preserve"> 804200О.99.0.ББ52АЕ52000, 804200О.99.0.ББ52АЕ76000  реализация дополнительных общеразвивающих программ</t>
  </si>
  <si>
    <t>801012О.99.0.БА81АЭ92001, 801012О.99.0.БА81АА00001,  801012О.99.0.БА81АЮ16001, 801012О.99.0.БА81АШ04001,802111О.99.0.БА96АЮ58001,   802111О.99.0.БА96АА00001,  802111О.99.0.БА96АЮ83001, 802111О.99.0.БА96АШ58001,    802112О.99.0.ББ11АЮ58001                                 реализация основных общеобразовательных программ начального общего, основного общего,  среднего общего образования.</t>
  </si>
  <si>
    <t>МАОУ СОШ № 37</t>
  </si>
  <si>
    <t>801012О.99.0.БА81АЭ92001, реализация основных общеобразовательных программ начального общего образования</t>
  </si>
  <si>
    <t>802111О.99.0.БА96АЮ58001, реализация основных общеобразовательных программ основного общего образования</t>
  </si>
  <si>
    <t>802111О.99.0.БА96АЮ58001, реализация основных общеобразовательных программ  основного общего образования</t>
  </si>
  <si>
    <t>801012О.99.0.БА81АЭ92001,  802111О.99.0.БА96АЮ58001,  802112О.99.0.ББ11АЮ58001,  реализация основных общеобразовательных программ начального общего, основного общего,  среднего общего образования.</t>
  </si>
  <si>
    <t xml:space="preserve">муниципальное общеобразовательное бюджетное учреждение средняя общеобразовательная школа №38 </t>
  </si>
  <si>
    <t>801012О.99.0.БА81АЭ92001,  801012О.99.0.БА81АЮ16001 реализация основных общеобразовательных программ начального общего образования</t>
  </si>
  <si>
    <t>802111О.99.0.БА96АЮ58001,  802111О.99.0.БА96АЮ83001   реализация основных общеобразовательных программ основного общего образования</t>
  </si>
  <si>
    <t>801012О.99.0.БА81АЭ92001,  801012О.99.0.БА81АЮ16001, 802111О.99.0.БА96АЮ58001,  802111О.99.0.БА96АЮ83001, 802112О.99.0.ББ11АЮ58001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</si>
  <si>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МАОУ СОШ № 39</t>
  </si>
  <si>
    <t>801012О.99.0.БА81АЭ92001, 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</si>
  <si>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802111О.99.0.БА96АШ58001, реализация основных общеобразовательных программ основного общего образования</t>
  </si>
  <si>
    <t xml:space="preserve"> 804200О.99.0.ББ52АЕ04000, реализация дополнительных общеразвивающих программ</t>
  </si>
  <si>
    <t>801012О.99.0.БА81АЭ92001,   801012О.99.0.БА81АЮ16001, 801012О.99.0.БА81АШ04001,  802111О.99.0.БА96АЮ58001,   802111О.99.0.БА96АШ58001,  802112О.99.0.ББ11АЮ58001          реализация основных общеобразовательных программ начального общего, основного общего,  среднего общего образования.</t>
  </si>
  <si>
    <t>МОБУ лицей №7</t>
  </si>
  <si>
    <t>804200О.99.0.ББ52АЕ04000, 804200О.99.0.ББ52АЕ52000, 804200О.99.0.ББ52АЕ76000, 804200О.99.0.ББ52АЖ24000, реализация дополнительных общеразвивающих программ</t>
  </si>
  <si>
    <t>801012О.99.0.БА81АЭ92001,                            реализация основных общеобразовательных программ начального общего образования</t>
  </si>
  <si>
    <t>802111О.99.0.БА96АЮ58001,   802111О.99.0.БА96АЮ83001,                                     реализация основных общеобразовательных программ  основного общего образования</t>
  </si>
  <si>
    <t>802112О.99.0.ББ11АЮ58001,                                       реализация основных общеобразовательных программ  среднего общего образования</t>
  </si>
  <si>
    <t>804200О.99.0.ББ52АЕ04000, 804200О.99.0.ББ52АЕ52000, 804200О.99.0.ББ52АЕ76000,   804200О.99.0.ББ52АЖ24000,                                    реализация дополнительных общеразвивающих программ</t>
  </si>
  <si>
    <t>801012О.99.0.БА81АЭ92001,   802111О.99.0.БА96АЮ58001, 802111О.99.0.БА96АЮ83001,  802112О.99.0.ББ11АЮ58001,            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</si>
  <si>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учреждение средняя общеобразовательная школа № 21</t>
  </si>
  <si>
    <t>801012О.99.0.БА81АЭ92001, 801012О.99.0.БА81АА00001,  801012О.99.0.БА81АЮ16001, 801012О.99.0.БА81АШ04001  реализация основных общеобразовательных программ начального общего образования</t>
  </si>
  <si>
    <t>802112О.99.0.ББ11АЮ58001   реализация основных общеобразовательных программ среднего общего образования</t>
  </si>
  <si>
    <t>804200О.99.0.ББ52АЕ52000, 804200О.99.0.ББ52АЕ76000, 804200О.99.0.ББ52АЖ24000    реализация дополнительных общеразвивающих программ</t>
  </si>
  <si>
    <t>801012О.99.0.БА81АЭ92001, 801012О.99.0.БА81АА00001,  801012О.99.0.БА81АЮ16001, 801012О.99.0.БА81АШ04001,   802111О.99.0.БА96АЮ58001,   802111О.99.0.БА96АА00001,  802111О.99.0.БА96АЮ83001, 802111О.99.0.БА96АШ58001, 802112О.99.0.ББ11АЮ58001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</si>
  <si>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23</t>
  </si>
  <si>
    <t>802111О.99.0.БА96АЮ58001,   802111О.99.0.БА96АА00001,  802111О.99.0.БА96АЮ83001, 802111О.99.0.БА96АШ58001  реализация основных общеобразовательных программ основного общего образования</t>
  </si>
  <si>
    <t>804200О.99.0.ББ52АЕ52000, 804200О.99.0.ББ52АЕ76000  реализация дополнительных общеразвивающих программ</t>
  </si>
  <si>
    <t xml:space="preserve">   804200О.99.0.ББ52АЕ52000, 804200О.99.0.ББ52АЕ76000                                       реализация дополнительных общеразвивающих программ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</si>
  <si>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 802112О.99.0.ББ11АЮ58001             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</si>
  <si>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   804200О.99.0.ББ52АЕ52000, 804200О.99.0.ББ52АЕ76000   реализация дополнительных общеразвивающих программ</t>
  </si>
  <si>
    <t>МАОУ гимназия имени А.П. Чехова</t>
  </si>
  <si>
    <t>801012О.99.0.БА81АЭ92001,  801012О.99.0.БА81АЮ16001 общеобразовательных программ начального общего образования</t>
  </si>
  <si>
    <t>802111О.99.0.БА96АЮ58001,   802111О.99.0.БА96АА00001,  802111О.99.0.БА96АЮ83001  реализация основных общеобразовательных программ основного общего образования</t>
  </si>
  <si>
    <t xml:space="preserve"> 804200О.99.0.ББ52АЕ28000,  804200О.99.0.ББ52АЕ52000, 804200О.99.0.ББ52АЕ76000, реализация дополнительных общеразвивающих программ</t>
  </si>
  <si>
    <t>Муниципальное автономное общеобразовательное учреждение гимназия имени А.П. Чехова</t>
  </si>
  <si>
    <t>801012О.99.0.БА81АЭ92001,  801012О.99.0.БА81АЮ16001,  802111О.99.0.БА96АЮ58001,   802111О.99.0.БА96АА00001,  802111О.99.0.БА96АЮ83001,  802112О.99.0.ББ11АЮ58001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</si>
  <si>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804200О.99.0.ББ52АЕ28000,  804200О.99.0.ББ52АЕ52000, 804200О.99.0.ББ52АЕ76000, реализация дополнительных общеразвивающих программ</t>
  </si>
  <si>
    <t>муниципальное автономное общеобразовательное учреждение лицей №28</t>
  </si>
  <si>
    <t>801012О.99.0.БА81АЭ92001,  801012О.99.0.БА81АЮ16001, 801012О.99.0.БА81АШ04001  реализация основных общеобразовательных программ начального общего образования</t>
  </si>
  <si>
    <t>муниципальное автономное общеобразовательное учреждение лице №28</t>
  </si>
  <si>
    <t>801012О.99.0.БА81АЭ92001,  801012О.99.0.БА81АЮ16001, 801012О.99.0.БА81АШ04001,  802111О.99.0.БА96АЮ58001,  802112О.99.0.ББ11АЮ58001,  802112О.99.0.ББ11АЮ83001                                       реализация основных общеобразовательных программ начального общего, основного общего,  среднего общего образования.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</si>
</sst>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4" fillId="0" borderId="4" xfId="1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49" fontId="3" fillId="0" borderId="4" xfId="1" applyNumberFormat="1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5" xfId="0" applyFont="1" applyFill="1" applyBorder="1"/>
    <xf numFmtId="0" fontId="1" fillId="3" borderId="4" xfId="0" applyFont="1" applyFill="1" applyBorder="1"/>
    <xf numFmtId="0" fontId="1" fillId="0" borderId="4" xfId="0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center" vertical="top"/>
    </xf>
    <xf numFmtId="0" fontId="7" fillId="0" borderId="0" xfId="0" applyFont="1" applyFill="1"/>
    <xf numFmtId="0" fontId="3" fillId="4" borderId="4" xfId="1" applyFont="1" applyFill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2" fontId="3" fillId="4" borderId="4" xfId="1" applyNumberFormat="1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3" fillId="0" borderId="4" xfId="1" applyFont="1" applyBorder="1" applyAlignment="1">
      <alignment vertical="top" wrapText="1"/>
    </xf>
    <xf numFmtId="2" fontId="3" fillId="0" borderId="4" xfId="1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1" fontId="0" fillId="0" borderId="0" xfId="0" applyNumberFormat="1"/>
    <xf numFmtId="0" fontId="1" fillId="3" borderId="5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2" fontId="8" fillId="0" borderId="4" xfId="1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4" fontId="3" fillId="0" borderId="6" xfId="2" applyNumberFormat="1" applyFont="1" applyFill="1" applyBorder="1" applyAlignment="1">
      <alignment horizontal="right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vertical="top"/>
    </xf>
    <xf numFmtId="3" fontId="1" fillId="2" borderId="4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2" xfId="1" applyNumberFormat="1" applyFont="1" applyFill="1" applyBorder="1" applyAlignment="1">
      <alignment vertical="top" wrapText="1"/>
    </xf>
    <xf numFmtId="0" fontId="1" fillId="0" borderId="2" xfId="0" applyNumberFormat="1" applyFont="1" applyBorder="1" applyAlignment="1">
      <alignment horizontal="center" vertical="top" wrapText="1"/>
    </xf>
    <xf numFmtId="1" fontId="1" fillId="3" borderId="2" xfId="0" applyNumberFormat="1" applyFont="1" applyFill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0" fontId="0" fillId="0" borderId="0" xfId="0" applyFill="1"/>
    <xf numFmtId="2" fontId="3" fillId="0" borderId="4" xfId="1" applyNumberFormat="1" applyFont="1" applyFill="1" applyBorder="1" applyAlignment="1">
      <alignment horizontal="left" vertical="top" wrapText="1"/>
    </xf>
    <xf numFmtId="0" fontId="1" fillId="0" borderId="0" xfId="0" applyFont="1" applyFill="1"/>
    <xf numFmtId="2" fontId="1" fillId="0" borderId="2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Border="1" applyAlignment="1">
      <alignment horizontal="center" vertical="top" wrapText="1"/>
    </xf>
    <xf numFmtId="2" fontId="3" fillId="4" borderId="4" xfId="1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_форма 4 школы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школы"/>
      <sheetName val="форма 2 школы"/>
      <sheetName val="форма 3 школы"/>
      <sheetName val="форма 4 школы"/>
    </sheetNames>
    <sheetDataSet>
      <sheetData sheetId="0"/>
      <sheetData sheetId="1">
        <row r="6">
          <cell r="A6" t="str">
            <v>Муниципальное общеобразовательное учреждение средняя общеобразовательная школа № 21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82"/>
  <sheetViews>
    <sheetView view="pageBreakPreview" topLeftCell="A109" zoomScaleSheetLayoutView="100" workbookViewId="0">
      <selection activeCell="E112" sqref="E112"/>
    </sheetView>
  </sheetViews>
  <sheetFormatPr defaultRowHeight="18.75"/>
  <cols>
    <col min="1" max="1" width="7.7109375" style="1" customWidth="1"/>
    <col min="2" max="2" width="66.85546875" style="1" customWidth="1"/>
    <col min="3" max="3" width="11.42578125" style="1" customWidth="1"/>
    <col min="4" max="4" width="21" style="1" customWidth="1"/>
    <col min="5" max="5" width="14.140625" style="1" customWidth="1"/>
    <col min="6" max="6" width="18" style="1" customWidth="1"/>
  </cols>
  <sheetData>
    <row r="1" spans="1:6">
      <c r="F1" s="1" t="s">
        <v>30</v>
      </c>
    </row>
    <row r="2" spans="1:6">
      <c r="A2" s="94" t="s">
        <v>1</v>
      </c>
      <c r="B2" s="94"/>
      <c r="C2" s="94"/>
      <c r="D2" s="94"/>
      <c r="E2" s="94"/>
      <c r="F2" s="94"/>
    </row>
    <row r="3" spans="1:6">
      <c r="A3" s="94" t="s">
        <v>31</v>
      </c>
      <c r="B3" s="94"/>
      <c r="C3" s="94"/>
      <c r="D3" s="94"/>
      <c r="E3" s="94"/>
      <c r="F3" s="94"/>
    </row>
    <row r="4" spans="1:6">
      <c r="A4" s="94" t="s">
        <v>3</v>
      </c>
      <c r="B4" s="94"/>
      <c r="C4" s="94"/>
      <c r="D4" s="94"/>
      <c r="E4" s="94"/>
      <c r="F4" s="94"/>
    </row>
    <row r="6" spans="1:6">
      <c r="A6" s="91" t="s">
        <v>213</v>
      </c>
      <c r="B6" s="92"/>
      <c r="C6" s="92"/>
      <c r="D6" s="92"/>
      <c r="E6" s="92"/>
      <c r="F6" s="93"/>
    </row>
    <row r="7" spans="1:6">
      <c r="A7" s="90" t="s">
        <v>69</v>
      </c>
      <c r="B7" s="90"/>
      <c r="C7" s="90"/>
      <c r="D7" s="90"/>
      <c r="E7" s="90"/>
      <c r="F7" s="90"/>
    </row>
    <row r="8" spans="1:6" ht="148.5" customHeight="1">
      <c r="A8" s="2" t="s">
        <v>5</v>
      </c>
      <c r="B8" s="3" t="s">
        <v>6</v>
      </c>
      <c r="C8" s="3" t="s">
        <v>32</v>
      </c>
      <c r="D8" s="3" t="s">
        <v>16</v>
      </c>
      <c r="E8" s="3" t="s">
        <v>21</v>
      </c>
      <c r="F8" s="3" t="s">
        <v>10</v>
      </c>
    </row>
    <row r="9" spans="1:6">
      <c r="A9" s="59">
        <v>1</v>
      </c>
      <c r="B9" s="59">
        <v>2</v>
      </c>
      <c r="C9" s="59">
        <v>3</v>
      </c>
      <c r="D9" s="59">
        <v>4</v>
      </c>
      <c r="E9" s="59">
        <v>5</v>
      </c>
      <c r="F9" s="59" t="s">
        <v>11</v>
      </c>
    </row>
    <row r="10" spans="1:6" ht="65.25" customHeight="1">
      <c r="A10" s="60">
        <v>1</v>
      </c>
      <c r="B10" s="15" t="s">
        <v>214</v>
      </c>
      <c r="C10" s="60" t="s">
        <v>33</v>
      </c>
      <c r="D10" s="26">
        <v>227</v>
      </c>
      <c r="E10" s="26">
        <v>228</v>
      </c>
      <c r="F10" s="12">
        <f>E10/D10*100</f>
        <v>100.44052863436124</v>
      </c>
    </row>
    <row r="11" spans="1:6" ht="96" customHeight="1">
      <c r="A11" s="60">
        <v>2</v>
      </c>
      <c r="B11" s="15" t="s">
        <v>215</v>
      </c>
      <c r="C11" s="60" t="s">
        <v>33</v>
      </c>
      <c r="D11" s="26">
        <v>326</v>
      </c>
      <c r="E11" s="26">
        <v>325</v>
      </c>
      <c r="F11" s="12">
        <f t="shared" ref="F11" si="0">E11/D11*100</f>
        <v>99.693251533742327</v>
      </c>
    </row>
    <row r="12" spans="1:6" ht="58.5" customHeight="1">
      <c r="A12" s="60">
        <v>3</v>
      </c>
      <c r="B12" s="15" t="s">
        <v>74</v>
      </c>
      <c r="C12" s="60" t="s">
        <v>33</v>
      </c>
      <c r="D12" s="26">
        <v>49</v>
      </c>
      <c r="E12" s="26">
        <v>50</v>
      </c>
      <c r="F12" s="12">
        <f>E12/D12*100</f>
        <v>102.04081632653062</v>
      </c>
    </row>
    <row r="13" spans="1:6" ht="76.5" customHeight="1">
      <c r="A13" s="60">
        <v>4</v>
      </c>
      <c r="B13" s="15" t="s">
        <v>216</v>
      </c>
      <c r="C13" s="31" t="s">
        <v>38</v>
      </c>
      <c r="D13" s="26">
        <v>3715</v>
      </c>
      <c r="E13" s="11">
        <v>4632</v>
      </c>
      <c r="F13" s="12">
        <f>E13/D13*100</f>
        <v>124.68371467025572</v>
      </c>
    </row>
    <row r="14" spans="1:6" s="81" customFormat="1" ht="24.75" customHeight="1">
      <c r="A14" s="77"/>
      <c r="B14" s="73"/>
      <c r="C14" s="78"/>
      <c r="D14" s="79"/>
      <c r="E14" s="79"/>
      <c r="F14" s="80"/>
    </row>
    <row r="15" spans="1:6">
      <c r="A15" s="91" t="s">
        <v>71</v>
      </c>
      <c r="B15" s="92"/>
      <c r="C15" s="92"/>
      <c r="D15" s="92"/>
      <c r="E15" s="92"/>
      <c r="F15" s="93"/>
    </row>
    <row r="16" spans="1:6">
      <c r="A16" s="90" t="s">
        <v>69</v>
      </c>
      <c r="B16" s="90"/>
      <c r="C16" s="90"/>
      <c r="D16" s="90"/>
      <c r="E16" s="90"/>
      <c r="F16" s="90"/>
    </row>
    <row r="17" spans="1:6" ht="148.5" customHeight="1">
      <c r="A17" s="2" t="s">
        <v>5</v>
      </c>
      <c r="B17" s="3" t="s">
        <v>6</v>
      </c>
      <c r="C17" s="3" t="s">
        <v>32</v>
      </c>
      <c r="D17" s="3" t="s">
        <v>16</v>
      </c>
      <c r="E17" s="3" t="s">
        <v>21</v>
      </c>
      <c r="F17" s="3" t="s">
        <v>10</v>
      </c>
    </row>
    <row r="18" spans="1:6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 t="s">
        <v>11</v>
      </c>
    </row>
    <row r="19" spans="1:6" ht="114.75" customHeight="1">
      <c r="A19" s="6">
        <v>1</v>
      </c>
      <c r="B19" s="15" t="s">
        <v>50</v>
      </c>
      <c r="C19" s="6" t="s">
        <v>33</v>
      </c>
      <c r="D19" s="26">
        <v>491</v>
      </c>
      <c r="E19" s="26">
        <v>489</v>
      </c>
      <c r="F19" s="12">
        <f>E19/D19*100</f>
        <v>99.592668024439917</v>
      </c>
    </row>
    <row r="20" spans="1:6" ht="137.25" customHeight="1">
      <c r="A20" s="6">
        <v>2</v>
      </c>
      <c r="B20" s="15" t="s">
        <v>51</v>
      </c>
      <c r="C20" s="6" t="s">
        <v>33</v>
      </c>
      <c r="D20" s="26">
        <v>526</v>
      </c>
      <c r="E20" s="26">
        <v>529</v>
      </c>
      <c r="F20" s="12">
        <f t="shared" ref="F20" si="1">E20/D20*100</f>
        <v>100.57034220532319</v>
      </c>
    </row>
    <row r="21" spans="1:6" ht="120" customHeight="1">
      <c r="A21" s="6">
        <v>3</v>
      </c>
      <c r="B21" s="15" t="s">
        <v>36</v>
      </c>
      <c r="C21" s="6" t="s">
        <v>33</v>
      </c>
      <c r="D21" s="26">
        <v>79</v>
      </c>
      <c r="E21" s="26">
        <v>80</v>
      </c>
      <c r="F21" s="12">
        <f>E21/D21*100</f>
        <v>101.26582278481013</v>
      </c>
    </row>
    <row r="22" spans="1:6" ht="120" customHeight="1">
      <c r="A22" s="30">
        <v>4</v>
      </c>
      <c r="B22" s="15" t="s">
        <v>47</v>
      </c>
      <c r="C22" s="31" t="s">
        <v>38</v>
      </c>
      <c r="D22" s="26">
        <v>4104</v>
      </c>
      <c r="E22" s="26">
        <v>4098</v>
      </c>
      <c r="F22" s="12">
        <f>E22/D22*100</f>
        <v>99.853801169590639</v>
      </c>
    </row>
    <row r="23" spans="1:6" ht="85.5" hidden="1" customHeight="1">
      <c r="A23" s="6">
        <v>5</v>
      </c>
      <c r="B23" s="13" t="s">
        <v>37</v>
      </c>
      <c r="C23" s="6" t="s">
        <v>33</v>
      </c>
      <c r="D23" s="26"/>
      <c r="E23" s="26"/>
      <c r="F23" s="12" t="e">
        <f>E23/D23*100</f>
        <v>#DIV/0!</v>
      </c>
    </row>
    <row r="24" spans="1:6" ht="131.25" hidden="1">
      <c r="A24" s="6">
        <v>6</v>
      </c>
      <c r="B24" s="14" t="s">
        <v>52</v>
      </c>
      <c r="C24" s="6" t="s">
        <v>33</v>
      </c>
      <c r="D24" s="27"/>
      <c r="E24" s="27"/>
      <c r="F24" s="12" t="e">
        <f>E24/D24*100</f>
        <v>#DIV/0!</v>
      </c>
    </row>
    <row r="26" spans="1:6">
      <c r="A26" s="91" t="s">
        <v>76</v>
      </c>
      <c r="B26" s="92"/>
      <c r="C26" s="92"/>
      <c r="D26" s="92"/>
      <c r="E26" s="92"/>
      <c r="F26" s="93"/>
    </row>
    <row r="27" spans="1:6">
      <c r="A27" s="90" t="s">
        <v>69</v>
      </c>
      <c r="B27" s="90"/>
      <c r="C27" s="90"/>
      <c r="D27" s="90"/>
      <c r="E27" s="90"/>
      <c r="F27" s="90"/>
    </row>
    <row r="28" spans="1:6" ht="148.5" customHeight="1">
      <c r="A28" s="2" t="s">
        <v>5</v>
      </c>
      <c r="B28" s="3" t="s">
        <v>6</v>
      </c>
      <c r="C28" s="3" t="s">
        <v>32</v>
      </c>
      <c r="D28" s="3" t="s">
        <v>16</v>
      </c>
      <c r="E28" s="3" t="s">
        <v>21</v>
      </c>
      <c r="F28" s="3" t="s">
        <v>10</v>
      </c>
    </row>
    <row r="29" spans="1:6">
      <c r="A29" s="41">
        <v>1</v>
      </c>
      <c r="B29" s="41">
        <v>2</v>
      </c>
      <c r="C29" s="41">
        <v>3</v>
      </c>
      <c r="D29" s="41">
        <v>4</v>
      </c>
      <c r="E29" s="41">
        <v>5</v>
      </c>
      <c r="F29" s="41" t="s">
        <v>11</v>
      </c>
    </row>
    <row r="30" spans="1:6" ht="114.75" customHeight="1">
      <c r="A30" s="42">
        <v>1</v>
      </c>
      <c r="B30" s="15" t="s">
        <v>72</v>
      </c>
      <c r="C30" s="42" t="s">
        <v>33</v>
      </c>
      <c r="D30" s="26">
        <v>237</v>
      </c>
      <c r="E30" s="26">
        <v>237</v>
      </c>
      <c r="F30" s="12">
        <f>E30/D30*100</f>
        <v>100</v>
      </c>
    </row>
    <row r="31" spans="1:6" ht="137.25" customHeight="1">
      <c r="A31" s="42">
        <v>2</v>
      </c>
      <c r="B31" s="15" t="s">
        <v>73</v>
      </c>
      <c r="C31" s="42" t="s">
        <v>33</v>
      </c>
      <c r="D31" s="26">
        <v>413</v>
      </c>
      <c r="E31" s="26">
        <v>415</v>
      </c>
      <c r="F31" s="12">
        <f t="shared" ref="F31" si="2">E31/D31*100</f>
        <v>100.48426150121065</v>
      </c>
    </row>
    <row r="32" spans="1:6" ht="120" customHeight="1">
      <c r="A32" s="42">
        <v>3</v>
      </c>
      <c r="B32" s="15" t="s">
        <v>74</v>
      </c>
      <c r="C32" s="42" t="s">
        <v>33</v>
      </c>
      <c r="D32" s="26">
        <v>214</v>
      </c>
      <c r="E32" s="26">
        <v>212</v>
      </c>
      <c r="F32" s="12">
        <f>E32/D32*100</f>
        <v>99.065420560747668</v>
      </c>
    </row>
    <row r="33" spans="1:6" ht="120" customHeight="1">
      <c r="A33" s="42">
        <v>4</v>
      </c>
      <c r="B33" s="15" t="s">
        <v>75</v>
      </c>
      <c r="C33" s="31" t="s">
        <v>38</v>
      </c>
      <c r="D33" s="26">
        <v>5256</v>
      </c>
      <c r="E33" s="26">
        <v>4576</v>
      </c>
      <c r="F33" s="12">
        <f>E33/D33*100</f>
        <v>87.06240487062405</v>
      </c>
    </row>
    <row r="35" spans="1:6">
      <c r="A35" s="91" t="s">
        <v>82</v>
      </c>
      <c r="B35" s="92"/>
      <c r="C35" s="92"/>
      <c r="D35" s="92"/>
      <c r="E35" s="92"/>
      <c r="F35" s="93"/>
    </row>
    <row r="36" spans="1:6">
      <c r="A36" s="90" t="s">
        <v>69</v>
      </c>
      <c r="B36" s="90"/>
      <c r="C36" s="90"/>
      <c r="D36" s="90"/>
      <c r="E36" s="90"/>
      <c r="F36" s="90"/>
    </row>
    <row r="37" spans="1:6" ht="148.5" customHeight="1">
      <c r="A37" s="2" t="s">
        <v>5</v>
      </c>
      <c r="B37" s="3" t="s">
        <v>6</v>
      </c>
      <c r="C37" s="3" t="s">
        <v>32</v>
      </c>
      <c r="D37" s="3" t="s">
        <v>16</v>
      </c>
      <c r="E37" s="3" t="s">
        <v>21</v>
      </c>
      <c r="F37" s="3" t="s">
        <v>10</v>
      </c>
    </row>
    <row r="38" spans="1:6">
      <c r="A38" s="41">
        <v>1</v>
      </c>
      <c r="B38" s="41">
        <v>2</v>
      </c>
      <c r="C38" s="41">
        <v>3</v>
      </c>
      <c r="D38" s="41">
        <v>4</v>
      </c>
      <c r="E38" s="41">
        <v>5</v>
      </c>
      <c r="F38" s="41" t="s">
        <v>11</v>
      </c>
    </row>
    <row r="39" spans="1:6" ht="114.75" customHeight="1">
      <c r="A39" s="42">
        <v>1</v>
      </c>
      <c r="B39" s="15" t="s">
        <v>83</v>
      </c>
      <c r="C39" s="42" t="s">
        <v>33</v>
      </c>
      <c r="D39" s="26">
        <v>309</v>
      </c>
      <c r="E39" s="26">
        <v>307</v>
      </c>
      <c r="F39" s="12">
        <f>E39/D39*100</f>
        <v>99.35275080906149</v>
      </c>
    </row>
    <row r="40" spans="1:6" ht="137.25" customHeight="1">
      <c r="A40" s="42">
        <v>2</v>
      </c>
      <c r="B40" s="15" t="s">
        <v>84</v>
      </c>
      <c r="C40" s="42" t="s">
        <v>33</v>
      </c>
      <c r="D40" s="26">
        <v>313</v>
      </c>
      <c r="E40" s="26">
        <v>314</v>
      </c>
      <c r="F40" s="12">
        <f t="shared" ref="F40" si="3">E40/D40*100</f>
        <v>100.31948881789137</v>
      </c>
    </row>
    <row r="41" spans="1:6" ht="120" customHeight="1">
      <c r="A41" s="42">
        <v>3</v>
      </c>
      <c r="B41" s="15" t="s">
        <v>74</v>
      </c>
      <c r="C41" s="42" t="s">
        <v>33</v>
      </c>
      <c r="D41" s="26">
        <v>43</v>
      </c>
      <c r="E41" s="26">
        <v>42</v>
      </c>
      <c r="F41" s="12">
        <f>E41/D41*100</f>
        <v>97.674418604651152</v>
      </c>
    </row>
    <row r="42" spans="1:6" ht="120" customHeight="1">
      <c r="A42" s="42">
        <v>4</v>
      </c>
      <c r="B42" s="15" t="s">
        <v>85</v>
      </c>
      <c r="C42" s="31" t="s">
        <v>38</v>
      </c>
      <c r="D42" s="26">
        <v>2995</v>
      </c>
      <c r="E42" s="26">
        <v>6067</v>
      </c>
      <c r="F42" s="12">
        <f>E42/D42*100</f>
        <v>202.57095158597664</v>
      </c>
    </row>
    <row r="44" spans="1:6">
      <c r="A44" s="91" t="s">
        <v>92</v>
      </c>
      <c r="B44" s="92"/>
      <c r="C44" s="92"/>
      <c r="D44" s="92"/>
      <c r="E44" s="92"/>
      <c r="F44" s="93"/>
    </row>
    <row r="45" spans="1:6">
      <c r="A45" s="90" t="s">
        <v>69</v>
      </c>
      <c r="B45" s="90"/>
      <c r="C45" s="90"/>
      <c r="D45" s="90"/>
      <c r="E45" s="90"/>
      <c r="F45" s="90"/>
    </row>
    <row r="46" spans="1:6" ht="148.5" customHeight="1">
      <c r="A46" s="2" t="s">
        <v>5</v>
      </c>
      <c r="B46" s="3" t="s">
        <v>6</v>
      </c>
      <c r="C46" s="3" t="s">
        <v>32</v>
      </c>
      <c r="D46" s="3" t="s">
        <v>16</v>
      </c>
      <c r="E46" s="3" t="s">
        <v>21</v>
      </c>
      <c r="F46" s="3" t="s">
        <v>10</v>
      </c>
    </row>
    <row r="47" spans="1:6">
      <c r="A47" s="41">
        <v>1</v>
      </c>
      <c r="B47" s="41">
        <v>2</v>
      </c>
      <c r="C47" s="41">
        <v>3</v>
      </c>
      <c r="D47" s="41">
        <v>4</v>
      </c>
      <c r="E47" s="41">
        <v>5</v>
      </c>
      <c r="F47" s="41" t="s">
        <v>11</v>
      </c>
    </row>
    <row r="48" spans="1:6" ht="114.75" customHeight="1">
      <c r="A48" s="42">
        <v>1</v>
      </c>
      <c r="B48" s="15" t="s">
        <v>93</v>
      </c>
      <c r="C48" s="42" t="s">
        <v>33</v>
      </c>
      <c r="D48" s="26">
        <v>441</v>
      </c>
      <c r="E48" s="26">
        <v>441</v>
      </c>
      <c r="F48" s="12">
        <f>E48/D48*100</f>
        <v>100</v>
      </c>
    </row>
    <row r="49" spans="1:6" ht="137.25" customHeight="1">
      <c r="A49" s="42">
        <v>2</v>
      </c>
      <c r="B49" s="15" t="s">
        <v>94</v>
      </c>
      <c r="C49" s="42" t="s">
        <v>33</v>
      </c>
      <c r="D49" s="26">
        <v>455</v>
      </c>
      <c r="E49" s="26">
        <v>456</v>
      </c>
      <c r="F49" s="12">
        <f t="shared" ref="F49" si="4">E49/D49*100</f>
        <v>100.21978021978022</v>
      </c>
    </row>
    <row r="50" spans="1:6" ht="120" customHeight="1">
      <c r="A50" s="42">
        <v>3</v>
      </c>
      <c r="B50" s="15" t="s">
        <v>95</v>
      </c>
      <c r="C50" s="42" t="s">
        <v>33</v>
      </c>
      <c r="D50" s="26">
        <v>55</v>
      </c>
      <c r="E50" s="26">
        <v>55</v>
      </c>
      <c r="F50" s="12">
        <f>E50/D50*100</f>
        <v>100</v>
      </c>
    </row>
    <row r="51" spans="1:6" ht="120" customHeight="1">
      <c r="A51" s="42">
        <v>4</v>
      </c>
      <c r="B51" s="15" t="s">
        <v>47</v>
      </c>
      <c r="C51" s="31" t="s">
        <v>38</v>
      </c>
      <c r="D51" s="26">
        <v>6453</v>
      </c>
      <c r="E51" s="26">
        <v>6407</v>
      </c>
      <c r="F51" s="12">
        <f>E51/D51*100</f>
        <v>99.287153262048662</v>
      </c>
    </row>
    <row r="53" spans="1:6">
      <c r="A53" s="91" t="s">
        <v>195</v>
      </c>
      <c r="B53" s="92"/>
      <c r="C53" s="92"/>
      <c r="D53" s="92"/>
      <c r="E53" s="92"/>
      <c r="F53" s="93"/>
    </row>
    <row r="54" spans="1:6">
      <c r="A54" s="90" t="s">
        <v>69</v>
      </c>
      <c r="B54" s="90"/>
      <c r="C54" s="90"/>
      <c r="D54" s="90"/>
      <c r="E54" s="90"/>
      <c r="F54" s="90"/>
    </row>
    <row r="55" spans="1:6" ht="148.5" customHeight="1">
      <c r="A55" s="2" t="s">
        <v>5</v>
      </c>
      <c r="B55" s="3" t="s">
        <v>6</v>
      </c>
      <c r="C55" s="3" t="s">
        <v>32</v>
      </c>
      <c r="D55" s="3" t="s">
        <v>16</v>
      </c>
      <c r="E55" s="3" t="s">
        <v>21</v>
      </c>
      <c r="F55" s="3" t="s">
        <v>10</v>
      </c>
    </row>
    <row r="56" spans="1:6">
      <c r="A56" s="57">
        <v>1</v>
      </c>
      <c r="B56" s="57">
        <v>2</v>
      </c>
      <c r="C56" s="57">
        <v>3</v>
      </c>
      <c r="D56" s="57">
        <v>4</v>
      </c>
      <c r="E56" s="57">
        <v>5</v>
      </c>
      <c r="F56" s="57" t="s">
        <v>11</v>
      </c>
    </row>
    <row r="57" spans="1:6" ht="114.75" customHeight="1">
      <c r="A57" s="58">
        <v>1</v>
      </c>
      <c r="B57" s="15" t="s">
        <v>182</v>
      </c>
      <c r="C57" s="58" t="s">
        <v>33</v>
      </c>
      <c r="D57" s="26">
        <v>347</v>
      </c>
      <c r="E57" s="26">
        <v>349</v>
      </c>
      <c r="F57" s="12">
        <f>E57/D57*100</f>
        <v>100.57636887608071</v>
      </c>
    </row>
    <row r="58" spans="1:6" ht="137.25" customHeight="1">
      <c r="A58" s="58">
        <v>2</v>
      </c>
      <c r="B58" s="15" t="s">
        <v>73</v>
      </c>
      <c r="C58" s="58" t="s">
        <v>33</v>
      </c>
      <c r="D58" s="26">
        <v>359</v>
      </c>
      <c r="E58" s="26">
        <v>362</v>
      </c>
      <c r="F58" s="12">
        <f t="shared" ref="F58" si="5">E58/D58*100</f>
        <v>100.83565459610028</v>
      </c>
    </row>
    <row r="59" spans="1:6" ht="120" customHeight="1">
      <c r="A59" s="58">
        <v>3</v>
      </c>
      <c r="B59" s="15" t="s">
        <v>74</v>
      </c>
      <c r="C59" s="58" t="s">
        <v>33</v>
      </c>
      <c r="D59" s="26">
        <v>38</v>
      </c>
      <c r="E59" s="26">
        <v>39</v>
      </c>
      <c r="F59" s="12">
        <f>E59/D59*100</f>
        <v>102.63157894736842</v>
      </c>
    </row>
    <row r="60" spans="1:6" ht="120" customHeight="1">
      <c r="A60" s="58">
        <v>4</v>
      </c>
      <c r="B60" s="15" t="s">
        <v>196</v>
      </c>
      <c r="C60" s="31" t="s">
        <v>38</v>
      </c>
      <c r="D60" s="26">
        <v>3197</v>
      </c>
      <c r="E60" s="26">
        <v>16200</v>
      </c>
      <c r="F60" s="12">
        <f>E60/D60*100</f>
        <v>506.72505473881762</v>
      </c>
    </row>
    <row r="62" spans="1:6">
      <c r="A62" s="91" t="s">
        <v>96</v>
      </c>
      <c r="B62" s="92"/>
      <c r="C62" s="92"/>
      <c r="D62" s="92"/>
      <c r="E62" s="92"/>
      <c r="F62" s="93"/>
    </row>
    <row r="63" spans="1:6">
      <c r="A63" s="90" t="s">
        <v>69</v>
      </c>
      <c r="B63" s="90"/>
      <c r="C63" s="90"/>
      <c r="D63" s="90"/>
      <c r="E63" s="90"/>
      <c r="F63" s="90"/>
    </row>
    <row r="64" spans="1:6" ht="148.5" customHeight="1">
      <c r="A64" s="2" t="s">
        <v>5</v>
      </c>
      <c r="B64" s="3" t="s">
        <v>6</v>
      </c>
      <c r="C64" s="3" t="s">
        <v>32</v>
      </c>
      <c r="D64" s="3" t="s">
        <v>16</v>
      </c>
      <c r="E64" s="3" t="s">
        <v>21</v>
      </c>
      <c r="F64" s="3" t="s">
        <v>10</v>
      </c>
    </row>
    <row r="65" spans="1:6">
      <c r="A65" s="41">
        <v>1</v>
      </c>
      <c r="B65" s="41">
        <v>2</v>
      </c>
      <c r="C65" s="41">
        <v>3</v>
      </c>
      <c r="D65" s="41">
        <v>4</v>
      </c>
      <c r="E65" s="41">
        <v>5</v>
      </c>
      <c r="F65" s="41" t="s">
        <v>11</v>
      </c>
    </row>
    <row r="66" spans="1:6" ht="114.75" customHeight="1">
      <c r="A66" s="42">
        <v>1</v>
      </c>
      <c r="B66" s="15" t="s">
        <v>50</v>
      </c>
      <c r="C66" s="42" t="s">
        <v>33</v>
      </c>
      <c r="D66" s="26">
        <v>258</v>
      </c>
      <c r="E66" s="26">
        <v>257</v>
      </c>
      <c r="F66" s="12">
        <f>E66/D66*100</f>
        <v>99.612403100775197</v>
      </c>
    </row>
    <row r="67" spans="1:6" ht="137.25" customHeight="1">
      <c r="A67" s="42">
        <v>2</v>
      </c>
      <c r="B67" s="15" t="s">
        <v>51</v>
      </c>
      <c r="C67" s="42" t="s">
        <v>33</v>
      </c>
      <c r="D67" s="26">
        <v>308</v>
      </c>
      <c r="E67" s="26">
        <v>307</v>
      </c>
      <c r="F67" s="12">
        <f t="shared" ref="F67" si="6">E67/D67*100</f>
        <v>99.675324675324674</v>
      </c>
    </row>
    <row r="68" spans="1:6" ht="120" customHeight="1">
      <c r="A68" s="42">
        <v>3</v>
      </c>
      <c r="B68" s="15" t="s">
        <v>36</v>
      </c>
      <c r="C68" s="42" t="s">
        <v>33</v>
      </c>
      <c r="D68" s="26">
        <v>51</v>
      </c>
      <c r="E68" s="26">
        <v>52</v>
      </c>
      <c r="F68" s="12">
        <f>E68/D68*100</f>
        <v>101.96078431372548</v>
      </c>
    </row>
    <row r="69" spans="1:6" ht="120" customHeight="1">
      <c r="A69" s="42">
        <v>4</v>
      </c>
      <c r="B69" s="15" t="s">
        <v>47</v>
      </c>
      <c r="C69" s="31" t="s">
        <v>38</v>
      </c>
      <c r="D69" s="26">
        <v>0</v>
      </c>
      <c r="E69" s="26">
        <v>0</v>
      </c>
      <c r="F69" s="12" t="e">
        <f>E69/D69*100</f>
        <v>#DIV/0!</v>
      </c>
    </row>
    <row r="71" spans="1:6">
      <c r="A71" s="91" t="s">
        <v>97</v>
      </c>
      <c r="B71" s="92"/>
      <c r="C71" s="92"/>
      <c r="D71" s="92"/>
      <c r="E71" s="92"/>
      <c r="F71" s="93"/>
    </row>
    <row r="72" spans="1:6">
      <c r="A72" s="90" t="s">
        <v>69</v>
      </c>
      <c r="B72" s="90"/>
      <c r="C72" s="90"/>
      <c r="D72" s="90"/>
      <c r="E72" s="90"/>
      <c r="F72" s="90"/>
    </row>
    <row r="73" spans="1:6" ht="148.5" customHeight="1">
      <c r="A73" s="2" t="s">
        <v>5</v>
      </c>
      <c r="B73" s="3" t="s">
        <v>6</v>
      </c>
      <c r="C73" s="3" t="s">
        <v>32</v>
      </c>
      <c r="D73" s="3" t="s">
        <v>16</v>
      </c>
      <c r="E73" s="3" t="s">
        <v>21</v>
      </c>
      <c r="F73" s="3" t="s">
        <v>10</v>
      </c>
    </row>
    <row r="74" spans="1:6">
      <c r="A74" s="41">
        <v>1</v>
      </c>
      <c r="B74" s="41">
        <v>2</v>
      </c>
      <c r="C74" s="41">
        <v>3</v>
      </c>
      <c r="D74" s="41">
        <v>4</v>
      </c>
      <c r="E74" s="41">
        <v>5</v>
      </c>
      <c r="F74" s="41" t="s">
        <v>11</v>
      </c>
    </row>
    <row r="75" spans="1:6" ht="114.75" customHeight="1">
      <c r="A75" s="42">
        <v>1</v>
      </c>
      <c r="B75" s="47" t="s">
        <v>98</v>
      </c>
      <c r="C75" s="42" t="s">
        <v>33</v>
      </c>
      <c r="D75" s="26">
        <v>311</v>
      </c>
      <c r="E75" s="26">
        <v>309</v>
      </c>
      <c r="F75" s="12">
        <f>E75/D75*100</f>
        <v>99.356913183279744</v>
      </c>
    </row>
    <row r="76" spans="1:6" ht="137.25" customHeight="1">
      <c r="A76" s="42">
        <v>2</v>
      </c>
      <c r="B76" s="47" t="s">
        <v>99</v>
      </c>
      <c r="C76" s="42" t="s">
        <v>33</v>
      </c>
      <c r="D76" s="26">
        <v>405</v>
      </c>
      <c r="E76" s="26">
        <v>403</v>
      </c>
      <c r="F76" s="12">
        <f t="shared" ref="F76" si="7">E76/D76*100</f>
        <v>99.506172839506164</v>
      </c>
    </row>
    <row r="77" spans="1:6" ht="120" customHeight="1">
      <c r="A77" s="42">
        <v>3</v>
      </c>
      <c r="B77" s="47" t="s">
        <v>74</v>
      </c>
      <c r="C77" s="42" t="s">
        <v>33</v>
      </c>
      <c r="D77" s="26">
        <v>72</v>
      </c>
      <c r="E77" s="26">
        <v>75</v>
      </c>
      <c r="F77" s="12">
        <f>E77/D77*100</f>
        <v>104.16666666666667</v>
      </c>
    </row>
    <row r="78" spans="1:6" ht="120" customHeight="1">
      <c r="A78" s="42">
        <v>4</v>
      </c>
      <c r="B78" s="47" t="s">
        <v>100</v>
      </c>
      <c r="C78" s="37" t="s">
        <v>38</v>
      </c>
      <c r="D78" s="26">
        <v>5727</v>
      </c>
      <c r="E78" s="26">
        <v>9579</v>
      </c>
      <c r="F78" s="12">
        <f>E78/D78*100</f>
        <v>167.26034573074909</v>
      </c>
    </row>
    <row r="80" spans="1:6">
      <c r="A80" s="91" t="s">
        <v>106</v>
      </c>
      <c r="B80" s="92"/>
      <c r="C80" s="92"/>
      <c r="D80" s="92"/>
      <c r="E80" s="92"/>
      <c r="F80" s="93"/>
    </row>
    <row r="81" spans="1:6">
      <c r="A81" s="90" t="s">
        <v>69</v>
      </c>
      <c r="B81" s="90"/>
      <c r="C81" s="90"/>
      <c r="D81" s="90"/>
      <c r="E81" s="90"/>
      <c r="F81" s="90"/>
    </row>
    <row r="82" spans="1:6" ht="148.5" customHeight="1">
      <c r="A82" s="2" t="s">
        <v>5</v>
      </c>
      <c r="B82" s="3" t="s">
        <v>6</v>
      </c>
      <c r="C82" s="3" t="s">
        <v>32</v>
      </c>
      <c r="D82" s="3" t="s">
        <v>16</v>
      </c>
      <c r="E82" s="3" t="s">
        <v>21</v>
      </c>
      <c r="F82" s="3" t="s">
        <v>10</v>
      </c>
    </row>
    <row r="83" spans="1:6">
      <c r="A83" s="43">
        <v>1</v>
      </c>
      <c r="B83" s="43">
        <v>2</v>
      </c>
      <c r="C83" s="43">
        <v>3</v>
      </c>
      <c r="D83" s="43">
        <v>4</v>
      </c>
      <c r="E83" s="43">
        <v>5</v>
      </c>
      <c r="F83" s="43" t="s">
        <v>11</v>
      </c>
    </row>
    <row r="84" spans="1:6" ht="114.75" customHeight="1">
      <c r="A84" s="44">
        <v>1</v>
      </c>
      <c r="B84" s="15" t="s">
        <v>50</v>
      </c>
      <c r="C84" s="44" t="s">
        <v>33</v>
      </c>
      <c r="D84" s="26">
        <v>382</v>
      </c>
      <c r="E84" s="26">
        <v>384</v>
      </c>
      <c r="F84" s="12">
        <f>E84/D84*100</f>
        <v>100.52356020942408</v>
      </c>
    </row>
    <row r="85" spans="1:6" ht="137.25" customHeight="1">
      <c r="A85" s="44">
        <v>2</v>
      </c>
      <c r="B85" s="15" t="s">
        <v>51</v>
      </c>
      <c r="C85" s="44" t="s">
        <v>33</v>
      </c>
      <c r="D85" s="26">
        <v>433</v>
      </c>
      <c r="E85" s="26">
        <v>431</v>
      </c>
      <c r="F85" s="12">
        <f t="shared" ref="F85" si="8">E85/D85*100</f>
        <v>99.53810623556582</v>
      </c>
    </row>
    <row r="86" spans="1:6" ht="120" customHeight="1">
      <c r="A86" s="44">
        <v>3</v>
      </c>
      <c r="B86" s="15" t="s">
        <v>36</v>
      </c>
      <c r="C86" s="44" t="s">
        <v>33</v>
      </c>
      <c r="D86" s="26">
        <v>109</v>
      </c>
      <c r="E86" s="26">
        <v>109</v>
      </c>
      <c r="F86" s="12">
        <f>E86/D86*100</f>
        <v>100</v>
      </c>
    </row>
    <row r="88" spans="1:6">
      <c r="A88" s="91" t="s">
        <v>107</v>
      </c>
      <c r="B88" s="92"/>
      <c r="C88" s="92"/>
      <c r="D88" s="92"/>
      <c r="E88" s="92"/>
      <c r="F88" s="93"/>
    </row>
    <row r="89" spans="1:6">
      <c r="A89" s="90" t="s">
        <v>69</v>
      </c>
      <c r="B89" s="90"/>
      <c r="C89" s="90"/>
      <c r="D89" s="90"/>
      <c r="E89" s="90"/>
      <c r="F89" s="90"/>
    </row>
    <row r="90" spans="1:6" ht="148.5" customHeight="1">
      <c r="A90" s="2" t="s">
        <v>5</v>
      </c>
      <c r="B90" s="3" t="s">
        <v>6</v>
      </c>
      <c r="C90" s="3" t="s">
        <v>32</v>
      </c>
      <c r="D90" s="3" t="s">
        <v>16</v>
      </c>
      <c r="E90" s="3" t="s">
        <v>21</v>
      </c>
      <c r="F90" s="3" t="s">
        <v>10</v>
      </c>
    </row>
    <row r="91" spans="1:6">
      <c r="A91" s="51">
        <v>1</v>
      </c>
      <c r="B91" s="51">
        <v>2</v>
      </c>
      <c r="C91" s="51">
        <v>3</v>
      </c>
      <c r="D91" s="51">
        <v>4</v>
      </c>
      <c r="E91" s="51">
        <v>5</v>
      </c>
      <c r="F91" s="51" t="s">
        <v>11</v>
      </c>
    </row>
    <row r="92" spans="1:6" ht="114.75" customHeight="1">
      <c r="A92" s="52">
        <v>1</v>
      </c>
      <c r="B92" s="15" t="s">
        <v>50</v>
      </c>
      <c r="C92" s="52" t="s">
        <v>33</v>
      </c>
      <c r="D92" s="26">
        <v>325</v>
      </c>
      <c r="E92" s="26">
        <v>323</v>
      </c>
      <c r="F92" s="12">
        <f>E92/D92*100</f>
        <v>99.384615384615387</v>
      </c>
    </row>
    <row r="93" spans="1:6" ht="137.25" customHeight="1">
      <c r="A93" s="52">
        <v>2</v>
      </c>
      <c r="B93" s="15" t="s">
        <v>94</v>
      </c>
      <c r="C93" s="52" t="s">
        <v>33</v>
      </c>
      <c r="D93" s="26">
        <v>380</v>
      </c>
      <c r="E93" s="26">
        <v>382</v>
      </c>
      <c r="F93" s="12">
        <f t="shared" ref="F93" si="9">E93/D93*100</f>
        <v>100.52631578947368</v>
      </c>
    </row>
    <row r="94" spans="1:6" ht="120" customHeight="1">
      <c r="A94" s="52">
        <v>3</v>
      </c>
      <c r="B94" s="15" t="s">
        <v>108</v>
      </c>
      <c r="C94" s="52" t="s">
        <v>33</v>
      </c>
      <c r="D94" s="26">
        <v>39</v>
      </c>
      <c r="E94" s="26">
        <v>40</v>
      </c>
      <c r="F94" s="12">
        <f>E94/D94*100</f>
        <v>102.56410256410255</v>
      </c>
    </row>
    <row r="95" spans="1:6" ht="120" customHeight="1">
      <c r="A95" s="52">
        <v>4</v>
      </c>
      <c r="B95" s="15" t="s">
        <v>109</v>
      </c>
      <c r="C95" s="31" t="s">
        <v>38</v>
      </c>
      <c r="D95" s="26">
        <v>2995</v>
      </c>
      <c r="E95" s="26">
        <v>2626</v>
      </c>
      <c r="F95" s="12">
        <f>E95/D95*100</f>
        <v>87.679465776293824</v>
      </c>
    </row>
    <row r="97" spans="1:6">
      <c r="A97" s="91" t="s">
        <v>113</v>
      </c>
      <c r="B97" s="92"/>
      <c r="C97" s="92"/>
      <c r="D97" s="92"/>
      <c r="E97" s="92"/>
      <c r="F97" s="93"/>
    </row>
    <row r="98" spans="1:6">
      <c r="A98" s="90" t="s">
        <v>69</v>
      </c>
      <c r="B98" s="90"/>
      <c r="C98" s="90"/>
      <c r="D98" s="90"/>
      <c r="E98" s="90"/>
      <c r="F98" s="90"/>
    </row>
    <row r="99" spans="1:6" ht="148.5" customHeight="1">
      <c r="A99" s="2" t="s">
        <v>5</v>
      </c>
      <c r="B99" s="3" t="s">
        <v>6</v>
      </c>
      <c r="C99" s="3" t="s">
        <v>32</v>
      </c>
      <c r="D99" s="3" t="s">
        <v>16</v>
      </c>
      <c r="E99" s="3" t="s">
        <v>21</v>
      </c>
      <c r="F99" s="3" t="s">
        <v>10</v>
      </c>
    </row>
    <row r="100" spans="1:6">
      <c r="A100" s="51">
        <v>1</v>
      </c>
      <c r="B100" s="51">
        <v>2</v>
      </c>
      <c r="C100" s="51">
        <v>3</v>
      </c>
      <c r="D100" s="51">
        <v>4</v>
      </c>
      <c r="E100" s="51">
        <v>5</v>
      </c>
      <c r="F100" s="51" t="s">
        <v>11</v>
      </c>
    </row>
    <row r="101" spans="1:6" ht="114.75" customHeight="1">
      <c r="A101" s="52">
        <v>1</v>
      </c>
      <c r="B101" s="55" t="s">
        <v>114</v>
      </c>
      <c r="C101" s="52" t="s">
        <v>33</v>
      </c>
      <c r="D101" s="26">
        <v>358</v>
      </c>
      <c r="E101" s="26">
        <v>357</v>
      </c>
      <c r="F101" s="12">
        <f>E101/D101*100</f>
        <v>99.720670391061446</v>
      </c>
    </row>
    <row r="102" spans="1:6" ht="137.25" customHeight="1">
      <c r="A102" s="52">
        <v>2</v>
      </c>
      <c r="B102" s="55" t="s">
        <v>115</v>
      </c>
      <c r="C102" s="52" t="s">
        <v>33</v>
      </c>
      <c r="D102" s="26">
        <v>380</v>
      </c>
      <c r="E102" s="26">
        <v>379</v>
      </c>
      <c r="F102" s="12">
        <f t="shared" ref="F102" si="10">E102/D102*100</f>
        <v>99.73684210526315</v>
      </c>
    </row>
    <row r="103" spans="1:6" ht="120" customHeight="1">
      <c r="A103" s="52">
        <v>3</v>
      </c>
      <c r="B103" s="55" t="s">
        <v>116</v>
      </c>
      <c r="C103" s="52" t="s">
        <v>33</v>
      </c>
      <c r="D103" s="26">
        <v>87</v>
      </c>
      <c r="E103" s="26">
        <v>89</v>
      </c>
      <c r="F103" s="12">
        <f>E103/D103*100</f>
        <v>102.29885057471265</v>
      </c>
    </row>
    <row r="105" spans="1:6">
      <c r="A105" s="91" t="s">
        <v>118</v>
      </c>
      <c r="B105" s="92"/>
      <c r="C105" s="92"/>
      <c r="D105" s="92"/>
      <c r="E105" s="92"/>
      <c r="F105" s="93"/>
    </row>
    <row r="106" spans="1:6">
      <c r="A106" s="90" t="s">
        <v>69</v>
      </c>
      <c r="B106" s="90"/>
      <c r="C106" s="90"/>
      <c r="D106" s="90"/>
      <c r="E106" s="90"/>
      <c r="F106" s="90"/>
    </row>
    <row r="107" spans="1:6" ht="148.5" customHeight="1">
      <c r="A107" s="2" t="s">
        <v>5</v>
      </c>
      <c r="B107" s="3" t="s">
        <v>6</v>
      </c>
      <c r="C107" s="3" t="s">
        <v>32</v>
      </c>
      <c r="D107" s="3" t="s">
        <v>16</v>
      </c>
      <c r="E107" s="3" t="s">
        <v>21</v>
      </c>
      <c r="F107" s="3" t="s">
        <v>10</v>
      </c>
    </row>
    <row r="108" spans="1:6">
      <c r="A108" s="53">
        <v>1</v>
      </c>
      <c r="B108" s="53">
        <v>2</v>
      </c>
      <c r="C108" s="53">
        <v>3</v>
      </c>
      <c r="D108" s="53">
        <v>4</v>
      </c>
      <c r="E108" s="53">
        <v>5</v>
      </c>
      <c r="F108" s="53" t="s">
        <v>11</v>
      </c>
    </row>
    <row r="109" spans="1:6" ht="137.25" customHeight="1">
      <c r="A109" s="54">
        <v>2</v>
      </c>
      <c r="B109" s="15" t="s">
        <v>51</v>
      </c>
      <c r="C109" s="54" t="s">
        <v>33</v>
      </c>
      <c r="D109" s="26">
        <v>242</v>
      </c>
      <c r="E109" s="26">
        <v>242</v>
      </c>
      <c r="F109" s="12">
        <f t="shared" ref="F109" si="11">E109/D109*100</f>
        <v>100</v>
      </c>
    </row>
    <row r="110" spans="1:6" ht="120" customHeight="1">
      <c r="A110" s="54">
        <v>3</v>
      </c>
      <c r="B110" s="15" t="s">
        <v>36</v>
      </c>
      <c r="C110" s="54" t="s">
        <v>33</v>
      </c>
      <c r="D110" s="26">
        <v>41</v>
      </c>
      <c r="E110" s="26">
        <v>41</v>
      </c>
      <c r="F110" s="12">
        <f>E110/D110*100</f>
        <v>100</v>
      </c>
    </row>
    <row r="111" spans="1:6" ht="120" customHeight="1">
      <c r="A111" s="54">
        <v>4</v>
      </c>
      <c r="B111" s="15" t="s">
        <v>47</v>
      </c>
      <c r="C111" s="31" t="s">
        <v>38</v>
      </c>
      <c r="D111" s="26">
        <v>2765</v>
      </c>
      <c r="E111" s="26">
        <v>2046</v>
      </c>
      <c r="F111" s="12">
        <f>E111/D111*100</f>
        <v>73.996383363471978</v>
      </c>
    </row>
    <row r="113" spans="1:6">
      <c r="A113" s="91" t="s">
        <v>123</v>
      </c>
      <c r="B113" s="92"/>
      <c r="C113" s="92"/>
      <c r="D113" s="92"/>
      <c r="E113" s="92"/>
      <c r="F113" s="93"/>
    </row>
    <row r="114" spans="1:6">
      <c r="A114" s="90" t="s">
        <v>69</v>
      </c>
      <c r="B114" s="90"/>
      <c r="C114" s="90"/>
      <c r="D114" s="90"/>
      <c r="E114" s="90"/>
      <c r="F114" s="90"/>
    </row>
    <row r="115" spans="1:6" ht="148.5" customHeight="1">
      <c r="A115" s="2" t="s">
        <v>5</v>
      </c>
      <c r="B115" s="3" t="s">
        <v>6</v>
      </c>
      <c r="C115" s="3" t="s">
        <v>32</v>
      </c>
      <c r="D115" s="3" t="s">
        <v>16</v>
      </c>
      <c r="E115" s="3" t="s">
        <v>21</v>
      </c>
      <c r="F115" s="3" t="s">
        <v>10</v>
      </c>
    </row>
    <row r="116" spans="1:6">
      <c r="A116" s="53">
        <v>1</v>
      </c>
      <c r="B116" s="53">
        <v>2</v>
      </c>
      <c r="C116" s="53">
        <v>3</v>
      </c>
      <c r="D116" s="53">
        <v>4</v>
      </c>
      <c r="E116" s="53">
        <v>5</v>
      </c>
      <c r="F116" s="53" t="s">
        <v>11</v>
      </c>
    </row>
    <row r="117" spans="1:6" ht="114.75" customHeight="1">
      <c r="A117" s="54">
        <v>1</v>
      </c>
      <c r="B117" s="15" t="s">
        <v>50</v>
      </c>
      <c r="C117" s="54" t="s">
        <v>33</v>
      </c>
      <c r="D117" s="26">
        <v>383</v>
      </c>
      <c r="E117" s="26">
        <v>385</v>
      </c>
      <c r="F117" s="12">
        <f>E117/D117*100</f>
        <v>100.52219321148826</v>
      </c>
    </row>
    <row r="118" spans="1:6" ht="137.25" customHeight="1">
      <c r="A118" s="54">
        <v>2</v>
      </c>
      <c r="B118" s="15" t="s">
        <v>51</v>
      </c>
      <c r="C118" s="54" t="s">
        <v>33</v>
      </c>
      <c r="D118" s="26">
        <v>446</v>
      </c>
      <c r="E118" s="26">
        <v>447</v>
      </c>
      <c r="F118" s="12">
        <f t="shared" ref="F118" si="12">E118/D118*100</f>
        <v>100.22421524663676</v>
      </c>
    </row>
    <row r="119" spans="1:6" ht="120" customHeight="1">
      <c r="A119" s="54">
        <v>3</v>
      </c>
      <c r="B119" s="15" t="s">
        <v>36</v>
      </c>
      <c r="C119" s="54" t="s">
        <v>33</v>
      </c>
      <c r="D119" s="26">
        <v>49</v>
      </c>
      <c r="E119" s="26">
        <v>50</v>
      </c>
      <c r="F119" s="12">
        <f>E119/D119*100</f>
        <v>102.04081632653062</v>
      </c>
    </row>
    <row r="120" spans="1:6" ht="120" hidden="1" customHeight="1">
      <c r="A120" s="54"/>
      <c r="B120" s="15"/>
      <c r="C120" s="31"/>
      <c r="D120" s="26"/>
      <c r="E120" s="26"/>
      <c r="F120" s="12"/>
    </row>
    <row r="122" spans="1:6">
      <c r="A122" s="91" t="s">
        <v>202</v>
      </c>
      <c r="B122" s="92"/>
      <c r="C122" s="92"/>
      <c r="D122" s="92"/>
      <c r="E122" s="92"/>
      <c r="F122" s="93"/>
    </row>
    <row r="123" spans="1:6">
      <c r="A123" s="90" t="s">
        <v>69</v>
      </c>
      <c r="B123" s="90"/>
      <c r="C123" s="90"/>
      <c r="D123" s="90"/>
      <c r="E123" s="90"/>
      <c r="F123" s="90"/>
    </row>
    <row r="124" spans="1:6" ht="148.5" customHeight="1">
      <c r="A124" s="2" t="s">
        <v>5</v>
      </c>
      <c r="B124" s="3" t="s">
        <v>6</v>
      </c>
      <c r="C124" s="3" t="s">
        <v>32</v>
      </c>
      <c r="D124" s="3" t="s">
        <v>16</v>
      </c>
      <c r="E124" s="3" t="s">
        <v>21</v>
      </c>
      <c r="F124" s="3" t="s">
        <v>10</v>
      </c>
    </row>
    <row r="125" spans="1:6">
      <c r="A125" s="57">
        <v>1</v>
      </c>
      <c r="B125" s="57">
        <v>2</v>
      </c>
      <c r="C125" s="57">
        <v>3</v>
      </c>
      <c r="D125" s="57">
        <v>4</v>
      </c>
      <c r="E125" s="57">
        <v>5</v>
      </c>
      <c r="F125" s="57" t="s">
        <v>11</v>
      </c>
    </row>
    <row r="126" spans="1:6" ht="114.75" customHeight="1">
      <c r="A126" s="58">
        <v>1</v>
      </c>
      <c r="B126" s="15" t="s">
        <v>203</v>
      </c>
      <c r="C126" s="58" t="s">
        <v>33</v>
      </c>
      <c r="D126" s="26">
        <v>384</v>
      </c>
      <c r="E126" s="26">
        <v>381</v>
      </c>
      <c r="F126" s="12">
        <f>E126/D126*100</f>
        <v>99.21875</v>
      </c>
    </row>
    <row r="127" spans="1:6" ht="137.25" customHeight="1">
      <c r="A127" s="58">
        <v>2</v>
      </c>
      <c r="B127" s="15" t="s">
        <v>139</v>
      </c>
      <c r="C127" s="58" t="s">
        <v>33</v>
      </c>
      <c r="D127" s="26">
        <v>489</v>
      </c>
      <c r="E127" s="26">
        <v>487</v>
      </c>
      <c r="F127" s="12">
        <f t="shared" ref="F127" si="13">E127/D127*100</f>
        <v>99.591002044989779</v>
      </c>
    </row>
    <row r="128" spans="1:6" ht="120" customHeight="1">
      <c r="A128" s="58">
        <v>3</v>
      </c>
      <c r="B128" s="15" t="s">
        <v>204</v>
      </c>
      <c r="C128" s="58" t="s">
        <v>33</v>
      </c>
      <c r="D128" s="26">
        <v>66</v>
      </c>
      <c r="E128" s="26">
        <v>65</v>
      </c>
      <c r="F128" s="12">
        <f>E128/D128*100</f>
        <v>98.484848484848484</v>
      </c>
    </row>
    <row r="129" spans="1:6" ht="120" customHeight="1">
      <c r="A129" s="58">
        <v>4</v>
      </c>
      <c r="B129" s="15" t="s">
        <v>205</v>
      </c>
      <c r="C129" s="31" t="s">
        <v>38</v>
      </c>
      <c r="D129" s="26">
        <v>3686</v>
      </c>
      <c r="E129" s="26">
        <v>4132</v>
      </c>
      <c r="F129" s="12">
        <f>E129/D129*100</f>
        <v>112.09983722192078</v>
      </c>
    </row>
    <row r="131" spans="1:6">
      <c r="A131" s="91" t="s">
        <v>119</v>
      </c>
      <c r="B131" s="92"/>
      <c r="C131" s="92"/>
      <c r="D131" s="92"/>
      <c r="E131" s="92"/>
      <c r="F131" s="93"/>
    </row>
    <row r="132" spans="1:6">
      <c r="A132" s="90" t="s">
        <v>69</v>
      </c>
      <c r="B132" s="90"/>
      <c r="C132" s="90"/>
      <c r="D132" s="90"/>
      <c r="E132" s="90"/>
      <c r="F132" s="90"/>
    </row>
    <row r="133" spans="1:6" ht="148.5" customHeight="1">
      <c r="A133" s="2" t="s">
        <v>5</v>
      </c>
      <c r="B133" s="3" t="s">
        <v>6</v>
      </c>
      <c r="C133" s="3" t="s">
        <v>32</v>
      </c>
      <c r="D133" s="3" t="s">
        <v>16</v>
      </c>
      <c r="E133" s="3" t="s">
        <v>21</v>
      </c>
      <c r="F133" s="3" t="s">
        <v>10</v>
      </c>
    </row>
    <row r="134" spans="1:6">
      <c r="A134" s="53">
        <v>1</v>
      </c>
      <c r="B134" s="53">
        <v>2</v>
      </c>
      <c r="C134" s="53">
        <v>3</v>
      </c>
      <c r="D134" s="53">
        <v>4</v>
      </c>
      <c r="E134" s="53">
        <v>5</v>
      </c>
      <c r="F134" s="53" t="s">
        <v>11</v>
      </c>
    </row>
    <row r="135" spans="1:6" ht="114.75" customHeight="1">
      <c r="A135" s="54">
        <v>1</v>
      </c>
      <c r="B135" s="15" t="s">
        <v>50</v>
      </c>
      <c r="C135" s="54" t="s">
        <v>33</v>
      </c>
      <c r="D135" s="26">
        <v>415</v>
      </c>
      <c r="E135" s="26">
        <v>416</v>
      </c>
      <c r="F135" s="12">
        <f>E135/D135*100</f>
        <v>100.2409638554217</v>
      </c>
    </row>
    <row r="136" spans="1:6" ht="137.25" customHeight="1">
      <c r="A136" s="54">
        <v>2</v>
      </c>
      <c r="B136" s="15" t="s">
        <v>120</v>
      </c>
      <c r="C136" s="54" t="s">
        <v>33</v>
      </c>
      <c r="D136" s="26">
        <v>456</v>
      </c>
      <c r="E136" s="26">
        <v>457</v>
      </c>
      <c r="F136" s="12">
        <f t="shared" ref="F136" si="14">E136/D136*100</f>
        <v>100.21929824561404</v>
      </c>
    </row>
    <row r="137" spans="1:6" ht="120" customHeight="1">
      <c r="A137" s="54">
        <v>3</v>
      </c>
      <c r="B137" s="15" t="s">
        <v>121</v>
      </c>
      <c r="C137" s="54" t="s">
        <v>33</v>
      </c>
      <c r="D137" s="26">
        <v>72</v>
      </c>
      <c r="E137" s="26">
        <v>72</v>
      </c>
      <c r="F137" s="12">
        <f>E137/D137*100</f>
        <v>100</v>
      </c>
    </row>
    <row r="138" spans="1:6" ht="120" hidden="1" customHeight="1">
      <c r="A138" s="54">
        <v>4</v>
      </c>
      <c r="B138" s="15" t="s">
        <v>109</v>
      </c>
      <c r="C138" s="31" t="s">
        <v>38</v>
      </c>
      <c r="D138" s="26"/>
      <c r="E138" s="26"/>
      <c r="F138" s="12" t="e">
        <f>E138/D138*100</f>
        <v>#DIV/0!</v>
      </c>
    </row>
    <row r="140" spans="1:6">
      <c r="A140" s="91" t="s">
        <v>207</v>
      </c>
      <c r="B140" s="92"/>
      <c r="C140" s="92"/>
      <c r="D140" s="92"/>
      <c r="E140" s="92"/>
      <c r="F140" s="93"/>
    </row>
    <row r="141" spans="1:6">
      <c r="A141" s="90" t="s">
        <v>69</v>
      </c>
      <c r="B141" s="90"/>
      <c r="C141" s="90"/>
      <c r="D141" s="90"/>
      <c r="E141" s="90"/>
      <c r="F141" s="90"/>
    </row>
    <row r="142" spans="1:6" ht="148.5" customHeight="1">
      <c r="A142" s="2" t="s">
        <v>5</v>
      </c>
      <c r="B142" s="3" t="s">
        <v>6</v>
      </c>
      <c r="C142" s="3" t="s">
        <v>32</v>
      </c>
      <c r="D142" s="3" t="s">
        <v>16</v>
      </c>
      <c r="E142" s="3" t="s">
        <v>21</v>
      </c>
      <c r="F142" s="3" t="s">
        <v>10</v>
      </c>
    </row>
    <row r="143" spans="1:6">
      <c r="A143" s="59">
        <v>1</v>
      </c>
      <c r="B143" s="59">
        <v>2</v>
      </c>
      <c r="C143" s="59">
        <v>3</v>
      </c>
      <c r="D143" s="59">
        <v>4</v>
      </c>
      <c r="E143" s="59">
        <v>5</v>
      </c>
      <c r="F143" s="59" t="s">
        <v>11</v>
      </c>
    </row>
    <row r="144" spans="1:6" ht="114.75" customHeight="1">
      <c r="A144" s="60">
        <v>1</v>
      </c>
      <c r="B144" s="15" t="s">
        <v>50</v>
      </c>
      <c r="C144" s="60" t="s">
        <v>33</v>
      </c>
      <c r="D144" s="26">
        <v>615</v>
      </c>
      <c r="E144" s="26">
        <v>603</v>
      </c>
      <c r="F144" s="12">
        <f>E144/D144*100</f>
        <v>98.048780487804876</v>
      </c>
    </row>
    <row r="145" spans="1:6" ht="137.25" customHeight="1">
      <c r="A145" s="60">
        <v>2</v>
      </c>
      <c r="B145" s="15" t="s">
        <v>208</v>
      </c>
      <c r="C145" s="60" t="s">
        <v>33</v>
      </c>
      <c r="D145" s="26">
        <v>457</v>
      </c>
      <c r="E145" s="26">
        <v>467</v>
      </c>
      <c r="F145" s="12">
        <f t="shared" ref="F145" si="15">E145/D145*100</f>
        <v>102.18818380743981</v>
      </c>
    </row>
    <row r="146" spans="1:6" ht="120" customHeight="1">
      <c r="A146" s="60">
        <v>3</v>
      </c>
      <c r="B146" s="15" t="s">
        <v>121</v>
      </c>
      <c r="C146" s="60" t="s">
        <v>33</v>
      </c>
      <c r="D146" s="26">
        <v>45</v>
      </c>
      <c r="E146" s="26">
        <v>46</v>
      </c>
      <c r="F146" s="12">
        <f>E146/D146*100</f>
        <v>102.22222222222221</v>
      </c>
    </row>
    <row r="147" spans="1:6" ht="120" customHeight="1">
      <c r="A147" s="60">
        <v>4</v>
      </c>
      <c r="B147" s="15" t="s">
        <v>209</v>
      </c>
      <c r="C147" s="31" t="s">
        <v>38</v>
      </c>
      <c r="D147" s="26">
        <v>4032</v>
      </c>
      <c r="E147" s="26">
        <v>5062</v>
      </c>
      <c r="F147" s="12">
        <f>E147/D147*100</f>
        <v>125.54563492063492</v>
      </c>
    </row>
    <row r="148" spans="1:6" ht="15.75" customHeight="1">
      <c r="A148" s="72"/>
      <c r="B148" s="73"/>
      <c r="C148" s="74"/>
      <c r="D148" s="75"/>
      <c r="E148" s="75"/>
      <c r="F148" s="76"/>
    </row>
    <row r="149" spans="1:6">
      <c r="A149" s="91" t="s">
        <v>124</v>
      </c>
      <c r="B149" s="92"/>
      <c r="C149" s="92"/>
      <c r="D149" s="92"/>
      <c r="E149" s="92"/>
      <c r="F149" s="93"/>
    </row>
    <row r="150" spans="1:6">
      <c r="A150" s="90" t="s">
        <v>69</v>
      </c>
      <c r="B150" s="90"/>
      <c r="C150" s="90"/>
      <c r="D150" s="90"/>
      <c r="E150" s="90"/>
      <c r="F150" s="90"/>
    </row>
    <row r="151" spans="1:6" ht="148.5" customHeight="1">
      <c r="A151" s="2" t="s">
        <v>5</v>
      </c>
      <c r="B151" s="3" t="s">
        <v>6</v>
      </c>
      <c r="C151" s="3" t="s">
        <v>32</v>
      </c>
      <c r="D151" s="3" t="s">
        <v>16</v>
      </c>
      <c r="E151" s="3" t="s">
        <v>21</v>
      </c>
      <c r="F151" s="3" t="s">
        <v>10</v>
      </c>
    </row>
    <row r="152" spans="1:6">
      <c r="A152" s="53">
        <v>1</v>
      </c>
      <c r="B152" s="53">
        <v>2</v>
      </c>
      <c r="C152" s="53">
        <v>3</v>
      </c>
      <c r="D152" s="53">
        <v>4</v>
      </c>
      <c r="E152" s="53">
        <v>5</v>
      </c>
      <c r="F152" s="53" t="s">
        <v>11</v>
      </c>
    </row>
    <row r="153" spans="1:6" ht="114.75" customHeight="1">
      <c r="A153" s="54">
        <v>1</v>
      </c>
      <c r="B153" s="15" t="s">
        <v>125</v>
      </c>
      <c r="C153" s="54" t="s">
        <v>33</v>
      </c>
      <c r="D153" s="26">
        <v>410</v>
      </c>
      <c r="E153" s="26">
        <v>410</v>
      </c>
      <c r="F153" s="12">
        <f>E153/D153*100</f>
        <v>100</v>
      </c>
    </row>
    <row r="154" spans="1:6" ht="137.25" customHeight="1">
      <c r="A154" s="54">
        <v>2</v>
      </c>
      <c r="B154" s="15" t="s">
        <v>126</v>
      </c>
      <c r="C154" s="54" t="s">
        <v>33</v>
      </c>
      <c r="D154" s="26">
        <v>510</v>
      </c>
      <c r="E154" s="26">
        <v>511</v>
      </c>
      <c r="F154" s="12">
        <f t="shared" ref="F154" si="16">E154/D154*100</f>
        <v>100.19607843137254</v>
      </c>
    </row>
    <row r="155" spans="1:6" ht="120" customHeight="1">
      <c r="A155" s="54">
        <v>3</v>
      </c>
      <c r="B155" s="15" t="s">
        <v>74</v>
      </c>
      <c r="C155" s="54" t="s">
        <v>33</v>
      </c>
      <c r="D155" s="26">
        <v>102</v>
      </c>
      <c r="E155" s="26">
        <v>102</v>
      </c>
      <c r="F155" s="12">
        <f>E155/D155*100</f>
        <v>100</v>
      </c>
    </row>
    <row r="156" spans="1:6" ht="120" customHeight="1">
      <c r="A156" s="54">
        <v>4</v>
      </c>
      <c r="B156" s="15" t="s">
        <v>127</v>
      </c>
      <c r="C156" s="31" t="s">
        <v>38</v>
      </c>
      <c r="D156" s="26">
        <v>1386</v>
      </c>
      <c r="E156" s="26">
        <v>1419</v>
      </c>
      <c r="F156" s="12">
        <f>E156/D156*100</f>
        <v>102.38095238095238</v>
      </c>
    </row>
    <row r="158" spans="1:6">
      <c r="A158" s="91" t="s">
        <v>135</v>
      </c>
      <c r="B158" s="92"/>
      <c r="C158" s="92"/>
      <c r="D158" s="92"/>
      <c r="E158" s="92"/>
      <c r="F158" s="93"/>
    </row>
    <row r="159" spans="1:6">
      <c r="A159" s="90" t="s">
        <v>69</v>
      </c>
      <c r="B159" s="90"/>
      <c r="C159" s="90"/>
      <c r="D159" s="90"/>
      <c r="E159" s="90"/>
      <c r="F159" s="90"/>
    </row>
    <row r="160" spans="1:6" ht="148.5" customHeight="1">
      <c r="A160" s="2" t="s">
        <v>5</v>
      </c>
      <c r="B160" s="3" t="s">
        <v>6</v>
      </c>
      <c r="C160" s="3" t="s">
        <v>32</v>
      </c>
      <c r="D160" s="3" t="s">
        <v>16</v>
      </c>
      <c r="E160" s="3" t="s">
        <v>21</v>
      </c>
      <c r="F160" s="3" t="s">
        <v>10</v>
      </c>
    </row>
    <row r="161" spans="1:6">
      <c r="A161" s="53">
        <v>1</v>
      </c>
      <c r="B161" s="53">
        <v>2</v>
      </c>
      <c r="C161" s="53">
        <v>3</v>
      </c>
      <c r="D161" s="53">
        <v>4</v>
      </c>
      <c r="E161" s="53">
        <v>5</v>
      </c>
      <c r="F161" s="53" t="s">
        <v>11</v>
      </c>
    </row>
    <row r="162" spans="1:6" ht="114.75" customHeight="1">
      <c r="A162" s="54">
        <v>1</v>
      </c>
      <c r="B162" s="15" t="s">
        <v>50</v>
      </c>
      <c r="C162" s="54" t="s">
        <v>33</v>
      </c>
      <c r="D162" s="26">
        <v>362</v>
      </c>
      <c r="E162" s="26">
        <v>363</v>
      </c>
      <c r="F162" s="12">
        <f>E162/D162*100</f>
        <v>100.27624309392264</v>
      </c>
    </row>
    <row r="163" spans="1:6" ht="137.25" customHeight="1">
      <c r="A163" s="54">
        <v>2</v>
      </c>
      <c r="B163" s="15" t="s">
        <v>136</v>
      </c>
      <c r="C163" s="54" t="s">
        <v>33</v>
      </c>
      <c r="D163" s="26">
        <v>381</v>
      </c>
      <c r="E163" s="26">
        <v>380</v>
      </c>
      <c r="F163" s="12">
        <f t="shared" ref="F163" si="17">E163/D163*100</f>
        <v>99.737532808398953</v>
      </c>
    </row>
    <row r="164" spans="1:6" ht="120" customHeight="1">
      <c r="A164" s="54">
        <v>3</v>
      </c>
      <c r="B164" s="15" t="s">
        <v>108</v>
      </c>
      <c r="C164" s="54" t="s">
        <v>33</v>
      </c>
      <c r="D164" s="26">
        <v>60</v>
      </c>
      <c r="E164" s="26">
        <v>59</v>
      </c>
      <c r="F164" s="12">
        <f>E164/D164*100</f>
        <v>98.333333333333329</v>
      </c>
    </row>
    <row r="165" spans="1:6" ht="120" customHeight="1">
      <c r="A165" s="54">
        <v>4</v>
      </c>
      <c r="B165" s="15" t="s">
        <v>109</v>
      </c>
      <c r="C165" s="31" t="s">
        <v>38</v>
      </c>
      <c r="D165" s="26">
        <v>3917</v>
      </c>
      <c r="E165" s="26">
        <v>0</v>
      </c>
      <c r="F165" s="12">
        <f>E165/D165*100</f>
        <v>0</v>
      </c>
    </row>
    <row r="167" spans="1:6">
      <c r="A167" s="91" t="s">
        <v>137</v>
      </c>
      <c r="B167" s="92"/>
      <c r="C167" s="92"/>
      <c r="D167" s="92"/>
      <c r="E167" s="92"/>
      <c r="F167" s="93"/>
    </row>
    <row r="168" spans="1:6">
      <c r="A168" s="90" t="s">
        <v>69</v>
      </c>
      <c r="B168" s="90"/>
      <c r="C168" s="90"/>
      <c r="D168" s="90"/>
      <c r="E168" s="90"/>
      <c r="F168" s="90"/>
    </row>
    <row r="169" spans="1:6" ht="148.5" customHeight="1">
      <c r="A169" s="2" t="s">
        <v>5</v>
      </c>
      <c r="B169" s="3" t="s">
        <v>6</v>
      </c>
      <c r="C169" s="3" t="s">
        <v>32</v>
      </c>
      <c r="D169" s="3" t="s">
        <v>16</v>
      </c>
      <c r="E169" s="3" t="s">
        <v>21</v>
      </c>
      <c r="F169" s="3" t="s">
        <v>10</v>
      </c>
    </row>
    <row r="170" spans="1:6">
      <c r="A170" s="53">
        <v>1</v>
      </c>
      <c r="B170" s="53">
        <v>2</v>
      </c>
      <c r="C170" s="53">
        <v>3</v>
      </c>
      <c r="D170" s="53">
        <v>4</v>
      </c>
      <c r="E170" s="53">
        <v>5</v>
      </c>
      <c r="F170" s="53" t="s">
        <v>11</v>
      </c>
    </row>
    <row r="171" spans="1:6" ht="102.75" customHeight="1">
      <c r="A171" s="54">
        <v>1</v>
      </c>
      <c r="B171" s="15" t="s">
        <v>138</v>
      </c>
      <c r="C171" s="54" t="s">
        <v>33</v>
      </c>
      <c r="D171" s="26">
        <v>204</v>
      </c>
      <c r="E171" s="26">
        <v>205</v>
      </c>
      <c r="F171" s="12">
        <f>E171/D171*100</f>
        <v>100.49019607843137</v>
      </c>
    </row>
    <row r="172" spans="1:6" ht="117" customHeight="1">
      <c r="A172" s="54">
        <v>2</v>
      </c>
      <c r="B172" s="15" t="s">
        <v>139</v>
      </c>
      <c r="C172" s="54" t="s">
        <v>33</v>
      </c>
      <c r="D172" s="26">
        <v>274</v>
      </c>
      <c r="E172" s="26">
        <v>273</v>
      </c>
      <c r="F172" s="12">
        <f t="shared" ref="F172" si="18">E172/D172*100</f>
        <v>99.635036496350367</v>
      </c>
    </row>
    <row r="173" spans="1:6" ht="69.75" customHeight="1">
      <c r="A173" s="54">
        <v>3</v>
      </c>
      <c r="B173" s="15" t="s">
        <v>121</v>
      </c>
      <c r="C173" s="54" t="s">
        <v>33</v>
      </c>
      <c r="D173" s="26">
        <v>34</v>
      </c>
      <c r="E173" s="26">
        <v>34</v>
      </c>
      <c r="F173" s="12">
        <f>E173/D173*100</f>
        <v>100</v>
      </c>
    </row>
    <row r="174" spans="1:6" ht="74.25" customHeight="1">
      <c r="A174" s="54">
        <v>4</v>
      </c>
      <c r="B174" s="15" t="s">
        <v>140</v>
      </c>
      <c r="C174" s="31" t="s">
        <v>38</v>
      </c>
      <c r="D174" s="26">
        <v>6459</v>
      </c>
      <c r="E174" s="26">
        <v>6088</v>
      </c>
      <c r="F174" s="12">
        <f>E174/D174*100</f>
        <v>94.256076792073074</v>
      </c>
    </row>
    <row r="176" spans="1:6">
      <c r="A176" s="91" t="s">
        <v>146</v>
      </c>
      <c r="B176" s="92"/>
      <c r="C176" s="92"/>
      <c r="D176" s="92"/>
      <c r="E176" s="92"/>
      <c r="F176" s="93"/>
    </row>
    <row r="177" spans="1:6">
      <c r="A177" s="90" t="s">
        <v>69</v>
      </c>
      <c r="B177" s="90"/>
      <c r="C177" s="90"/>
      <c r="D177" s="90"/>
      <c r="E177" s="90"/>
      <c r="F177" s="90"/>
    </row>
    <row r="178" spans="1:6" ht="148.5" customHeight="1">
      <c r="A178" s="2" t="s">
        <v>5</v>
      </c>
      <c r="B178" s="3" t="s">
        <v>6</v>
      </c>
      <c r="C178" s="3" t="s">
        <v>32</v>
      </c>
      <c r="D178" s="3" t="s">
        <v>16</v>
      </c>
      <c r="E178" s="3" t="s">
        <v>21</v>
      </c>
      <c r="F178" s="3" t="s">
        <v>10</v>
      </c>
    </row>
    <row r="179" spans="1:6">
      <c r="A179" s="53">
        <v>1</v>
      </c>
      <c r="B179" s="53">
        <v>2</v>
      </c>
      <c r="C179" s="53">
        <v>3</v>
      </c>
      <c r="D179" s="53">
        <v>4</v>
      </c>
      <c r="E179" s="53">
        <v>5</v>
      </c>
      <c r="F179" s="53" t="s">
        <v>11</v>
      </c>
    </row>
    <row r="180" spans="1:6" ht="114.75" customHeight="1">
      <c r="A180" s="54">
        <v>1</v>
      </c>
      <c r="B180" s="15" t="s">
        <v>50</v>
      </c>
      <c r="C180" s="54" t="s">
        <v>33</v>
      </c>
      <c r="D180" s="26">
        <v>355</v>
      </c>
      <c r="E180" s="26">
        <v>354</v>
      </c>
      <c r="F180" s="12">
        <f>E180/D180*100</f>
        <v>99.718309859154928</v>
      </c>
    </row>
    <row r="181" spans="1:6" ht="137.25" customHeight="1">
      <c r="A181" s="54">
        <v>2</v>
      </c>
      <c r="B181" s="15" t="s">
        <v>51</v>
      </c>
      <c r="C181" s="54" t="s">
        <v>33</v>
      </c>
      <c r="D181" s="26">
        <v>423</v>
      </c>
      <c r="E181" s="26">
        <v>426</v>
      </c>
      <c r="F181" s="12">
        <f t="shared" ref="F181" si="19">E181/D181*100</f>
        <v>100.70921985815602</v>
      </c>
    </row>
    <row r="182" spans="1:6" ht="120" customHeight="1">
      <c r="A182" s="54">
        <v>3</v>
      </c>
      <c r="B182" s="15" t="s">
        <v>36</v>
      </c>
      <c r="C182" s="54" t="s">
        <v>33</v>
      </c>
      <c r="D182" s="26">
        <v>86</v>
      </c>
      <c r="E182" s="26">
        <v>85</v>
      </c>
      <c r="F182" s="12">
        <f>E182/D182*100</f>
        <v>98.837209302325576</v>
      </c>
    </row>
    <row r="183" spans="1:6" ht="120" customHeight="1">
      <c r="A183" s="54">
        <v>4</v>
      </c>
      <c r="B183" s="15" t="s">
        <v>47</v>
      </c>
      <c r="C183" s="31" t="s">
        <v>38</v>
      </c>
      <c r="D183" s="26">
        <v>3714</v>
      </c>
      <c r="E183" s="26">
        <v>1320</v>
      </c>
      <c r="F183" s="12">
        <f>E183/D183*100</f>
        <v>35.541195476575119</v>
      </c>
    </row>
    <row r="185" spans="1:6">
      <c r="A185" s="91" t="s">
        <v>220</v>
      </c>
      <c r="B185" s="92"/>
      <c r="C185" s="92"/>
      <c r="D185" s="92"/>
      <c r="E185" s="92"/>
      <c r="F185" s="93"/>
    </row>
    <row r="186" spans="1:6">
      <c r="A186" s="90" t="s">
        <v>69</v>
      </c>
      <c r="B186" s="90"/>
      <c r="C186" s="90"/>
      <c r="D186" s="90"/>
      <c r="E186" s="90"/>
      <c r="F186" s="90"/>
    </row>
    <row r="187" spans="1:6" ht="148.5" customHeight="1">
      <c r="A187" s="2" t="s">
        <v>5</v>
      </c>
      <c r="B187" s="3" t="s">
        <v>6</v>
      </c>
      <c r="C187" s="3" t="s">
        <v>32</v>
      </c>
      <c r="D187" s="3" t="s">
        <v>16</v>
      </c>
      <c r="E187" s="3" t="s">
        <v>21</v>
      </c>
      <c r="F187" s="3" t="s">
        <v>10</v>
      </c>
    </row>
    <row r="188" spans="1:6">
      <c r="A188" s="59">
        <v>1</v>
      </c>
      <c r="B188" s="59">
        <v>2</v>
      </c>
      <c r="C188" s="59">
        <v>3</v>
      </c>
      <c r="D188" s="59">
        <v>4</v>
      </c>
      <c r="E188" s="59">
        <v>5</v>
      </c>
      <c r="F188" s="59" t="s">
        <v>11</v>
      </c>
    </row>
    <row r="189" spans="1:6" ht="114.75" customHeight="1">
      <c r="A189" s="60">
        <v>1</v>
      </c>
      <c r="B189" s="15" t="s">
        <v>221</v>
      </c>
      <c r="C189" s="60" t="s">
        <v>33</v>
      </c>
      <c r="D189" s="86">
        <v>714</v>
      </c>
      <c r="E189" s="86">
        <v>711</v>
      </c>
      <c r="F189" s="87">
        <f>E189/D189*100</f>
        <v>99.579831932773118</v>
      </c>
    </row>
    <row r="190" spans="1:6" ht="137.25" customHeight="1">
      <c r="A190" s="60">
        <v>2</v>
      </c>
      <c r="B190" s="15" t="s">
        <v>115</v>
      </c>
      <c r="C190" s="60" t="s">
        <v>33</v>
      </c>
      <c r="D190" s="86">
        <v>742</v>
      </c>
      <c r="E190" s="86">
        <v>746</v>
      </c>
      <c r="F190" s="87">
        <f t="shared" ref="F190" si="20">E190/D190*100</f>
        <v>100.53908355795149</v>
      </c>
    </row>
    <row r="191" spans="1:6" ht="120" customHeight="1">
      <c r="A191" s="60">
        <v>3</v>
      </c>
      <c r="B191" s="15" t="s">
        <v>116</v>
      </c>
      <c r="C191" s="60" t="s">
        <v>33</v>
      </c>
      <c r="D191" s="86">
        <v>165</v>
      </c>
      <c r="E191" s="86">
        <v>164</v>
      </c>
      <c r="F191" s="87">
        <f>E191/D191*100</f>
        <v>99.393939393939391</v>
      </c>
    </row>
    <row r="192" spans="1:6" ht="120" customHeight="1">
      <c r="A192" s="60">
        <v>4</v>
      </c>
      <c r="B192" s="15" t="s">
        <v>156</v>
      </c>
      <c r="C192" s="31" t="s">
        <v>38</v>
      </c>
      <c r="D192" s="86">
        <v>3888</v>
      </c>
      <c r="E192" s="86">
        <v>9370</v>
      </c>
      <c r="F192" s="87">
        <f>E192/D192*100</f>
        <v>240.99794238683128</v>
      </c>
    </row>
    <row r="193" spans="1:6">
      <c r="A193" s="91" t="s">
        <v>147</v>
      </c>
      <c r="B193" s="92"/>
      <c r="C193" s="92"/>
      <c r="D193" s="92"/>
      <c r="E193" s="92"/>
      <c r="F193" s="93"/>
    </row>
    <row r="194" spans="1:6">
      <c r="A194" s="90" t="s">
        <v>69</v>
      </c>
      <c r="B194" s="90"/>
      <c r="C194" s="90"/>
      <c r="D194" s="90"/>
      <c r="E194" s="90"/>
      <c r="F194" s="90"/>
    </row>
    <row r="195" spans="1:6" ht="148.5" customHeight="1">
      <c r="A195" s="2" t="s">
        <v>5</v>
      </c>
      <c r="B195" s="3" t="s">
        <v>6</v>
      </c>
      <c r="C195" s="3" t="s">
        <v>32</v>
      </c>
      <c r="D195" s="3" t="s">
        <v>16</v>
      </c>
      <c r="E195" s="3" t="s">
        <v>21</v>
      </c>
      <c r="F195" s="3" t="s">
        <v>10</v>
      </c>
    </row>
    <row r="196" spans="1:6">
      <c r="A196" s="53">
        <v>1</v>
      </c>
      <c r="B196" s="53">
        <v>2</v>
      </c>
      <c r="C196" s="53">
        <v>3</v>
      </c>
      <c r="D196" s="53">
        <v>4</v>
      </c>
      <c r="E196" s="53">
        <v>5</v>
      </c>
      <c r="F196" s="53" t="s">
        <v>11</v>
      </c>
    </row>
    <row r="197" spans="1:6" ht="114.75" customHeight="1">
      <c r="A197" s="54">
        <v>1</v>
      </c>
      <c r="B197" s="15" t="s">
        <v>50</v>
      </c>
      <c r="C197" s="54" t="s">
        <v>33</v>
      </c>
      <c r="D197" s="26">
        <v>517</v>
      </c>
      <c r="E197" s="26">
        <v>516</v>
      </c>
      <c r="F197" s="12">
        <f>E197/D197*100</f>
        <v>99.806576402321085</v>
      </c>
    </row>
    <row r="198" spans="1:6" ht="137.25" customHeight="1">
      <c r="A198" s="54">
        <v>2</v>
      </c>
      <c r="B198" s="15" t="s">
        <v>51</v>
      </c>
      <c r="C198" s="54" t="s">
        <v>33</v>
      </c>
      <c r="D198" s="26">
        <v>577</v>
      </c>
      <c r="E198" s="26">
        <v>581</v>
      </c>
      <c r="F198" s="12">
        <f t="shared" ref="F198" si="21">E198/D198*100</f>
        <v>100.69324090121316</v>
      </c>
    </row>
    <row r="199" spans="1:6" ht="120" customHeight="1">
      <c r="A199" s="54">
        <v>3</v>
      </c>
      <c r="B199" s="15" t="s">
        <v>36</v>
      </c>
      <c r="C199" s="54" t="s">
        <v>33</v>
      </c>
      <c r="D199" s="26">
        <v>58</v>
      </c>
      <c r="E199" s="26">
        <v>58</v>
      </c>
      <c r="F199" s="12">
        <f>E199/D199*100</f>
        <v>100</v>
      </c>
    </row>
    <row r="200" spans="1:6" ht="120" customHeight="1">
      <c r="A200" s="54">
        <v>4</v>
      </c>
      <c r="B200" s="15" t="s">
        <v>47</v>
      </c>
      <c r="C200" s="31" t="s">
        <v>38</v>
      </c>
      <c r="D200" s="26">
        <v>0</v>
      </c>
      <c r="E200" s="26">
        <v>0</v>
      </c>
      <c r="F200" s="12" t="e">
        <f>E200/D200*100</f>
        <v>#DIV/0!</v>
      </c>
    </row>
    <row r="202" spans="1:6">
      <c r="A202" s="91" t="s">
        <v>148</v>
      </c>
      <c r="B202" s="92"/>
      <c r="C202" s="92"/>
      <c r="D202" s="92"/>
      <c r="E202" s="92"/>
      <c r="F202" s="93"/>
    </row>
    <row r="203" spans="1:6">
      <c r="A203" s="90" t="s">
        <v>69</v>
      </c>
      <c r="B203" s="90"/>
      <c r="C203" s="90"/>
      <c r="D203" s="90"/>
      <c r="E203" s="90"/>
      <c r="F203" s="90"/>
    </row>
    <row r="204" spans="1:6" ht="148.5" customHeight="1">
      <c r="A204" s="2" t="s">
        <v>5</v>
      </c>
      <c r="B204" s="3" t="s">
        <v>6</v>
      </c>
      <c r="C204" s="3" t="s">
        <v>32</v>
      </c>
      <c r="D204" s="3" t="s">
        <v>16</v>
      </c>
      <c r="E204" s="3" t="s">
        <v>21</v>
      </c>
      <c r="F204" s="3" t="s">
        <v>10</v>
      </c>
    </row>
    <row r="205" spans="1:6">
      <c r="A205" s="57">
        <v>1</v>
      </c>
      <c r="B205" s="57">
        <v>2</v>
      </c>
      <c r="C205" s="57">
        <v>3</v>
      </c>
      <c r="D205" s="57">
        <v>4</v>
      </c>
      <c r="E205" s="57">
        <v>5</v>
      </c>
      <c r="F205" s="57" t="s">
        <v>11</v>
      </c>
    </row>
    <row r="206" spans="1:6" ht="114.75" customHeight="1">
      <c r="A206" s="58">
        <v>1</v>
      </c>
      <c r="B206" s="15" t="s">
        <v>149</v>
      </c>
      <c r="C206" s="58" t="s">
        <v>33</v>
      </c>
      <c r="D206" s="26">
        <v>336</v>
      </c>
      <c r="E206" s="26">
        <v>339</v>
      </c>
      <c r="F206" s="12">
        <f>E206/D206*100</f>
        <v>100.89285714285714</v>
      </c>
    </row>
    <row r="207" spans="1:6" ht="137.25" customHeight="1">
      <c r="A207" s="58">
        <v>2</v>
      </c>
      <c r="B207" s="15" t="s">
        <v>150</v>
      </c>
      <c r="C207" s="58" t="s">
        <v>33</v>
      </c>
      <c r="D207" s="26">
        <v>402</v>
      </c>
      <c r="E207" s="26">
        <v>404</v>
      </c>
      <c r="F207" s="12">
        <f t="shared" ref="F207" si="22">E207/D207*100</f>
        <v>100.49751243781095</v>
      </c>
    </row>
    <row r="208" spans="1:6" ht="120" customHeight="1">
      <c r="A208" s="58">
        <v>3</v>
      </c>
      <c r="B208" s="15" t="s">
        <v>151</v>
      </c>
      <c r="C208" s="58" t="s">
        <v>33</v>
      </c>
      <c r="D208" s="26">
        <v>50</v>
      </c>
      <c r="E208" s="26">
        <v>51</v>
      </c>
      <c r="F208" s="12">
        <f>E208/D208*100</f>
        <v>102</v>
      </c>
    </row>
    <row r="209" spans="1:10" ht="120" customHeight="1">
      <c r="A209" s="58">
        <v>4</v>
      </c>
      <c r="B209" s="15" t="s">
        <v>152</v>
      </c>
      <c r="C209" s="31" t="s">
        <v>38</v>
      </c>
      <c r="D209" s="26">
        <v>5645</v>
      </c>
      <c r="E209" s="26">
        <v>3384</v>
      </c>
      <c r="F209" s="12">
        <f>E209/D209*100</f>
        <v>59.946855624446414</v>
      </c>
    </row>
    <row r="211" spans="1:10">
      <c r="A211" s="91" t="s">
        <v>155</v>
      </c>
      <c r="B211" s="92"/>
      <c r="C211" s="92"/>
      <c r="D211" s="92"/>
      <c r="E211" s="92"/>
      <c r="F211" s="93"/>
    </row>
    <row r="212" spans="1:10">
      <c r="A212" s="90" t="s">
        <v>69</v>
      </c>
      <c r="B212" s="90"/>
      <c r="C212" s="90"/>
      <c r="D212" s="90"/>
      <c r="E212" s="90"/>
      <c r="F212" s="90"/>
    </row>
    <row r="213" spans="1:10" ht="148.5" customHeight="1">
      <c r="A213" s="2" t="s">
        <v>5</v>
      </c>
      <c r="B213" s="3" t="s">
        <v>6</v>
      </c>
      <c r="C213" s="3" t="s">
        <v>32</v>
      </c>
      <c r="D213" s="3" t="s">
        <v>16</v>
      </c>
      <c r="E213" s="3" t="s">
        <v>21</v>
      </c>
      <c r="F213" s="3" t="s">
        <v>10</v>
      </c>
    </row>
    <row r="214" spans="1:10">
      <c r="A214" s="57">
        <v>1</v>
      </c>
      <c r="B214" s="57">
        <v>2</v>
      </c>
      <c r="C214" s="57">
        <v>3</v>
      </c>
      <c r="D214" s="57">
        <v>4</v>
      </c>
      <c r="E214" s="57">
        <v>5</v>
      </c>
      <c r="F214" s="57" t="s">
        <v>11</v>
      </c>
    </row>
    <row r="215" spans="1:10" ht="114.75" customHeight="1">
      <c r="A215" s="58">
        <v>1</v>
      </c>
      <c r="B215" s="15" t="s">
        <v>50</v>
      </c>
      <c r="C215" s="58" t="s">
        <v>33</v>
      </c>
      <c r="D215" s="26">
        <v>234</v>
      </c>
      <c r="E215" s="26">
        <v>233</v>
      </c>
      <c r="F215" s="12">
        <f>E215/D215*100</f>
        <v>99.572649572649567</v>
      </c>
      <c r="J215" s="61">
        <f>D215+D216+D217</f>
        <v>548</v>
      </c>
    </row>
    <row r="216" spans="1:10" ht="137.25" customHeight="1">
      <c r="A216" s="58">
        <v>2</v>
      </c>
      <c r="B216" s="15" t="s">
        <v>139</v>
      </c>
      <c r="C216" s="58" t="s">
        <v>33</v>
      </c>
      <c r="D216" s="26">
        <v>285</v>
      </c>
      <c r="E216" s="26">
        <v>286</v>
      </c>
      <c r="F216" s="12">
        <f t="shared" ref="F216" si="23">E216/D216*100</f>
        <v>100.35087719298245</v>
      </c>
    </row>
    <row r="217" spans="1:10" ht="120" customHeight="1">
      <c r="A217" s="58">
        <v>3</v>
      </c>
      <c r="B217" s="15" t="s">
        <v>121</v>
      </c>
      <c r="C217" s="58" t="s">
        <v>33</v>
      </c>
      <c r="D217" s="26">
        <v>29</v>
      </c>
      <c r="E217" s="26">
        <v>30</v>
      </c>
      <c r="F217" s="12">
        <f>E217/D217*100</f>
        <v>103.44827586206897</v>
      </c>
    </row>
    <row r="218" spans="1:10" ht="120" customHeight="1">
      <c r="A218" s="58">
        <v>4</v>
      </c>
      <c r="B218" s="15" t="s">
        <v>156</v>
      </c>
      <c r="C218" s="31" t="s">
        <v>38</v>
      </c>
      <c r="D218" s="26">
        <v>3687</v>
      </c>
      <c r="E218" s="26">
        <v>1723</v>
      </c>
      <c r="F218" s="12">
        <f>E218/D218*100</f>
        <v>46.731760238676429</v>
      </c>
    </row>
    <row r="220" spans="1:10">
      <c r="A220" s="91" t="s">
        <v>158</v>
      </c>
      <c r="B220" s="92"/>
      <c r="C220" s="92"/>
      <c r="D220" s="92"/>
      <c r="E220" s="92"/>
      <c r="F220" s="93"/>
    </row>
    <row r="221" spans="1:10">
      <c r="A221" s="90" t="s">
        <v>69</v>
      </c>
      <c r="B221" s="90"/>
      <c r="C221" s="90"/>
      <c r="D221" s="90"/>
      <c r="E221" s="90"/>
      <c r="F221" s="90"/>
    </row>
    <row r="222" spans="1:10" ht="148.5" customHeight="1">
      <c r="A222" s="2" t="s">
        <v>5</v>
      </c>
      <c r="B222" s="3" t="s">
        <v>6</v>
      </c>
      <c r="C222" s="3" t="s">
        <v>32</v>
      </c>
      <c r="D222" s="3" t="s">
        <v>16</v>
      </c>
      <c r="E222" s="3" t="s">
        <v>21</v>
      </c>
      <c r="F222" s="3" t="s">
        <v>10</v>
      </c>
    </row>
    <row r="223" spans="1:10">
      <c r="A223" s="57">
        <v>1</v>
      </c>
      <c r="B223" s="57">
        <v>2</v>
      </c>
      <c r="C223" s="57">
        <v>3</v>
      </c>
      <c r="D223" s="57">
        <v>4</v>
      </c>
      <c r="E223" s="57">
        <v>5</v>
      </c>
      <c r="F223" s="57" t="s">
        <v>11</v>
      </c>
    </row>
    <row r="224" spans="1:10" ht="114.75" customHeight="1">
      <c r="A224" s="58">
        <v>1</v>
      </c>
      <c r="B224" s="15" t="s">
        <v>159</v>
      </c>
      <c r="C224" s="58" t="s">
        <v>33</v>
      </c>
      <c r="D224" s="26">
        <v>603</v>
      </c>
      <c r="E224" s="26">
        <v>604</v>
      </c>
      <c r="F224" s="12">
        <f>E224/D224*100</f>
        <v>100.16583747927032</v>
      </c>
    </row>
    <row r="225" spans="1:6" ht="137.25" customHeight="1">
      <c r="A225" s="58">
        <v>2</v>
      </c>
      <c r="B225" s="15" t="s">
        <v>120</v>
      </c>
      <c r="C225" s="58" t="s">
        <v>33</v>
      </c>
      <c r="D225" s="26">
        <v>589</v>
      </c>
      <c r="E225" s="26">
        <v>594</v>
      </c>
      <c r="F225" s="12">
        <f t="shared" ref="F225" si="24">E225/D225*100</f>
        <v>100.84889643463497</v>
      </c>
    </row>
    <row r="226" spans="1:6" ht="120" customHeight="1">
      <c r="A226" s="58">
        <v>3</v>
      </c>
      <c r="B226" s="15" t="s">
        <v>160</v>
      </c>
      <c r="C226" s="58" t="s">
        <v>33</v>
      </c>
      <c r="D226" s="26">
        <v>73</v>
      </c>
      <c r="E226" s="26">
        <v>73</v>
      </c>
      <c r="F226" s="12">
        <f>E226/D226*100</f>
        <v>100</v>
      </c>
    </row>
    <row r="227" spans="1:6" ht="120" customHeight="1">
      <c r="A227" s="58">
        <v>4</v>
      </c>
      <c r="B227" s="15" t="s">
        <v>161</v>
      </c>
      <c r="C227" s="31" t="s">
        <v>38</v>
      </c>
      <c r="D227" s="26">
        <v>7661</v>
      </c>
      <c r="E227" s="26">
        <v>9978</v>
      </c>
      <c r="F227" s="12">
        <f>E227/D227*100</f>
        <v>130.24409346038377</v>
      </c>
    </row>
    <row r="229" spans="1:6">
      <c r="A229" s="91" t="s">
        <v>171</v>
      </c>
      <c r="B229" s="92"/>
      <c r="C229" s="92"/>
      <c r="D229" s="92"/>
      <c r="E229" s="92"/>
      <c r="F229" s="93"/>
    </row>
    <row r="230" spans="1:6">
      <c r="A230" s="90" t="s">
        <v>69</v>
      </c>
      <c r="B230" s="90"/>
      <c r="C230" s="90"/>
      <c r="D230" s="90"/>
      <c r="E230" s="90"/>
      <c r="F230" s="90"/>
    </row>
    <row r="231" spans="1:6" ht="148.69999999999999" customHeight="1">
      <c r="A231" s="2" t="s">
        <v>5</v>
      </c>
      <c r="B231" s="3" t="s">
        <v>6</v>
      </c>
      <c r="C231" s="3" t="s">
        <v>32</v>
      </c>
      <c r="D231" s="3" t="s">
        <v>16</v>
      </c>
      <c r="E231" s="3" t="s">
        <v>21</v>
      </c>
      <c r="F231" s="3" t="s">
        <v>10</v>
      </c>
    </row>
    <row r="232" spans="1:6">
      <c r="A232" s="57">
        <v>1</v>
      </c>
      <c r="B232" s="57">
        <v>2</v>
      </c>
      <c r="C232" s="57">
        <v>3</v>
      </c>
      <c r="D232" s="57">
        <v>4</v>
      </c>
      <c r="E232" s="57">
        <v>5</v>
      </c>
      <c r="F232" s="57" t="s">
        <v>11</v>
      </c>
    </row>
    <row r="233" spans="1:6" ht="114.75" customHeight="1">
      <c r="A233" s="58">
        <v>1</v>
      </c>
      <c r="B233" s="15" t="s">
        <v>172</v>
      </c>
      <c r="C233" s="58" t="s">
        <v>33</v>
      </c>
      <c r="D233" s="26">
        <v>313</v>
      </c>
      <c r="E233" s="26">
        <v>314</v>
      </c>
      <c r="F233" s="12">
        <f>E233/D233*100</f>
        <v>100.31948881789137</v>
      </c>
    </row>
    <row r="234" spans="1:6" ht="137.25" customHeight="1">
      <c r="A234" s="58">
        <v>2</v>
      </c>
      <c r="B234" s="15" t="s">
        <v>173</v>
      </c>
      <c r="C234" s="58" t="s">
        <v>33</v>
      </c>
      <c r="D234" s="26">
        <v>416</v>
      </c>
      <c r="E234" s="26">
        <v>415</v>
      </c>
      <c r="F234" s="12">
        <f t="shared" ref="F234" si="25">E234/D234*100</f>
        <v>99.759615384615387</v>
      </c>
    </row>
    <row r="235" spans="1:6" ht="120" customHeight="1">
      <c r="A235" s="58">
        <v>3</v>
      </c>
      <c r="B235" s="15" t="s">
        <v>151</v>
      </c>
      <c r="C235" s="58" t="s">
        <v>33</v>
      </c>
      <c r="D235" s="26">
        <v>42</v>
      </c>
      <c r="E235" s="26">
        <v>43</v>
      </c>
      <c r="F235" s="12">
        <f>E235/D235*100</f>
        <v>102.38095238095238</v>
      </c>
    </row>
    <row r="236" spans="1:6" ht="120" customHeight="1">
      <c r="A236" s="58">
        <v>4</v>
      </c>
      <c r="B236" s="15" t="s">
        <v>156</v>
      </c>
      <c r="C236" s="31" t="s">
        <v>38</v>
      </c>
      <c r="D236" s="26">
        <v>1872</v>
      </c>
      <c r="E236" s="26">
        <v>6423</v>
      </c>
      <c r="F236" s="12">
        <f>E236/D236*100</f>
        <v>343.10897435897436</v>
      </c>
    </row>
    <row r="239" spans="1:6">
      <c r="A239" s="91" t="s">
        <v>167</v>
      </c>
      <c r="B239" s="92"/>
      <c r="C239" s="92"/>
      <c r="D239" s="92"/>
      <c r="E239" s="92"/>
      <c r="F239" s="93"/>
    </row>
    <row r="240" spans="1:6">
      <c r="A240" s="90" t="s">
        <v>69</v>
      </c>
      <c r="B240" s="90"/>
      <c r="C240" s="90"/>
      <c r="D240" s="90"/>
      <c r="E240" s="90"/>
      <c r="F240" s="90"/>
    </row>
    <row r="241" spans="1:6" ht="148.5" customHeight="1">
      <c r="A241" s="2" t="s">
        <v>5</v>
      </c>
      <c r="B241" s="3" t="s">
        <v>6</v>
      </c>
      <c r="C241" s="3" t="s">
        <v>32</v>
      </c>
      <c r="D241" s="3" t="s">
        <v>16</v>
      </c>
      <c r="E241" s="3" t="s">
        <v>21</v>
      </c>
      <c r="F241" s="3" t="s">
        <v>10</v>
      </c>
    </row>
    <row r="242" spans="1:6">
      <c r="A242" s="57">
        <v>1</v>
      </c>
      <c r="B242" s="57">
        <v>2</v>
      </c>
      <c r="C242" s="57">
        <v>3</v>
      </c>
      <c r="D242" s="57">
        <v>4</v>
      </c>
      <c r="E242" s="57">
        <v>5</v>
      </c>
      <c r="F242" s="57" t="s">
        <v>11</v>
      </c>
    </row>
    <row r="243" spans="1:6" ht="114.75" customHeight="1">
      <c r="A243" s="58">
        <v>1</v>
      </c>
      <c r="B243" s="15" t="s">
        <v>149</v>
      </c>
      <c r="C243" s="58" t="s">
        <v>33</v>
      </c>
      <c r="D243" s="26">
        <v>611</v>
      </c>
      <c r="E243" s="26">
        <v>612</v>
      </c>
      <c r="F243" s="12">
        <f>E243/D243*100</f>
        <v>100.16366612111294</v>
      </c>
    </row>
    <row r="244" spans="1:6" ht="137.25" customHeight="1">
      <c r="A244" s="58">
        <v>2</v>
      </c>
      <c r="B244" s="15" t="s">
        <v>168</v>
      </c>
      <c r="C244" s="58" t="s">
        <v>33</v>
      </c>
      <c r="D244" s="26">
        <v>625</v>
      </c>
      <c r="E244" s="26">
        <v>629</v>
      </c>
      <c r="F244" s="12">
        <f t="shared" ref="F244:F248" si="26">E244/D244*100</f>
        <v>100.64</v>
      </c>
    </row>
    <row r="245" spans="1:6" ht="120" customHeight="1">
      <c r="A245" s="58">
        <v>3</v>
      </c>
      <c r="B245" s="15" t="s">
        <v>121</v>
      </c>
      <c r="C245" s="58" t="s">
        <v>33</v>
      </c>
      <c r="D245" s="26">
        <v>105</v>
      </c>
      <c r="E245" s="26">
        <v>106</v>
      </c>
      <c r="F245" s="12">
        <f t="shared" si="26"/>
        <v>100.95238095238095</v>
      </c>
    </row>
    <row r="246" spans="1:6" ht="120" customHeight="1">
      <c r="A246" s="58">
        <v>4</v>
      </c>
      <c r="B246" s="15" t="s">
        <v>170</v>
      </c>
      <c r="C246" s="31" t="s">
        <v>38</v>
      </c>
      <c r="D246" s="26">
        <v>864</v>
      </c>
      <c r="E246" s="26">
        <v>864</v>
      </c>
      <c r="F246" s="12">
        <f t="shared" si="26"/>
        <v>100</v>
      </c>
    </row>
    <row r="247" spans="1:6" ht="120" customHeight="1">
      <c r="A247" s="58">
        <v>5</v>
      </c>
      <c r="B247" s="15" t="s">
        <v>37</v>
      </c>
      <c r="C247" s="31" t="s">
        <v>33</v>
      </c>
      <c r="D247" s="26">
        <v>55</v>
      </c>
      <c r="E247" s="26">
        <v>53</v>
      </c>
      <c r="F247" s="12">
        <f t="shared" si="26"/>
        <v>96.36363636363636</v>
      </c>
    </row>
    <row r="248" spans="1:6" ht="120" customHeight="1">
      <c r="A248" s="58">
        <v>6</v>
      </c>
      <c r="B248" s="15" t="s">
        <v>169</v>
      </c>
      <c r="C248" s="31" t="s">
        <v>33</v>
      </c>
      <c r="D248" s="26">
        <v>55</v>
      </c>
      <c r="E248" s="26">
        <v>53</v>
      </c>
      <c r="F248" s="12">
        <f t="shared" si="26"/>
        <v>96.36363636363636</v>
      </c>
    </row>
    <row r="250" spans="1:6">
      <c r="A250" s="91" t="s">
        <v>178</v>
      </c>
      <c r="B250" s="92"/>
      <c r="C250" s="92"/>
      <c r="D250" s="92"/>
      <c r="E250" s="92"/>
      <c r="F250" s="93"/>
    </row>
    <row r="251" spans="1:6">
      <c r="A251" s="90" t="s">
        <v>69</v>
      </c>
      <c r="B251" s="90"/>
      <c r="C251" s="90"/>
      <c r="D251" s="90"/>
      <c r="E251" s="90"/>
      <c r="F251" s="90"/>
    </row>
    <row r="252" spans="1:6" ht="148.5" customHeight="1">
      <c r="A252" s="2" t="s">
        <v>5</v>
      </c>
      <c r="B252" s="3" t="s">
        <v>6</v>
      </c>
      <c r="C252" s="3" t="s">
        <v>32</v>
      </c>
      <c r="D252" s="3" t="s">
        <v>16</v>
      </c>
      <c r="E252" s="3" t="s">
        <v>21</v>
      </c>
      <c r="F252" s="3" t="s">
        <v>10</v>
      </c>
    </row>
    <row r="253" spans="1:6">
      <c r="A253" s="57">
        <v>1</v>
      </c>
      <c r="B253" s="57">
        <v>2</v>
      </c>
      <c r="C253" s="57">
        <v>3</v>
      </c>
      <c r="D253" s="57">
        <v>4</v>
      </c>
      <c r="E253" s="57">
        <v>5</v>
      </c>
      <c r="F253" s="57" t="s">
        <v>11</v>
      </c>
    </row>
    <row r="254" spans="1:6" ht="114.75" customHeight="1">
      <c r="A254" s="58">
        <v>1</v>
      </c>
      <c r="B254" s="15" t="s">
        <v>50</v>
      </c>
      <c r="C254" s="58" t="s">
        <v>33</v>
      </c>
      <c r="D254" s="26">
        <v>584</v>
      </c>
      <c r="E254" s="26">
        <v>579</v>
      </c>
      <c r="F254" s="12">
        <f>E254/D254*100</f>
        <v>99.143835616438352</v>
      </c>
    </row>
    <row r="255" spans="1:6" ht="137.25" customHeight="1">
      <c r="A255" s="58">
        <v>2</v>
      </c>
      <c r="B255" s="15" t="s">
        <v>139</v>
      </c>
      <c r="C255" s="58" t="s">
        <v>33</v>
      </c>
      <c r="D255" s="26">
        <v>620</v>
      </c>
      <c r="E255" s="26">
        <v>625</v>
      </c>
      <c r="F255" s="12">
        <f t="shared" ref="F255" si="27">E255/D255*100</f>
        <v>100.80645161290323</v>
      </c>
    </row>
    <row r="256" spans="1:6" ht="120" customHeight="1">
      <c r="A256" s="58">
        <v>3</v>
      </c>
      <c r="B256" s="15" t="s">
        <v>151</v>
      </c>
      <c r="C256" s="58" t="s">
        <v>33</v>
      </c>
      <c r="D256" s="26">
        <v>45</v>
      </c>
      <c r="E256" s="26">
        <v>46</v>
      </c>
      <c r="F256" s="12">
        <f>E256/D256*100</f>
        <v>102.22222222222221</v>
      </c>
    </row>
    <row r="257" spans="1:6" ht="120" customHeight="1">
      <c r="A257" s="58">
        <v>4</v>
      </c>
      <c r="B257" s="15" t="s">
        <v>179</v>
      </c>
      <c r="C257" s="31" t="s">
        <v>38</v>
      </c>
      <c r="D257" s="26">
        <v>2995</v>
      </c>
      <c r="E257" s="26">
        <v>8870</v>
      </c>
      <c r="F257" s="12">
        <f>E257/D257*100</f>
        <v>296.1602671118531</v>
      </c>
    </row>
    <row r="259" spans="1:6">
      <c r="A259" s="91" t="s">
        <v>181</v>
      </c>
      <c r="B259" s="92"/>
      <c r="C259" s="92"/>
      <c r="D259" s="92"/>
      <c r="E259" s="92"/>
      <c r="F259" s="93"/>
    </row>
    <row r="260" spans="1:6">
      <c r="A260" s="90" t="s">
        <v>69</v>
      </c>
      <c r="B260" s="90"/>
      <c r="C260" s="90"/>
      <c r="D260" s="90"/>
      <c r="E260" s="90"/>
      <c r="F260" s="90"/>
    </row>
    <row r="261" spans="1:6" ht="148.5" customHeight="1">
      <c r="A261" s="2" t="s">
        <v>5</v>
      </c>
      <c r="B261" s="3" t="s">
        <v>6</v>
      </c>
      <c r="C261" s="3" t="s">
        <v>32</v>
      </c>
      <c r="D261" s="3" t="s">
        <v>16</v>
      </c>
      <c r="E261" s="3" t="s">
        <v>21</v>
      </c>
      <c r="F261" s="3" t="s">
        <v>10</v>
      </c>
    </row>
    <row r="262" spans="1:6">
      <c r="A262" s="57">
        <v>1</v>
      </c>
      <c r="B262" s="57">
        <v>2</v>
      </c>
      <c r="C262" s="57">
        <v>3</v>
      </c>
      <c r="D262" s="57">
        <v>4</v>
      </c>
      <c r="E262" s="57">
        <v>5</v>
      </c>
      <c r="F262" s="57" t="s">
        <v>11</v>
      </c>
    </row>
    <row r="263" spans="1:6" ht="76.150000000000006" customHeight="1">
      <c r="A263" s="58">
        <v>1</v>
      </c>
      <c r="B263" s="15" t="s">
        <v>182</v>
      </c>
      <c r="C263" s="58" t="s">
        <v>33</v>
      </c>
      <c r="D263" s="26">
        <v>523</v>
      </c>
      <c r="E263" s="26">
        <v>525</v>
      </c>
      <c r="F263" s="12">
        <f>E263/D263*100</f>
        <v>100.38240917782026</v>
      </c>
    </row>
    <row r="264" spans="1:6" ht="78.599999999999994" customHeight="1">
      <c r="A264" s="58">
        <v>2</v>
      </c>
      <c r="B264" s="15" t="s">
        <v>183</v>
      </c>
      <c r="C264" s="58" t="s">
        <v>33</v>
      </c>
      <c r="D264" s="26">
        <v>520</v>
      </c>
      <c r="E264" s="26">
        <v>522</v>
      </c>
      <c r="F264" s="12">
        <f t="shared" ref="F264" si="28">E264/D264*100</f>
        <v>100.38461538461539</v>
      </c>
    </row>
    <row r="265" spans="1:6" ht="74.45" customHeight="1">
      <c r="A265" s="58">
        <v>3</v>
      </c>
      <c r="B265" s="15" t="s">
        <v>74</v>
      </c>
      <c r="C265" s="58" t="s">
        <v>33</v>
      </c>
      <c r="D265" s="26">
        <v>120</v>
      </c>
      <c r="E265" s="26">
        <v>121</v>
      </c>
      <c r="F265" s="12">
        <f>E265/D265*100</f>
        <v>100.83333333333333</v>
      </c>
    </row>
    <row r="267" spans="1:6">
      <c r="A267" s="91" t="s">
        <v>186</v>
      </c>
      <c r="B267" s="92"/>
      <c r="C267" s="92"/>
      <c r="D267" s="92"/>
      <c r="E267" s="92"/>
      <c r="F267" s="93"/>
    </row>
    <row r="268" spans="1:6">
      <c r="A268" s="90" t="s">
        <v>69</v>
      </c>
      <c r="B268" s="90"/>
      <c r="C268" s="90"/>
      <c r="D268" s="90"/>
      <c r="E268" s="90"/>
      <c r="F268" s="90"/>
    </row>
    <row r="269" spans="1:6" ht="148.5" customHeight="1">
      <c r="A269" s="2" t="s">
        <v>5</v>
      </c>
      <c r="B269" s="3" t="s">
        <v>6</v>
      </c>
      <c r="C269" s="3" t="s">
        <v>32</v>
      </c>
      <c r="D269" s="3" t="s">
        <v>16</v>
      </c>
      <c r="E269" s="3" t="s">
        <v>21</v>
      </c>
      <c r="F269" s="3" t="s">
        <v>10</v>
      </c>
    </row>
    <row r="270" spans="1:6">
      <c r="A270" s="57">
        <v>1</v>
      </c>
      <c r="B270" s="57">
        <v>2</v>
      </c>
      <c r="C270" s="57">
        <v>3</v>
      </c>
      <c r="D270" s="57">
        <v>4</v>
      </c>
      <c r="E270" s="57">
        <v>5</v>
      </c>
      <c r="F270" s="57" t="s">
        <v>11</v>
      </c>
    </row>
    <row r="271" spans="1:6" ht="114.75" customHeight="1">
      <c r="A271" s="58">
        <v>1</v>
      </c>
      <c r="B271" s="15" t="s">
        <v>187</v>
      </c>
      <c r="C271" s="58" t="s">
        <v>33</v>
      </c>
      <c r="D271" s="26">
        <v>601</v>
      </c>
      <c r="E271" s="26">
        <v>601</v>
      </c>
      <c r="F271" s="12">
        <f>E271/D271*100</f>
        <v>100</v>
      </c>
    </row>
    <row r="272" spans="1:6" ht="137.25" customHeight="1">
      <c r="A272" s="58">
        <v>2</v>
      </c>
      <c r="B272" s="15" t="s">
        <v>188</v>
      </c>
      <c r="C272" s="58" t="s">
        <v>33</v>
      </c>
      <c r="D272" s="26">
        <v>597</v>
      </c>
      <c r="E272" s="26">
        <v>600</v>
      </c>
      <c r="F272" s="12">
        <f t="shared" ref="F272" si="29">E272/D272*100</f>
        <v>100.50251256281406</v>
      </c>
    </row>
    <row r="273" spans="1:6" ht="120" customHeight="1">
      <c r="A273" s="58">
        <v>3</v>
      </c>
      <c r="B273" s="15" t="s">
        <v>121</v>
      </c>
      <c r="C273" s="58" t="s">
        <v>33</v>
      </c>
      <c r="D273" s="26">
        <v>143</v>
      </c>
      <c r="E273" s="26">
        <v>143</v>
      </c>
      <c r="F273" s="12">
        <f>E273/D273*100</f>
        <v>100</v>
      </c>
    </row>
    <row r="275" spans="1:6">
      <c r="A275" s="91" t="s">
        <v>190</v>
      </c>
      <c r="B275" s="92"/>
      <c r="C275" s="92"/>
      <c r="D275" s="92"/>
      <c r="E275" s="92"/>
      <c r="F275" s="93"/>
    </row>
    <row r="276" spans="1:6">
      <c r="A276" s="90" t="s">
        <v>69</v>
      </c>
      <c r="B276" s="90"/>
      <c r="C276" s="90"/>
      <c r="D276" s="90"/>
      <c r="E276" s="90"/>
      <c r="F276" s="90"/>
    </row>
    <row r="277" spans="1:6" ht="148.5" customHeight="1">
      <c r="A277" s="2" t="s">
        <v>5</v>
      </c>
      <c r="B277" s="3" t="s">
        <v>6</v>
      </c>
      <c r="C277" s="3" t="s">
        <v>32</v>
      </c>
      <c r="D277" s="3" t="s">
        <v>16</v>
      </c>
      <c r="E277" s="3" t="s">
        <v>21</v>
      </c>
      <c r="F277" s="3" t="s">
        <v>10</v>
      </c>
    </row>
    <row r="278" spans="1:6">
      <c r="A278" s="57">
        <v>1</v>
      </c>
      <c r="B278" s="57">
        <v>2</v>
      </c>
      <c r="C278" s="57">
        <v>3</v>
      </c>
      <c r="D278" s="57">
        <v>4</v>
      </c>
      <c r="E278" s="57">
        <v>5</v>
      </c>
      <c r="F278" s="57" t="s">
        <v>11</v>
      </c>
    </row>
    <row r="279" spans="1:6" ht="114.75" customHeight="1">
      <c r="A279" s="58">
        <v>1</v>
      </c>
      <c r="B279" s="15" t="s">
        <v>191</v>
      </c>
      <c r="C279" s="58" t="s">
        <v>33</v>
      </c>
      <c r="D279" s="26">
        <v>558</v>
      </c>
      <c r="E279" s="26">
        <v>570</v>
      </c>
      <c r="F279" s="12">
        <f>E279/D279*100</f>
        <v>102.15053763440861</v>
      </c>
    </row>
    <row r="280" spans="1:6" ht="137.25" customHeight="1">
      <c r="A280" s="58">
        <v>2</v>
      </c>
      <c r="B280" s="15" t="s">
        <v>192</v>
      </c>
      <c r="C280" s="58" t="s">
        <v>33</v>
      </c>
      <c r="D280" s="26">
        <v>510</v>
      </c>
      <c r="E280" s="26">
        <v>512</v>
      </c>
      <c r="F280" s="12">
        <f t="shared" ref="F280" si="30">E280/D280*100</f>
        <v>100.3921568627451</v>
      </c>
    </row>
    <row r="281" spans="1:6" ht="120" customHeight="1">
      <c r="A281" s="58">
        <v>3</v>
      </c>
      <c r="B281" s="15" t="s">
        <v>74</v>
      </c>
      <c r="C281" s="58" t="s">
        <v>33</v>
      </c>
      <c r="D281" s="26">
        <v>56</v>
      </c>
      <c r="E281" s="26">
        <v>56</v>
      </c>
      <c r="F281" s="12">
        <f>E281/D281*100</f>
        <v>100</v>
      </c>
    </row>
    <row r="282" spans="1:6" ht="120" customHeight="1">
      <c r="A282" s="58">
        <v>4</v>
      </c>
      <c r="B282" s="15" t="s">
        <v>193</v>
      </c>
      <c r="C282" s="31" t="s">
        <v>38</v>
      </c>
      <c r="D282" s="26">
        <v>9815</v>
      </c>
      <c r="E282" s="26">
        <v>2024</v>
      </c>
      <c r="F282" s="12">
        <f>E282/D282*100</f>
        <v>20.621497707590422</v>
      </c>
    </row>
  </sheetData>
  <mergeCells count="65">
    <mergeCell ref="A149:F149"/>
    <mergeCell ref="A150:F150"/>
    <mergeCell ref="A177:F177"/>
    <mergeCell ref="A193:F193"/>
    <mergeCell ref="A140:F140"/>
    <mergeCell ref="A185:F185"/>
    <mergeCell ref="A186:F186"/>
    <mergeCell ref="A194:F194"/>
    <mergeCell ref="A158:F158"/>
    <mergeCell ref="A159:F159"/>
    <mergeCell ref="A167:F167"/>
    <mergeCell ref="A168:F168"/>
    <mergeCell ref="A176:F176"/>
    <mergeCell ref="A141:F141"/>
    <mergeCell ref="A26:F26"/>
    <mergeCell ref="A27:F27"/>
    <mergeCell ref="A80:F80"/>
    <mergeCell ref="A81:F81"/>
    <mergeCell ref="A63:F63"/>
    <mergeCell ref="A71:F71"/>
    <mergeCell ref="A72:F72"/>
    <mergeCell ref="A35:F35"/>
    <mergeCell ref="A36:F36"/>
    <mergeCell ref="A44:F44"/>
    <mergeCell ref="A45:F45"/>
    <mergeCell ref="A132:F132"/>
    <mergeCell ref="A2:F2"/>
    <mergeCell ref="A3:F3"/>
    <mergeCell ref="A4:F4"/>
    <mergeCell ref="A15:F15"/>
    <mergeCell ref="A16:F16"/>
    <mergeCell ref="A6:F6"/>
    <mergeCell ref="A7:F7"/>
    <mergeCell ref="A203:F203"/>
    <mergeCell ref="A211:F211"/>
    <mergeCell ref="A212:F212"/>
    <mergeCell ref="A220:F220"/>
    <mergeCell ref="A62:F62"/>
    <mergeCell ref="A88:F88"/>
    <mergeCell ref="A89:F89"/>
    <mergeCell ref="A97:F97"/>
    <mergeCell ref="A98:F98"/>
    <mergeCell ref="A105:F105"/>
    <mergeCell ref="A106:F106"/>
    <mergeCell ref="A113:F113"/>
    <mergeCell ref="A114:F114"/>
    <mergeCell ref="A122:F122"/>
    <mergeCell ref="A123:F123"/>
    <mergeCell ref="A131:F131"/>
    <mergeCell ref="A268:F268"/>
    <mergeCell ref="A275:F275"/>
    <mergeCell ref="A276:F276"/>
    <mergeCell ref="A53:F53"/>
    <mergeCell ref="A54:F54"/>
    <mergeCell ref="A250:F250"/>
    <mergeCell ref="A251:F251"/>
    <mergeCell ref="A259:F259"/>
    <mergeCell ref="A260:F260"/>
    <mergeCell ref="A267:F267"/>
    <mergeCell ref="A221:F221"/>
    <mergeCell ref="A239:F239"/>
    <mergeCell ref="A240:F240"/>
    <mergeCell ref="A229:F229"/>
    <mergeCell ref="A230:F230"/>
    <mergeCell ref="A202:F20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39</v>
      </c>
    </row>
    <row r="2" spans="1:6" ht="18.75">
      <c r="A2" s="94" t="s">
        <v>1</v>
      </c>
      <c r="B2" s="94"/>
      <c r="C2" s="94"/>
      <c r="D2" s="94"/>
      <c r="E2" s="94"/>
      <c r="F2" s="94"/>
    </row>
    <row r="3" spans="1:6" ht="18.75">
      <c r="A3" s="94" t="s">
        <v>40</v>
      </c>
      <c r="B3" s="94"/>
      <c r="C3" s="94"/>
      <c r="D3" s="94"/>
      <c r="E3" s="94"/>
      <c r="F3" s="94"/>
    </row>
    <row r="4" spans="1:6" ht="18.75">
      <c r="A4" s="94" t="s">
        <v>3</v>
      </c>
      <c r="B4" s="94"/>
      <c r="C4" s="94"/>
      <c r="D4" s="94"/>
      <c r="E4" s="94"/>
      <c r="F4" s="94"/>
    </row>
    <row r="5" spans="1:6" ht="18.75">
      <c r="A5" s="1"/>
      <c r="B5" s="1"/>
      <c r="C5" s="1"/>
      <c r="D5" s="1"/>
      <c r="E5" s="1"/>
      <c r="F5" s="1"/>
    </row>
    <row r="6" spans="1:6" ht="18.75">
      <c r="A6" s="91" t="s">
        <v>4</v>
      </c>
      <c r="B6" s="92"/>
      <c r="C6" s="92"/>
      <c r="D6" s="92"/>
      <c r="E6" s="92"/>
      <c r="F6" s="93"/>
    </row>
    <row r="7" spans="1:6" ht="18.75">
      <c r="A7" s="97" t="s">
        <v>69</v>
      </c>
      <c r="B7" s="97"/>
      <c r="C7" s="97"/>
      <c r="D7" s="97"/>
      <c r="E7" s="97"/>
      <c r="F7" s="97"/>
    </row>
    <row r="8" spans="1:6" ht="157.5" customHeight="1">
      <c r="A8" s="2" t="s">
        <v>5</v>
      </c>
      <c r="B8" s="33" t="s">
        <v>41</v>
      </c>
      <c r="C8" s="95" t="s">
        <v>42</v>
      </c>
      <c r="D8" s="96"/>
      <c r="E8" s="33" t="s">
        <v>43</v>
      </c>
      <c r="F8" s="33" t="s">
        <v>44</v>
      </c>
    </row>
    <row r="9" spans="1:6" ht="66" customHeight="1">
      <c r="A9" s="2"/>
      <c r="B9" s="3"/>
      <c r="C9" s="33" t="s">
        <v>45</v>
      </c>
      <c r="D9" s="33" t="s">
        <v>46</v>
      </c>
      <c r="E9" s="3"/>
      <c r="F9" s="3"/>
    </row>
    <row r="10" spans="1:6" ht="18.75">
      <c r="A10" s="34">
        <v>1</v>
      </c>
      <c r="B10" s="34">
        <v>2</v>
      </c>
      <c r="C10" s="34">
        <v>3</v>
      </c>
      <c r="D10" s="34">
        <v>4</v>
      </c>
      <c r="E10" s="34">
        <v>5</v>
      </c>
      <c r="F10" s="34" t="s">
        <v>11</v>
      </c>
    </row>
    <row r="11" spans="1:6" ht="18.75" customHeight="1">
      <c r="A11" s="32"/>
      <c r="B11" s="35" t="s">
        <v>29</v>
      </c>
      <c r="C11" s="35" t="s">
        <v>29</v>
      </c>
      <c r="D11" s="35" t="s">
        <v>29</v>
      </c>
      <c r="E11" s="35" t="s">
        <v>29</v>
      </c>
      <c r="F11" s="35" t="s">
        <v>29</v>
      </c>
    </row>
    <row r="12" spans="1:6" ht="18.75">
      <c r="A12" s="32"/>
      <c r="B12" s="35" t="s">
        <v>29</v>
      </c>
      <c r="C12" s="35" t="s">
        <v>29</v>
      </c>
      <c r="D12" s="35" t="s">
        <v>29</v>
      </c>
      <c r="E12" s="35" t="s">
        <v>29</v>
      </c>
      <c r="F12" s="35" t="s">
        <v>29</v>
      </c>
    </row>
    <row r="14" spans="1:6" s="1" customFormat="1" ht="18.75">
      <c r="B14" s="1" t="s">
        <v>34</v>
      </c>
    </row>
    <row r="15" spans="1:6" s="1" customFormat="1" ht="18.75"/>
    <row r="16" spans="1:6" s="1" customFormat="1" ht="18.75">
      <c r="B16" s="1" t="s">
        <v>35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611"/>
  <sheetViews>
    <sheetView view="pageBreakPreview" topLeftCell="A408" zoomScale="60" workbookViewId="0">
      <selection activeCell="A397" sqref="A397:XFD415"/>
    </sheetView>
  </sheetViews>
  <sheetFormatPr defaultRowHeight="18.75"/>
  <cols>
    <col min="1" max="1" width="7.7109375" style="1" customWidth="1"/>
    <col min="2" max="2" width="67" style="1" customWidth="1"/>
    <col min="3" max="3" width="32.7109375" style="1" customWidth="1"/>
    <col min="4" max="4" width="15.7109375" style="1" customWidth="1"/>
    <col min="5" max="5" width="14.140625" style="1" customWidth="1"/>
    <col min="6" max="6" width="17.85546875" style="1" customWidth="1"/>
  </cols>
  <sheetData>
    <row r="1" spans="1:6">
      <c r="F1" s="1" t="s">
        <v>0</v>
      </c>
    </row>
    <row r="2" spans="1:6">
      <c r="A2" s="94" t="s">
        <v>1</v>
      </c>
      <c r="B2" s="94"/>
      <c r="C2" s="94"/>
      <c r="D2" s="94"/>
      <c r="E2" s="94"/>
      <c r="F2" s="94"/>
    </row>
    <row r="3" spans="1:6">
      <c r="A3" s="94" t="s">
        <v>2</v>
      </c>
      <c r="B3" s="94"/>
      <c r="C3" s="94"/>
      <c r="D3" s="94"/>
      <c r="E3" s="94"/>
      <c r="F3" s="94"/>
    </row>
    <row r="4" spans="1:6">
      <c r="A4" s="94" t="s">
        <v>3</v>
      </c>
      <c r="B4" s="94"/>
      <c r="C4" s="94"/>
      <c r="D4" s="94"/>
      <c r="E4" s="94"/>
      <c r="F4" s="94"/>
    </row>
    <row r="6" spans="1:6">
      <c r="A6" s="91" t="s">
        <v>213</v>
      </c>
      <c r="B6" s="92"/>
      <c r="C6" s="92"/>
      <c r="D6" s="92"/>
      <c r="E6" s="92"/>
      <c r="F6" s="93"/>
    </row>
    <row r="7" spans="1:6">
      <c r="A7" s="90" t="s">
        <v>69</v>
      </c>
      <c r="B7" s="90"/>
      <c r="C7" s="90"/>
      <c r="D7" s="90"/>
      <c r="E7" s="90"/>
      <c r="F7" s="90"/>
    </row>
    <row r="8" spans="1:6" ht="168.75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>
      <c r="A9" s="59">
        <v>1</v>
      </c>
      <c r="B9" s="59">
        <v>2</v>
      </c>
      <c r="C9" s="59">
        <v>3</v>
      </c>
      <c r="D9" s="59">
        <v>4</v>
      </c>
      <c r="E9" s="59">
        <v>5</v>
      </c>
      <c r="F9" s="59" t="s">
        <v>11</v>
      </c>
    </row>
    <row r="10" spans="1:6" ht="66" customHeight="1">
      <c r="A10" s="98">
        <v>1</v>
      </c>
      <c r="B10" s="99" t="s">
        <v>214</v>
      </c>
      <c r="C10" s="5" t="s">
        <v>54</v>
      </c>
      <c r="D10" s="60">
        <v>100</v>
      </c>
      <c r="E10" s="27">
        <v>100</v>
      </c>
      <c r="F10" s="12">
        <f>E10/D10*100</f>
        <v>100</v>
      </c>
    </row>
    <row r="11" spans="1:6" ht="70.5" customHeight="1">
      <c r="A11" s="98"/>
      <c r="B11" s="99"/>
      <c r="C11" s="5" t="s">
        <v>55</v>
      </c>
      <c r="D11" s="60">
        <v>100</v>
      </c>
      <c r="E11" s="27">
        <v>100</v>
      </c>
      <c r="F11" s="12">
        <f t="shared" ref="F11:F23" si="0">E11/D11*100</f>
        <v>100</v>
      </c>
    </row>
    <row r="12" spans="1:6" ht="96.75" customHeight="1">
      <c r="A12" s="98"/>
      <c r="B12" s="99"/>
      <c r="C12" s="5" t="s">
        <v>56</v>
      </c>
      <c r="D12" s="60">
        <v>0</v>
      </c>
      <c r="E12" s="27">
        <v>0</v>
      </c>
      <c r="F12" s="12">
        <f>IF(E12=0,100,0)</f>
        <v>100</v>
      </c>
    </row>
    <row r="13" spans="1:6" ht="36" customHeight="1">
      <c r="A13" s="98"/>
      <c r="B13" s="99"/>
      <c r="C13" s="5" t="s">
        <v>57</v>
      </c>
      <c r="D13" s="60">
        <v>100</v>
      </c>
      <c r="E13" s="27">
        <v>100</v>
      </c>
      <c r="F13" s="12">
        <f t="shared" si="0"/>
        <v>100</v>
      </c>
    </row>
    <row r="14" spans="1:6" ht="62.25" customHeight="1">
      <c r="A14" s="98">
        <v>2</v>
      </c>
      <c r="B14" s="99" t="s">
        <v>215</v>
      </c>
      <c r="C14" s="5" t="s">
        <v>54</v>
      </c>
      <c r="D14" s="60">
        <v>100</v>
      </c>
      <c r="E14" s="27">
        <v>100</v>
      </c>
      <c r="F14" s="12">
        <f t="shared" si="0"/>
        <v>100</v>
      </c>
    </row>
    <row r="15" spans="1:6" ht="66.75" customHeight="1">
      <c r="A15" s="98"/>
      <c r="B15" s="99"/>
      <c r="C15" s="5" t="s">
        <v>58</v>
      </c>
      <c r="D15" s="60">
        <v>100</v>
      </c>
      <c r="E15" s="27">
        <v>100</v>
      </c>
      <c r="F15" s="12">
        <f t="shared" si="0"/>
        <v>100</v>
      </c>
    </row>
    <row r="16" spans="1:6" ht="98.25" customHeight="1">
      <c r="A16" s="98"/>
      <c r="B16" s="99"/>
      <c r="C16" s="5" t="s">
        <v>56</v>
      </c>
      <c r="D16" s="60">
        <v>0</v>
      </c>
      <c r="E16" s="26">
        <v>0</v>
      </c>
      <c r="F16" s="12">
        <f>IF(E16=0,100,0)</f>
        <v>100</v>
      </c>
    </row>
    <row r="17" spans="1:6" ht="36" customHeight="1">
      <c r="A17" s="98"/>
      <c r="B17" s="99"/>
      <c r="C17" s="5" t="s">
        <v>57</v>
      </c>
      <c r="D17" s="60">
        <v>100</v>
      </c>
      <c r="E17" s="26">
        <v>100</v>
      </c>
      <c r="F17" s="12">
        <f t="shared" si="0"/>
        <v>100</v>
      </c>
    </row>
    <row r="18" spans="1:6" ht="65.25" customHeight="1">
      <c r="A18" s="98">
        <v>3</v>
      </c>
      <c r="B18" s="99" t="s">
        <v>74</v>
      </c>
      <c r="C18" s="5" t="s">
        <v>54</v>
      </c>
      <c r="D18" s="60">
        <v>100</v>
      </c>
      <c r="E18" s="26">
        <v>100</v>
      </c>
      <c r="F18" s="12">
        <f t="shared" si="0"/>
        <v>100</v>
      </c>
    </row>
    <row r="19" spans="1:6" ht="94.5" customHeight="1">
      <c r="A19" s="98"/>
      <c r="B19" s="99"/>
      <c r="C19" s="5" t="s">
        <v>62</v>
      </c>
      <c r="D19" s="60">
        <v>100</v>
      </c>
      <c r="E19" s="26">
        <v>100</v>
      </c>
      <c r="F19" s="12">
        <f t="shared" si="0"/>
        <v>100</v>
      </c>
    </row>
    <row r="20" spans="1:6" ht="95.25" customHeight="1">
      <c r="A20" s="98"/>
      <c r="B20" s="99"/>
      <c r="C20" s="5" t="s">
        <v>56</v>
      </c>
      <c r="D20" s="60">
        <v>0</v>
      </c>
      <c r="E20" s="26">
        <v>0</v>
      </c>
      <c r="F20" s="12">
        <f>IF(E20=0,100,0)</f>
        <v>100</v>
      </c>
    </row>
    <row r="21" spans="1:6" ht="33.75" customHeight="1">
      <c r="A21" s="98"/>
      <c r="B21" s="99"/>
      <c r="C21" s="5" t="s">
        <v>57</v>
      </c>
      <c r="D21" s="60">
        <v>100</v>
      </c>
      <c r="E21" s="26">
        <v>100</v>
      </c>
      <c r="F21" s="12">
        <f t="shared" si="0"/>
        <v>100</v>
      </c>
    </row>
    <row r="22" spans="1:6" ht="42" customHeight="1">
      <c r="A22" s="98">
        <v>4</v>
      </c>
      <c r="B22" s="99" t="s">
        <v>216</v>
      </c>
      <c r="C22" s="39" t="s">
        <v>57</v>
      </c>
      <c r="D22" s="7">
        <v>100</v>
      </c>
      <c r="E22" s="26">
        <v>100</v>
      </c>
      <c r="F22" s="12">
        <f t="shared" si="0"/>
        <v>100</v>
      </c>
    </row>
    <row r="23" spans="1:6" ht="100.5" customHeight="1">
      <c r="A23" s="98"/>
      <c r="B23" s="99"/>
      <c r="C23" s="39" t="s">
        <v>63</v>
      </c>
      <c r="D23" s="7">
        <v>30</v>
      </c>
      <c r="E23" s="11">
        <v>30</v>
      </c>
      <c r="F23" s="12">
        <f t="shared" si="0"/>
        <v>100</v>
      </c>
    </row>
    <row r="24" spans="1:6" ht="132" customHeight="1">
      <c r="A24" s="98"/>
      <c r="B24" s="99"/>
      <c r="C24" s="14" t="s">
        <v>56</v>
      </c>
      <c r="D24" s="7">
        <v>0</v>
      </c>
      <c r="E24" s="26">
        <v>0</v>
      </c>
      <c r="F24" s="12">
        <f>IF(E24=0,100,0)</f>
        <v>100</v>
      </c>
    </row>
    <row r="25" spans="1:6">
      <c r="A25" s="91" t="s">
        <v>71</v>
      </c>
      <c r="B25" s="92"/>
      <c r="C25" s="92"/>
      <c r="D25" s="92"/>
      <c r="E25" s="92"/>
      <c r="F25" s="93"/>
    </row>
    <row r="26" spans="1:6">
      <c r="A26" s="90" t="s">
        <v>69</v>
      </c>
      <c r="B26" s="90"/>
      <c r="C26" s="90"/>
      <c r="D26" s="90"/>
      <c r="E26" s="90"/>
      <c r="F26" s="90"/>
    </row>
    <row r="27" spans="1:6" ht="168.75">
      <c r="A27" s="2" t="s">
        <v>5</v>
      </c>
      <c r="B27" s="3" t="s">
        <v>6</v>
      </c>
      <c r="C27" s="3" t="s">
        <v>7</v>
      </c>
      <c r="D27" s="3" t="s">
        <v>8</v>
      </c>
      <c r="E27" s="3" t="s">
        <v>9</v>
      </c>
      <c r="F27" s="3" t="s">
        <v>10</v>
      </c>
    </row>
    <row r="28" spans="1:6">
      <c r="A28" s="4">
        <v>1</v>
      </c>
      <c r="B28" s="4">
        <v>2</v>
      </c>
      <c r="C28" s="4">
        <v>3</v>
      </c>
      <c r="D28" s="4">
        <v>4</v>
      </c>
      <c r="E28" s="4">
        <v>5</v>
      </c>
      <c r="F28" s="4" t="s">
        <v>11</v>
      </c>
    </row>
    <row r="29" spans="1:6" ht="75" customHeight="1">
      <c r="A29" s="98">
        <v>1</v>
      </c>
      <c r="B29" s="99" t="s">
        <v>59</v>
      </c>
      <c r="C29" s="5" t="s">
        <v>54</v>
      </c>
      <c r="D29" s="6">
        <v>100</v>
      </c>
      <c r="E29" s="27">
        <v>99.8</v>
      </c>
      <c r="F29" s="12">
        <f>E29/D29*100</f>
        <v>99.8</v>
      </c>
    </row>
    <row r="30" spans="1:6" ht="70.5" customHeight="1">
      <c r="A30" s="98"/>
      <c r="B30" s="99"/>
      <c r="C30" s="5" t="s">
        <v>55</v>
      </c>
      <c r="D30" s="6">
        <v>100</v>
      </c>
      <c r="E30" s="27">
        <v>100</v>
      </c>
      <c r="F30" s="12">
        <f t="shared" ref="F30:F46" si="1">E30/D30*100</f>
        <v>100</v>
      </c>
    </row>
    <row r="31" spans="1:6" ht="115.5" customHeight="1">
      <c r="A31" s="98"/>
      <c r="B31" s="99"/>
      <c r="C31" s="5" t="s">
        <v>56</v>
      </c>
      <c r="D31" s="6">
        <v>0</v>
      </c>
      <c r="E31" s="27">
        <v>0</v>
      </c>
      <c r="F31" s="12">
        <f>IF(E31=0,100,0)</f>
        <v>100</v>
      </c>
    </row>
    <row r="32" spans="1:6" ht="47.25" customHeight="1">
      <c r="A32" s="98"/>
      <c r="B32" s="99"/>
      <c r="C32" s="5" t="s">
        <v>57</v>
      </c>
      <c r="D32" s="6">
        <v>100</v>
      </c>
      <c r="E32" s="27">
        <v>100</v>
      </c>
      <c r="F32" s="12">
        <f t="shared" si="1"/>
        <v>100</v>
      </c>
    </row>
    <row r="33" spans="1:6" ht="116.25" customHeight="1">
      <c r="A33" s="98">
        <v>2</v>
      </c>
      <c r="B33" s="99" t="s">
        <v>60</v>
      </c>
      <c r="C33" s="5" t="s">
        <v>54</v>
      </c>
      <c r="D33" s="36">
        <v>100</v>
      </c>
      <c r="E33" s="27">
        <v>99.8</v>
      </c>
      <c r="F33" s="12">
        <f t="shared" si="1"/>
        <v>99.8</v>
      </c>
    </row>
    <row r="34" spans="1:6" ht="66.75" customHeight="1">
      <c r="A34" s="98"/>
      <c r="B34" s="99"/>
      <c r="C34" s="5" t="s">
        <v>58</v>
      </c>
      <c r="D34" s="36">
        <v>100</v>
      </c>
      <c r="E34" s="27">
        <v>98.9</v>
      </c>
      <c r="F34" s="12">
        <f t="shared" si="1"/>
        <v>98.9</v>
      </c>
    </row>
    <row r="35" spans="1:6" ht="124.5" customHeight="1">
      <c r="A35" s="98"/>
      <c r="B35" s="99"/>
      <c r="C35" s="5" t="s">
        <v>56</v>
      </c>
      <c r="D35" s="36">
        <v>0</v>
      </c>
      <c r="E35" s="26">
        <v>0</v>
      </c>
      <c r="F35" s="12">
        <f>IF(E35=0,100,0)</f>
        <v>100</v>
      </c>
    </row>
    <row r="36" spans="1:6" ht="52.5" customHeight="1">
      <c r="A36" s="98"/>
      <c r="B36" s="99"/>
      <c r="C36" s="5" t="s">
        <v>57</v>
      </c>
      <c r="D36" s="36">
        <v>100</v>
      </c>
      <c r="E36" s="26">
        <v>100</v>
      </c>
      <c r="F36" s="12">
        <f t="shared" si="1"/>
        <v>100</v>
      </c>
    </row>
    <row r="37" spans="1:6" ht="81.75" customHeight="1">
      <c r="A37" s="98">
        <v>3</v>
      </c>
      <c r="B37" s="99" t="s">
        <v>61</v>
      </c>
      <c r="C37" s="5" t="s">
        <v>54</v>
      </c>
      <c r="D37" s="36">
        <v>100</v>
      </c>
      <c r="E37" s="26">
        <v>100</v>
      </c>
      <c r="F37" s="12">
        <f t="shared" si="1"/>
        <v>100</v>
      </c>
    </row>
    <row r="38" spans="1:6" ht="108.75" customHeight="1">
      <c r="A38" s="98"/>
      <c r="B38" s="99"/>
      <c r="C38" s="5" t="s">
        <v>62</v>
      </c>
      <c r="D38" s="36">
        <v>100</v>
      </c>
      <c r="E38" s="26">
        <v>100</v>
      </c>
      <c r="F38" s="12">
        <f t="shared" si="1"/>
        <v>100</v>
      </c>
    </row>
    <row r="39" spans="1:6" ht="105" customHeight="1">
      <c r="A39" s="98"/>
      <c r="B39" s="99"/>
      <c r="C39" s="5" t="s">
        <v>56</v>
      </c>
      <c r="D39" s="36">
        <v>0</v>
      </c>
      <c r="E39" s="26">
        <v>0</v>
      </c>
      <c r="F39" s="12">
        <f>IF(E39=0,100,0)</f>
        <v>100</v>
      </c>
    </row>
    <row r="40" spans="1:6" ht="42.75" customHeight="1">
      <c r="A40" s="98"/>
      <c r="B40" s="99"/>
      <c r="C40" s="5" t="s">
        <v>57</v>
      </c>
      <c r="D40" s="36">
        <v>100</v>
      </c>
      <c r="E40" s="26"/>
      <c r="F40" s="12">
        <f t="shared" si="1"/>
        <v>0</v>
      </c>
    </row>
    <row r="41" spans="1:6" ht="64.5" customHeight="1">
      <c r="A41" s="98">
        <v>4</v>
      </c>
      <c r="B41" s="99" t="s">
        <v>48</v>
      </c>
      <c r="C41" s="39" t="s">
        <v>57</v>
      </c>
      <c r="D41" s="7">
        <v>100</v>
      </c>
      <c r="E41" s="26">
        <v>100</v>
      </c>
      <c r="F41" s="12">
        <f t="shared" si="1"/>
        <v>100</v>
      </c>
    </row>
    <row r="42" spans="1:6" ht="119.25" customHeight="1">
      <c r="A42" s="98"/>
      <c r="B42" s="99"/>
      <c r="C42" s="39" t="s">
        <v>63</v>
      </c>
      <c r="D42" s="7">
        <v>30</v>
      </c>
      <c r="E42" s="26">
        <v>30</v>
      </c>
      <c r="F42" s="12">
        <f t="shared" si="1"/>
        <v>100</v>
      </c>
    </row>
    <row r="43" spans="1:6" ht="141.75" customHeight="1">
      <c r="A43" s="98"/>
      <c r="B43" s="99"/>
      <c r="C43" s="14" t="s">
        <v>56</v>
      </c>
      <c r="D43" s="7">
        <v>0</v>
      </c>
      <c r="E43" s="26">
        <v>0</v>
      </c>
      <c r="F43" s="12">
        <f>IF(E43=0,100,0)</f>
        <v>100</v>
      </c>
    </row>
    <row r="44" spans="1:6" ht="84.75" hidden="1" customHeight="1">
      <c r="A44" s="98">
        <v>5</v>
      </c>
      <c r="B44" s="100" t="s">
        <v>37</v>
      </c>
      <c r="C44" s="38" t="s">
        <v>57</v>
      </c>
      <c r="D44" s="7">
        <v>100</v>
      </c>
      <c r="E44" s="26"/>
      <c r="F44" s="12">
        <f t="shared" si="1"/>
        <v>0</v>
      </c>
    </row>
    <row r="45" spans="1:6" ht="167.25" hidden="1" customHeight="1">
      <c r="A45" s="98"/>
      <c r="B45" s="100"/>
      <c r="C45" s="38" t="s">
        <v>56</v>
      </c>
      <c r="D45" s="8">
        <v>0</v>
      </c>
      <c r="E45" s="28"/>
      <c r="F45" s="12" t="e">
        <f t="shared" si="1"/>
        <v>#DIV/0!</v>
      </c>
    </row>
    <row r="46" spans="1:6" ht="158.25" hidden="1" customHeight="1">
      <c r="A46" s="36">
        <v>6</v>
      </c>
      <c r="B46" s="37" t="s">
        <v>52</v>
      </c>
      <c r="C46" s="38" t="s">
        <v>56</v>
      </c>
      <c r="D46" s="6">
        <v>0</v>
      </c>
      <c r="E46" s="29"/>
      <c r="F46" s="12" t="e">
        <f t="shared" si="1"/>
        <v>#DIV/0!</v>
      </c>
    </row>
    <row r="48" spans="1:6">
      <c r="A48" s="91" t="s">
        <v>76</v>
      </c>
      <c r="B48" s="92"/>
      <c r="C48" s="92"/>
      <c r="D48" s="92"/>
      <c r="E48" s="92"/>
      <c r="F48" s="93"/>
    </row>
    <row r="49" spans="1:6">
      <c r="A49" s="90" t="s">
        <v>69</v>
      </c>
      <c r="B49" s="90"/>
      <c r="C49" s="90"/>
      <c r="D49" s="90"/>
      <c r="E49" s="90"/>
      <c r="F49" s="90"/>
    </row>
    <row r="50" spans="1:6" ht="168.75">
      <c r="A50" s="2" t="s">
        <v>5</v>
      </c>
      <c r="B50" s="3" t="s">
        <v>6</v>
      </c>
      <c r="C50" s="3" t="s">
        <v>7</v>
      </c>
      <c r="D50" s="3" t="s">
        <v>8</v>
      </c>
      <c r="E50" s="3" t="s">
        <v>9</v>
      </c>
      <c r="F50" s="3" t="s">
        <v>10</v>
      </c>
    </row>
    <row r="51" spans="1:6">
      <c r="A51" s="41">
        <v>1</v>
      </c>
      <c r="B51" s="41">
        <v>2</v>
      </c>
      <c r="C51" s="41">
        <v>3</v>
      </c>
      <c r="D51" s="41">
        <v>4</v>
      </c>
      <c r="E51" s="41">
        <v>5</v>
      </c>
      <c r="F51" s="41" t="s">
        <v>11</v>
      </c>
    </row>
    <row r="52" spans="1:6" ht="75" customHeight="1">
      <c r="A52" s="98">
        <v>1</v>
      </c>
      <c r="B52" s="99" t="s">
        <v>77</v>
      </c>
      <c r="C52" s="5" t="s">
        <v>54</v>
      </c>
      <c r="D52" s="42">
        <v>100</v>
      </c>
      <c r="E52" s="27">
        <v>100</v>
      </c>
      <c r="F52" s="12">
        <f>E52/D52*100</f>
        <v>100</v>
      </c>
    </row>
    <row r="53" spans="1:6" ht="70.5" customHeight="1">
      <c r="A53" s="98"/>
      <c r="B53" s="99"/>
      <c r="C53" s="5" t="s">
        <v>55</v>
      </c>
      <c r="D53" s="42">
        <v>100</v>
      </c>
      <c r="E53" s="27">
        <v>100</v>
      </c>
      <c r="F53" s="12">
        <f t="shared" ref="F53:F65" si="2">E53/D53*100</f>
        <v>100</v>
      </c>
    </row>
    <row r="54" spans="1:6" ht="115.5" customHeight="1">
      <c r="A54" s="98"/>
      <c r="B54" s="99"/>
      <c r="C54" s="5" t="s">
        <v>56</v>
      </c>
      <c r="D54" s="42">
        <v>0</v>
      </c>
      <c r="E54" s="27">
        <v>0</v>
      </c>
      <c r="F54" s="12">
        <f>IF(E54=0,100,0)</f>
        <v>100</v>
      </c>
    </row>
    <row r="55" spans="1:6" ht="47.25" customHeight="1">
      <c r="A55" s="98"/>
      <c r="B55" s="99"/>
      <c r="C55" s="5" t="s">
        <v>57</v>
      </c>
      <c r="D55" s="42">
        <v>100</v>
      </c>
      <c r="E55" s="27">
        <v>100</v>
      </c>
      <c r="F55" s="12">
        <f t="shared" si="2"/>
        <v>100</v>
      </c>
    </row>
    <row r="56" spans="1:6" ht="116.25" customHeight="1">
      <c r="A56" s="98">
        <v>2</v>
      </c>
      <c r="B56" s="99" t="s">
        <v>78</v>
      </c>
      <c r="C56" s="5" t="s">
        <v>54</v>
      </c>
      <c r="D56" s="42">
        <v>100</v>
      </c>
      <c r="E56" s="27">
        <v>99.75</v>
      </c>
      <c r="F56" s="12">
        <f t="shared" si="2"/>
        <v>99.75</v>
      </c>
    </row>
    <row r="57" spans="1:6" ht="66.75" customHeight="1">
      <c r="A57" s="98"/>
      <c r="B57" s="99"/>
      <c r="C57" s="5" t="s">
        <v>58</v>
      </c>
      <c r="D57" s="42">
        <v>100</v>
      </c>
      <c r="E57" s="27">
        <v>100</v>
      </c>
      <c r="F57" s="12">
        <f t="shared" si="2"/>
        <v>100</v>
      </c>
    </row>
    <row r="58" spans="1:6" ht="124.5" customHeight="1">
      <c r="A58" s="98"/>
      <c r="B58" s="99"/>
      <c r="C58" s="5" t="s">
        <v>56</v>
      </c>
      <c r="D58" s="42">
        <v>0</v>
      </c>
      <c r="E58" s="26">
        <v>0</v>
      </c>
      <c r="F58" s="12">
        <f>IF(E58=0,100,0)</f>
        <v>100</v>
      </c>
    </row>
    <row r="59" spans="1:6" ht="52.5" customHeight="1">
      <c r="A59" s="98"/>
      <c r="B59" s="99"/>
      <c r="C59" s="5" t="s">
        <v>57</v>
      </c>
      <c r="D59" s="42">
        <v>100</v>
      </c>
      <c r="E59" s="26">
        <v>100</v>
      </c>
      <c r="F59" s="12">
        <f t="shared" si="2"/>
        <v>100</v>
      </c>
    </row>
    <row r="60" spans="1:6" ht="81.75" customHeight="1">
      <c r="A60" s="98">
        <v>3</v>
      </c>
      <c r="B60" s="99" t="s">
        <v>79</v>
      </c>
      <c r="C60" s="5" t="s">
        <v>54</v>
      </c>
      <c r="D60" s="42">
        <v>100</v>
      </c>
      <c r="E60" s="26">
        <v>100</v>
      </c>
      <c r="F60" s="12">
        <f t="shared" si="2"/>
        <v>100</v>
      </c>
    </row>
    <row r="61" spans="1:6" ht="108.75" customHeight="1">
      <c r="A61" s="98"/>
      <c r="B61" s="99"/>
      <c r="C61" s="5" t="s">
        <v>62</v>
      </c>
      <c r="D61" s="42">
        <v>100</v>
      </c>
      <c r="E61" s="26">
        <v>100</v>
      </c>
      <c r="F61" s="12">
        <f t="shared" si="2"/>
        <v>100</v>
      </c>
    </row>
    <row r="62" spans="1:6" ht="105" customHeight="1">
      <c r="A62" s="98"/>
      <c r="B62" s="99"/>
      <c r="C62" s="5" t="s">
        <v>56</v>
      </c>
      <c r="D62" s="42">
        <v>0</v>
      </c>
      <c r="E62" s="26">
        <v>0</v>
      </c>
      <c r="F62" s="12">
        <f>IF(E62=0,100,0)</f>
        <v>100</v>
      </c>
    </row>
    <row r="63" spans="1:6" ht="42.75" customHeight="1">
      <c r="A63" s="98"/>
      <c r="B63" s="99"/>
      <c r="C63" s="5" t="s">
        <v>57</v>
      </c>
      <c r="D63" s="42">
        <v>100</v>
      </c>
      <c r="E63" s="26">
        <v>100</v>
      </c>
      <c r="F63" s="12">
        <f t="shared" si="2"/>
        <v>100</v>
      </c>
    </row>
    <row r="64" spans="1:6" ht="64.5" customHeight="1">
      <c r="A64" s="98">
        <v>4</v>
      </c>
      <c r="B64" s="99" t="s">
        <v>80</v>
      </c>
      <c r="C64" s="39" t="s">
        <v>57</v>
      </c>
      <c r="D64" s="7">
        <v>100</v>
      </c>
      <c r="E64" s="26">
        <v>100</v>
      </c>
      <c r="F64" s="12">
        <f t="shared" si="2"/>
        <v>100</v>
      </c>
    </row>
    <row r="65" spans="1:6" ht="119.25" customHeight="1">
      <c r="A65" s="98"/>
      <c r="B65" s="99"/>
      <c r="C65" s="39" t="s">
        <v>63</v>
      </c>
      <c r="D65" s="7">
        <v>30</v>
      </c>
      <c r="E65" s="26">
        <v>52</v>
      </c>
      <c r="F65" s="12">
        <f t="shared" si="2"/>
        <v>173.33333333333334</v>
      </c>
    </row>
    <row r="66" spans="1:6" ht="141.75" customHeight="1">
      <c r="A66" s="98"/>
      <c r="B66" s="99"/>
      <c r="C66" s="14" t="s">
        <v>56</v>
      </c>
      <c r="D66" s="7">
        <v>0</v>
      </c>
      <c r="E66" s="26">
        <v>0</v>
      </c>
      <c r="F66" s="12">
        <f>IF(E66=0,100,0)</f>
        <v>100</v>
      </c>
    </row>
    <row r="68" spans="1:6">
      <c r="A68" s="91" t="s">
        <v>82</v>
      </c>
      <c r="B68" s="92"/>
      <c r="C68" s="92"/>
      <c r="D68" s="92"/>
      <c r="E68" s="92"/>
      <c r="F68" s="93"/>
    </row>
    <row r="69" spans="1:6">
      <c r="A69" s="90" t="s">
        <v>69</v>
      </c>
      <c r="B69" s="90"/>
      <c r="C69" s="90"/>
      <c r="D69" s="90"/>
      <c r="E69" s="90"/>
      <c r="F69" s="90"/>
    </row>
    <row r="70" spans="1:6" ht="168.75">
      <c r="A70" s="2" t="s">
        <v>5</v>
      </c>
      <c r="B70" s="3" t="s">
        <v>6</v>
      </c>
      <c r="C70" s="3" t="s">
        <v>7</v>
      </c>
      <c r="D70" s="3" t="s">
        <v>8</v>
      </c>
      <c r="E70" s="3" t="s">
        <v>9</v>
      </c>
      <c r="F70" s="3" t="s">
        <v>10</v>
      </c>
    </row>
    <row r="71" spans="1:6">
      <c r="A71" s="41">
        <v>1</v>
      </c>
      <c r="B71" s="41">
        <v>2</v>
      </c>
      <c r="C71" s="41">
        <v>3</v>
      </c>
      <c r="D71" s="41">
        <v>4</v>
      </c>
      <c r="E71" s="41">
        <v>5</v>
      </c>
      <c r="F71" s="41" t="s">
        <v>11</v>
      </c>
    </row>
    <row r="72" spans="1:6" ht="75" customHeight="1">
      <c r="A72" s="98">
        <v>1</v>
      </c>
      <c r="B72" s="99" t="s">
        <v>86</v>
      </c>
      <c r="C72" s="5" t="s">
        <v>54</v>
      </c>
      <c r="D72" s="42">
        <v>100</v>
      </c>
      <c r="E72" s="27">
        <v>100</v>
      </c>
      <c r="F72" s="12">
        <f>E72/D72*100</f>
        <v>100</v>
      </c>
    </row>
    <row r="73" spans="1:6" ht="70.5" customHeight="1">
      <c r="A73" s="98"/>
      <c r="B73" s="99"/>
      <c r="C73" s="5" t="s">
        <v>55</v>
      </c>
      <c r="D73" s="42">
        <v>100</v>
      </c>
      <c r="E73" s="27">
        <v>100</v>
      </c>
      <c r="F73" s="12">
        <f t="shared" ref="F73:F85" si="3">E73/D73*100</f>
        <v>100</v>
      </c>
    </row>
    <row r="74" spans="1:6" ht="115.5" customHeight="1">
      <c r="A74" s="98"/>
      <c r="B74" s="99"/>
      <c r="C74" s="5" t="s">
        <v>56</v>
      </c>
      <c r="D74" s="42">
        <v>0</v>
      </c>
      <c r="E74" s="27">
        <v>0</v>
      </c>
      <c r="F74" s="12">
        <f>IF(E74=0,100,0)</f>
        <v>100</v>
      </c>
    </row>
    <row r="75" spans="1:6" ht="47.25" customHeight="1">
      <c r="A75" s="98"/>
      <c r="B75" s="99"/>
      <c r="C75" s="5" t="s">
        <v>57</v>
      </c>
      <c r="D75" s="42">
        <v>100</v>
      </c>
      <c r="E75" s="27">
        <v>100</v>
      </c>
      <c r="F75" s="12">
        <f t="shared" si="3"/>
        <v>100</v>
      </c>
    </row>
    <row r="76" spans="1:6" ht="116.25" customHeight="1">
      <c r="A76" s="98">
        <v>2</v>
      </c>
      <c r="B76" s="99" t="s">
        <v>87</v>
      </c>
      <c r="C76" s="5" t="s">
        <v>54</v>
      </c>
      <c r="D76" s="42">
        <v>100</v>
      </c>
      <c r="E76" s="27">
        <v>100</v>
      </c>
      <c r="F76" s="12">
        <f t="shared" si="3"/>
        <v>100</v>
      </c>
    </row>
    <row r="77" spans="1:6" ht="66.75" customHeight="1">
      <c r="A77" s="98"/>
      <c r="B77" s="99"/>
      <c r="C77" s="5" t="s">
        <v>58</v>
      </c>
      <c r="D77" s="42">
        <v>100</v>
      </c>
      <c r="E77" s="27">
        <v>95.5</v>
      </c>
      <c r="F77" s="12">
        <f t="shared" si="3"/>
        <v>95.5</v>
      </c>
    </row>
    <row r="78" spans="1:6" ht="124.5" customHeight="1">
      <c r="A78" s="98"/>
      <c r="B78" s="99"/>
      <c r="C78" s="5" t="s">
        <v>56</v>
      </c>
      <c r="D78" s="42">
        <v>0</v>
      </c>
      <c r="E78" s="26">
        <v>0</v>
      </c>
      <c r="F78" s="12">
        <f>IF(E78=0,100,0)</f>
        <v>100</v>
      </c>
    </row>
    <row r="79" spans="1:6" ht="52.5" customHeight="1">
      <c r="A79" s="98"/>
      <c r="B79" s="99"/>
      <c r="C79" s="5" t="s">
        <v>57</v>
      </c>
      <c r="D79" s="42">
        <v>100</v>
      </c>
      <c r="E79" s="26">
        <v>100</v>
      </c>
      <c r="F79" s="12">
        <f t="shared" si="3"/>
        <v>100</v>
      </c>
    </row>
    <row r="80" spans="1:6" ht="81.75" customHeight="1">
      <c r="A80" s="98">
        <v>3</v>
      </c>
      <c r="B80" s="99" t="s">
        <v>88</v>
      </c>
      <c r="C80" s="5" t="s">
        <v>54</v>
      </c>
      <c r="D80" s="42">
        <v>100</v>
      </c>
      <c r="E80" s="26">
        <v>100</v>
      </c>
      <c r="F80" s="12">
        <f t="shared" si="3"/>
        <v>100</v>
      </c>
    </row>
    <row r="81" spans="1:6" ht="108.75" customHeight="1">
      <c r="A81" s="98"/>
      <c r="B81" s="99"/>
      <c r="C81" s="5" t="s">
        <v>62</v>
      </c>
      <c r="D81" s="42">
        <v>100</v>
      </c>
      <c r="E81" s="26">
        <v>100</v>
      </c>
      <c r="F81" s="12">
        <f t="shared" si="3"/>
        <v>100</v>
      </c>
    </row>
    <row r="82" spans="1:6" ht="105" customHeight="1">
      <c r="A82" s="98"/>
      <c r="B82" s="99"/>
      <c r="C82" s="5" t="s">
        <v>56</v>
      </c>
      <c r="D82" s="42">
        <v>0</v>
      </c>
      <c r="E82" s="26">
        <v>0</v>
      </c>
      <c r="F82" s="12">
        <f>IF(E82=0,100,0)</f>
        <v>100</v>
      </c>
    </row>
    <row r="83" spans="1:6" ht="42.75" customHeight="1">
      <c r="A83" s="98"/>
      <c r="B83" s="99"/>
      <c r="C83" s="5" t="s">
        <v>57</v>
      </c>
      <c r="D83" s="42">
        <v>100</v>
      </c>
      <c r="E83" s="26">
        <v>100</v>
      </c>
      <c r="F83" s="12">
        <f t="shared" si="3"/>
        <v>100</v>
      </c>
    </row>
    <row r="84" spans="1:6" ht="64.5" customHeight="1">
      <c r="A84" s="98">
        <v>4</v>
      </c>
      <c r="B84" s="99" t="s">
        <v>89</v>
      </c>
      <c r="C84" s="39" t="s">
        <v>57</v>
      </c>
      <c r="D84" s="7">
        <v>100</v>
      </c>
      <c r="E84" s="26">
        <v>100</v>
      </c>
      <c r="F84" s="12">
        <f t="shared" si="3"/>
        <v>100</v>
      </c>
    </row>
    <row r="85" spans="1:6" ht="119.25" customHeight="1">
      <c r="A85" s="98"/>
      <c r="B85" s="99"/>
      <c r="C85" s="39" t="s">
        <v>63</v>
      </c>
      <c r="D85" s="7">
        <v>30</v>
      </c>
      <c r="E85" s="26">
        <v>27</v>
      </c>
      <c r="F85" s="12">
        <f t="shared" si="3"/>
        <v>90</v>
      </c>
    </row>
    <row r="86" spans="1:6" ht="141.75" customHeight="1">
      <c r="A86" s="98"/>
      <c r="B86" s="99"/>
      <c r="C86" s="14" t="s">
        <v>56</v>
      </c>
      <c r="D86" s="7">
        <v>0</v>
      </c>
      <c r="E86" s="26">
        <v>0</v>
      </c>
      <c r="F86" s="12">
        <f>IF(E86=0,100,0)</f>
        <v>100</v>
      </c>
    </row>
    <row r="88" spans="1:6">
      <c r="A88" s="91" t="s">
        <v>92</v>
      </c>
      <c r="B88" s="92"/>
      <c r="C88" s="92"/>
      <c r="D88" s="92"/>
      <c r="E88" s="92"/>
      <c r="F88" s="93"/>
    </row>
    <row r="89" spans="1:6">
      <c r="A89" s="90" t="s">
        <v>69</v>
      </c>
      <c r="B89" s="90"/>
      <c r="C89" s="90"/>
      <c r="D89" s="90"/>
      <c r="E89" s="90"/>
      <c r="F89" s="90"/>
    </row>
    <row r="90" spans="1:6" ht="168.75">
      <c r="A90" s="2" t="s">
        <v>5</v>
      </c>
      <c r="B90" s="3" t="s">
        <v>6</v>
      </c>
      <c r="C90" s="3" t="s">
        <v>7</v>
      </c>
      <c r="D90" s="3" t="s">
        <v>8</v>
      </c>
      <c r="E90" s="3" t="s">
        <v>9</v>
      </c>
      <c r="F90" s="3" t="s">
        <v>10</v>
      </c>
    </row>
    <row r="91" spans="1:6">
      <c r="A91" s="41">
        <v>1</v>
      </c>
      <c r="B91" s="41">
        <v>2</v>
      </c>
      <c r="C91" s="41">
        <v>3</v>
      </c>
      <c r="D91" s="41">
        <v>4</v>
      </c>
      <c r="E91" s="41">
        <v>5</v>
      </c>
      <c r="F91" s="41" t="s">
        <v>11</v>
      </c>
    </row>
    <row r="92" spans="1:6" ht="75" customHeight="1">
      <c r="A92" s="98">
        <v>1</v>
      </c>
      <c r="B92" s="99" t="s">
        <v>93</v>
      </c>
      <c r="C92" s="5" t="s">
        <v>54</v>
      </c>
      <c r="D92" s="42">
        <v>100</v>
      </c>
      <c r="E92" s="27">
        <v>87</v>
      </c>
      <c r="F92" s="12">
        <f>E92/D92*100</f>
        <v>87</v>
      </c>
    </row>
    <row r="93" spans="1:6" ht="70.5" customHeight="1">
      <c r="A93" s="98"/>
      <c r="B93" s="99"/>
      <c r="C93" s="5" t="s">
        <v>55</v>
      </c>
      <c r="D93" s="42">
        <v>100</v>
      </c>
      <c r="E93" s="27">
        <v>87</v>
      </c>
      <c r="F93" s="12">
        <f t="shared" ref="F93:F105" si="4">E93/D93*100</f>
        <v>87</v>
      </c>
    </row>
    <row r="94" spans="1:6" ht="115.5" customHeight="1">
      <c r="A94" s="98"/>
      <c r="B94" s="99"/>
      <c r="C94" s="5" t="s">
        <v>56</v>
      </c>
      <c r="D94" s="42">
        <v>0</v>
      </c>
      <c r="E94" s="27">
        <v>0</v>
      </c>
      <c r="F94" s="12">
        <f>IF(E94=0,100,0)</f>
        <v>100</v>
      </c>
    </row>
    <row r="95" spans="1:6" ht="47.25" customHeight="1">
      <c r="A95" s="98"/>
      <c r="B95" s="99"/>
      <c r="C95" s="5" t="s">
        <v>57</v>
      </c>
      <c r="D95" s="42">
        <v>100</v>
      </c>
      <c r="E95" s="27">
        <v>100</v>
      </c>
      <c r="F95" s="12">
        <f t="shared" si="4"/>
        <v>100</v>
      </c>
    </row>
    <row r="96" spans="1:6" ht="116.25" customHeight="1">
      <c r="A96" s="98">
        <v>2</v>
      </c>
      <c r="B96" s="99" t="s">
        <v>94</v>
      </c>
      <c r="C96" s="5" t="s">
        <v>54</v>
      </c>
      <c r="D96" s="42">
        <v>100</v>
      </c>
      <c r="E96" s="27">
        <v>96</v>
      </c>
      <c r="F96" s="12">
        <f t="shared" si="4"/>
        <v>96</v>
      </c>
    </row>
    <row r="97" spans="1:6" ht="66.75" customHeight="1">
      <c r="A97" s="98"/>
      <c r="B97" s="99"/>
      <c r="C97" s="5" t="s">
        <v>58</v>
      </c>
      <c r="D97" s="42">
        <v>100</v>
      </c>
      <c r="E97" s="27">
        <v>96</v>
      </c>
      <c r="F97" s="12">
        <f t="shared" si="4"/>
        <v>96</v>
      </c>
    </row>
    <row r="98" spans="1:6" ht="124.5" customHeight="1">
      <c r="A98" s="98"/>
      <c r="B98" s="99"/>
      <c r="C98" s="5" t="s">
        <v>56</v>
      </c>
      <c r="D98" s="42">
        <v>0</v>
      </c>
      <c r="E98" s="26">
        <v>0</v>
      </c>
      <c r="F98" s="12">
        <f>IF(E98=0,100,0)</f>
        <v>100</v>
      </c>
    </row>
    <row r="99" spans="1:6" ht="52.5" customHeight="1">
      <c r="A99" s="98"/>
      <c r="B99" s="99"/>
      <c r="C99" s="5" t="s">
        <v>57</v>
      </c>
      <c r="D99" s="42">
        <v>100</v>
      </c>
      <c r="E99" s="26">
        <v>100</v>
      </c>
      <c r="F99" s="12">
        <f t="shared" si="4"/>
        <v>100</v>
      </c>
    </row>
    <row r="100" spans="1:6" ht="81.75" customHeight="1">
      <c r="A100" s="98">
        <v>3</v>
      </c>
      <c r="B100" s="99" t="s">
        <v>95</v>
      </c>
      <c r="C100" s="5" t="s">
        <v>54</v>
      </c>
      <c r="D100" s="42">
        <v>100</v>
      </c>
      <c r="E100" s="26">
        <v>100</v>
      </c>
      <c r="F100" s="12">
        <f t="shared" si="4"/>
        <v>100</v>
      </c>
    </row>
    <row r="101" spans="1:6" ht="108.75" customHeight="1">
      <c r="A101" s="98"/>
      <c r="B101" s="99"/>
      <c r="C101" s="5" t="s">
        <v>62</v>
      </c>
      <c r="D101" s="42">
        <v>100</v>
      </c>
      <c r="E101" s="26">
        <v>100</v>
      </c>
      <c r="F101" s="12">
        <f t="shared" si="4"/>
        <v>100</v>
      </c>
    </row>
    <row r="102" spans="1:6" ht="105" customHeight="1">
      <c r="A102" s="98"/>
      <c r="B102" s="99"/>
      <c r="C102" s="5" t="s">
        <v>56</v>
      </c>
      <c r="D102" s="42">
        <v>0</v>
      </c>
      <c r="E102" s="26">
        <v>0</v>
      </c>
      <c r="F102" s="12">
        <f>IF(E102=0,100,0)</f>
        <v>100</v>
      </c>
    </row>
    <row r="103" spans="1:6" ht="42.75" customHeight="1">
      <c r="A103" s="98"/>
      <c r="B103" s="99"/>
      <c r="C103" s="5" t="s">
        <v>57</v>
      </c>
      <c r="D103" s="42">
        <v>100</v>
      </c>
      <c r="E103" s="26">
        <v>100</v>
      </c>
      <c r="F103" s="12">
        <f t="shared" si="4"/>
        <v>100</v>
      </c>
    </row>
    <row r="104" spans="1:6" ht="64.5" customHeight="1">
      <c r="A104" s="98">
        <v>4</v>
      </c>
      <c r="B104" s="99" t="s">
        <v>48</v>
      </c>
      <c r="C104" s="39" t="s">
        <v>57</v>
      </c>
      <c r="D104" s="7">
        <v>100</v>
      </c>
      <c r="E104" s="26">
        <v>100</v>
      </c>
      <c r="F104" s="12">
        <f t="shared" si="4"/>
        <v>100</v>
      </c>
    </row>
    <row r="105" spans="1:6" ht="119.25" customHeight="1">
      <c r="A105" s="98"/>
      <c r="B105" s="99"/>
      <c r="C105" s="39" t="s">
        <v>63</v>
      </c>
      <c r="D105" s="7">
        <v>30</v>
      </c>
      <c r="E105" s="26">
        <v>30</v>
      </c>
      <c r="F105" s="12">
        <f t="shared" si="4"/>
        <v>100</v>
      </c>
    </row>
    <row r="106" spans="1:6" ht="141.75" customHeight="1">
      <c r="A106" s="98"/>
      <c r="B106" s="99"/>
      <c r="C106" s="14" t="s">
        <v>56</v>
      </c>
      <c r="D106" s="7">
        <v>0</v>
      </c>
      <c r="E106" s="26">
        <v>0</v>
      </c>
      <c r="F106" s="12">
        <f>IF(E106=0,100,0)</f>
        <v>100</v>
      </c>
    </row>
    <row r="108" spans="1:6">
      <c r="A108" s="91" t="s">
        <v>195</v>
      </c>
      <c r="B108" s="92"/>
      <c r="C108" s="92"/>
      <c r="D108" s="92"/>
      <c r="E108" s="92"/>
      <c r="F108" s="93"/>
    </row>
    <row r="109" spans="1:6">
      <c r="A109" s="90" t="s">
        <v>69</v>
      </c>
      <c r="B109" s="90"/>
      <c r="C109" s="90"/>
      <c r="D109" s="90"/>
      <c r="E109" s="90"/>
      <c r="F109" s="90"/>
    </row>
    <row r="110" spans="1:6" ht="168.75">
      <c r="A110" s="2" t="s">
        <v>5</v>
      </c>
      <c r="B110" s="3" t="s">
        <v>6</v>
      </c>
      <c r="C110" s="3" t="s">
        <v>7</v>
      </c>
      <c r="D110" s="3" t="s">
        <v>8</v>
      </c>
      <c r="E110" s="3" t="s">
        <v>9</v>
      </c>
      <c r="F110" s="3" t="s">
        <v>10</v>
      </c>
    </row>
    <row r="111" spans="1:6">
      <c r="A111" s="57">
        <v>1</v>
      </c>
      <c r="B111" s="57">
        <v>2</v>
      </c>
      <c r="C111" s="57">
        <v>3</v>
      </c>
      <c r="D111" s="57">
        <v>4</v>
      </c>
      <c r="E111" s="57">
        <v>5</v>
      </c>
      <c r="F111" s="57" t="s">
        <v>11</v>
      </c>
    </row>
    <row r="112" spans="1:6" ht="75" customHeight="1">
      <c r="A112" s="98">
        <v>1</v>
      </c>
      <c r="B112" s="99" t="s">
        <v>197</v>
      </c>
      <c r="C112" s="5" t="s">
        <v>54</v>
      </c>
      <c r="D112" s="58">
        <v>100</v>
      </c>
      <c r="E112" s="27">
        <v>100</v>
      </c>
      <c r="F112" s="12">
        <f>E112/D112*100</f>
        <v>100</v>
      </c>
    </row>
    <row r="113" spans="1:6" ht="70.5" customHeight="1">
      <c r="A113" s="98"/>
      <c r="B113" s="99"/>
      <c r="C113" s="5" t="s">
        <v>55</v>
      </c>
      <c r="D113" s="58">
        <v>100</v>
      </c>
      <c r="E113" s="27">
        <v>100</v>
      </c>
      <c r="F113" s="12">
        <f t="shared" ref="F113:F125" si="5">E113/D113*100</f>
        <v>100</v>
      </c>
    </row>
    <row r="114" spans="1:6" ht="115.5" customHeight="1">
      <c r="A114" s="98"/>
      <c r="B114" s="99"/>
      <c r="C114" s="5" t="s">
        <v>56</v>
      </c>
      <c r="D114" s="58">
        <v>0</v>
      </c>
      <c r="E114" s="27">
        <v>0</v>
      </c>
      <c r="F114" s="12">
        <f>IF(E114=0,100,0)</f>
        <v>100</v>
      </c>
    </row>
    <row r="115" spans="1:6" ht="47.25" customHeight="1">
      <c r="A115" s="98"/>
      <c r="B115" s="99"/>
      <c r="C115" s="5" t="s">
        <v>57</v>
      </c>
      <c r="D115" s="58">
        <v>100</v>
      </c>
      <c r="E115" s="27">
        <v>100</v>
      </c>
      <c r="F115" s="12">
        <f t="shared" si="5"/>
        <v>100</v>
      </c>
    </row>
    <row r="116" spans="1:6" ht="116.25" customHeight="1">
      <c r="A116" s="98">
        <v>2</v>
      </c>
      <c r="B116" s="99" t="s">
        <v>198</v>
      </c>
      <c r="C116" s="5" t="s">
        <v>54</v>
      </c>
      <c r="D116" s="58">
        <v>100</v>
      </c>
      <c r="E116" s="27">
        <v>99.7</v>
      </c>
      <c r="F116" s="12">
        <f t="shared" si="5"/>
        <v>99.7</v>
      </c>
    </row>
    <row r="117" spans="1:6" ht="66.75" customHeight="1">
      <c r="A117" s="98"/>
      <c r="B117" s="99"/>
      <c r="C117" s="5" t="s">
        <v>58</v>
      </c>
      <c r="D117" s="58">
        <v>100</v>
      </c>
      <c r="E117" s="27">
        <v>99.7</v>
      </c>
      <c r="F117" s="12">
        <f t="shared" si="5"/>
        <v>99.7</v>
      </c>
    </row>
    <row r="118" spans="1:6" ht="124.5" customHeight="1">
      <c r="A118" s="98"/>
      <c r="B118" s="99"/>
      <c r="C118" s="5" t="s">
        <v>56</v>
      </c>
      <c r="D118" s="58">
        <v>0</v>
      </c>
      <c r="E118" s="26">
        <v>0</v>
      </c>
      <c r="F118" s="12">
        <f>IF(E118=0,100,0)</f>
        <v>100</v>
      </c>
    </row>
    <row r="119" spans="1:6" ht="52.5" customHeight="1">
      <c r="A119" s="98"/>
      <c r="B119" s="99"/>
      <c r="C119" s="5" t="s">
        <v>57</v>
      </c>
      <c r="D119" s="58">
        <v>100</v>
      </c>
      <c r="E119" s="26">
        <v>100</v>
      </c>
      <c r="F119" s="12">
        <f t="shared" si="5"/>
        <v>100</v>
      </c>
    </row>
    <row r="120" spans="1:6" ht="81.75" customHeight="1">
      <c r="A120" s="98">
        <v>3</v>
      </c>
      <c r="B120" s="99" t="s">
        <v>199</v>
      </c>
      <c r="C120" s="5" t="s">
        <v>54</v>
      </c>
      <c r="D120" s="58">
        <v>100</v>
      </c>
      <c r="E120" s="26">
        <v>100</v>
      </c>
      <c r="F120" s="12">
        <f t="shared" si="5"/>
        <v>100</v>
      </c>
    </row>
    <row r="121" spans="1:6" ht="108.75" customHeight="1">
      <c r="A121" s="98"/>
      <c r="B121" s="99"/>
      <c r="C121" s="5" t="s">
        <v>62</v>
      </c>
      <c r="D121" s="58">
        <v>100</v>
      </c>
      <c r="E121" s="26">
        <v>100</v>
      </c>
      <c r="F121" s="12">
        <f t="shared" si="5"/>
        <v>100</v>
      </c>
    </row>
    <row r="122" spans="1:6" ht="105" customHeight="1">
      <c r="A122" s="98"/>
      <c r="B122" s="99"/>
      <c r="C122" s="5" t="s">
        <v>56</v>
      </c>
      <c r="D122" s="58">
        <v>0</v>
      </c>
      <c r="E122" s="26">
        <v>0</v>
      </c>
      <c r="F122" s="12">
        <f>IF(E122=0,100,0)</f>
        <v>100</v>
      </c>
    </row>
    <row r="123" spans="1:6" ht="42.75" customHeight="1">
      <c r="A123" s="98"/>
      <c r="B123" s="99"/>
      <c r="C123" s="5" t="s">
        <v>57</v>
      </c>
      <c r="D123" s="58">
        <v>100</v>
      </c>
      <c r="E123" s="26">
        <v>100</v>
      </c>
      <c r="F123" s="12">
        <f t="shared" si="5"/>
        <v>100</v>
      </c>
    </row>
    <row r="124" spans="1:6" ht="64.5" customHeight="1">
      <c r="A124" s="98">
        <v>4</v>
      </c>
      <c r="B124" s="99" t="s">
        <v>200</v>
      </c>
      <c r="C124" s="39" t="s">
        <v>57</v>
      </c>
      <c r="D124" s="7">
        <v>100</v>
      </c>
      <c r="E124" s="26">
        <v>100</v>
      </c>
      <c r="F124" s="12">
        <f t="shared" si="5"/>
        <v>100</v>
      </c>
    </row>
    <row r="125" spans="1:6" ht="119.25" customHeight="1">
      <c r="A125" s="98"/>
      <c r="B125" s="99"/>
      <c r="C125" s="39" t="s">
        <v>63</v>
      </c>
      <c r="D125" s="7">
        <v>30</v>
      </c>
      <c r="E125" s="26">
        <v>30</v>
      </c>
      <c r="F125" s="12">
        <f t="shared" si="5"/>
        <v>100</v>
      </c>
    </row>
    <row r="126" spans="1:6" ht="141.75" customHeight="1">
      <c r="A126" s="98"/>
      <c r="B126" s="99"/>
      <c r="C126" s="14" t="s">
        <v>56</v>
      </c>
      <c r="D126" s="7">
        <v>0</v>
      </c>
      <c r="E126" s="26"/>
      <c r="F126" s="12">
        <f>IF(E126=0,100,0)</f>
        <v>100</v>
      </c>
    </row>
    <row r="128" spans="1:6">
      <c r="A128" s="91" t="s">
        <v>96</v>
      </c>
      <c r="B128" s="92"/>
      <c r="C128" s="92"/>
      <c r="D128" s="92"/>
      <c r="E128" s="92"/>
      <c r="F128" s="93"/>
    </row>
    <row r="129" spans="1:6">
      <c r="A129" s="90" t="s">
        <v>69</v>
      </c>
      <c r="B129" s="90"/>
      <c r="C129" s="90"/>
      <c r="D129" s="90"/>
      <c r="E129" s="90"/>
      <c r="F129" s="90"/>
    </row>
    <row r="130" spans="1:6" ht="168.75">
      <c r="A130" s="2" t="s">
        <v>5</v>
      </c>
      <c r="B130" s="3" t="s">
        <v>6</v>
      </c>
      <c r="C130" s="3" t="s">
        <v>7</v>
      </c>
      <c r="D130" s="3" t="s">
        <v>8</v>
      </c>
      <c r="E130" s="3" t="s">
        <v>9</v>
      </c>
      <c r="F130" s="3" t="s">
        <v>10</v>
      </c>
    </row>
    <row r="131" spans="1:6">
      <c r="A131" s="41">
        <v>1</v>
      </c>
      <c r="B131" s="41">
        <v>2</v>
      </c>
      <c r="C131" s="41">
        <v>3</v>
      </c>
      <c r="D131" s="41">
        <v>4</v>
      </c>
      <c r="E131" s="41">
        <v>5</v>
      </c>
      <c r="F131" s="41" t="s">
        <v>11</v>
      </c>
    </row>
    <row r="132" spans="1:6" ht="75" customHeight="1">
      <c r="A132" s="98">
        <v>1</v>
      </c>
      <c r="B132" s="99" t="s">
        <v>59</v>
      </c>
      <c r="C132" s="5" t="s">
        <v>54</v>
      </c>
      <c r="D132" s="42">
        <v>100</v>
      </c>
      <c r="E132" s="27">
        <v>100</v>
      </c>
      <c r="F132" s="12">
        <f>E132/D132*100</f>
        <v>100</v>
      </c>
    </row>
    <row r="133" spans="1:6" ht="70.5" customHeight="1">
      <c r="A133" s="98"/>
      <c r="B133" s="99"/>
      <c r="C133" s="5" t="s">
        <v>55</v>
      </c>
      <c r="D133" s="42">
        <v>100</v>
      </c>
      <c r="E133" s="27">
        <v>100</v>
      </c>
      <c r="F133" s="12">
        <f t="shared" ref="F133:F145" si="6">E133/D133*100</f>
        <v>100</v>
      </c>
    </row>
    <row r="134" spans="1:6" ht="115.5" customHeight="1">
      <c r="A134" s="98"/>
      <c r="B134" s="99"/>
      <c r="C134" s="5" t="s">
        <v>56</v>
      </c>
      <c r="D134" s="42">
        <v>0</v>
      </c>
      <c r="E134" s="27">
        <v>0</v>
      </c>
      <c r="F134" s="12">
        <f>IF(E134=0,100,0)</f>
        <v>100</v>
      </c>
    </row>
    <row r="135" spans="1:6" ht="47.25" customHeight="1">
      <c r="A135" s="98"/>
      <c r="B135" s="99"/>
      <c r="C135" s="5" t="s">
        <v>57</v>
      </c>
      <c r="D135" s="42">
        <v>100</v>
      </c>
      <c r="E135" s="27">
        <v>100</v>
      </c>
      <c r="F135" s="12">
        <f t="shared" si="6"/>
        <v>100</v>
      </c>
    </row>
    <row r="136" spans="1:6" ht="116.25" customHeight="1">
      <c r="A136" s="98">
        <v>2</v>
      </c>
      <c r="B136" s="99" t="s">
        <v>60</v>
      </c>
      <c r="C136" s="5" t="s">
        <v>54</v>
      </c>
      <c r="D136" s="42">
        <v>100</v>
      </c>
      <c r="E136" s="27">
        <v>100</v>
      </c>
      <c r="F136" s="12">
        <f t="shared" si="6"/>
        <v>100</v>
      </c>
    </row>
    <row r="137" spans="1:6" ht="66.75" customHeight="1">
      <c r="A137" s="98"/>
      <c r="B137" s="99"/>
      <c r="C137" s="5" t="s">
        <v>58</v>
      </c>
      <c r="D137" s="42">
        <v>100</v>
      </c>
      <c r="E137" s="27">
        <v>100</v>
      </c>
      <c r="F137" s="12">
        <f t="shared" si="6"/>
        <v>100</v>
      </c>
    </row>
    <row r="138" spans="1:6" ht="124.5" customHeight="1">
      <c r="A138" s="98"/>
      <c r="B138" s="99"/>
      <c r="C138" s="5" t="s">
        <v>56</v>
      </c>
      <c r="D138" s="42">
        <v>0</v>
      </c>
      <c r="E138" s="26">
        <v>0</v>
      </c>
      <c r="F138" s="12">
        <f>IF(E138=0,100,0)</f>
        <v>100</v>
      </c>
    </row>
    <row r="139" spans="1:6" ht="52.5" customHeight="1">
      <c r="A139" s="98"/>
      <c r="B139" s="99"/>
      <c r="C139" s="5" t="s">
        <v>57</v>
      </c>
      <c r="D139" s="42">
        <v>100</v>
      </c>
      <c r="E139" s="26">
        <v>100</v>
      </c>
      <c r="F139" s="12">
        <f t="shared" si="6"/>
        <v>100</v>
      </c>
    </row>
    <row r="140" spans="1:6" ht="81.75" customHeight="1">
      <c r="A140" s="98">
        <v>3</v>
      </c>
      <c r="B140" s="99" t="s">
        <v>61</v>
      </c>
      <c r="C140" s="5" t="s">
        <v>54</v>
      </c>
      <c r="D140" s="42">
        <v>100</v>
      </c>
      <c r="E140" s="26">
        <v>100</v>
      </c>
      <c r="F140" s="12">
        <f t="shared" si="6"/>
        <v>100</v>
      </c>
    </row>
    <row r="141" spans="1:6" ht="108.75" customHeight="1">
      <c r="A141" s="98"/>
      <c r="B141" s="99"/>
      <c r="C141" s="5" t="s">
        <v>62</v>
      </c>
      <c r="D141" s="42">
        <v>100</v>
      </c>
      <c r="E141" s="26">
        <v>100</v>
      </c>
      <c r="F141" s="12">
        <f t="shared" si="6"/>
        <v>100</v>
      </c>
    </row>
    <row r="142" spans="1:6" ht="105" customHeight="1">
      <c r="A142" s="98"/>
      <c r="B142" s="99"/>
      <c r="C142" s="5" t="s">
        <v>56</v>
      </c>
      <c r="D142" s="42">
        <v>0</v>
      </c>
      <c r="E142" s="26">
        <v>0</v>
      </c>
      <c r="F142" s="12">
        <f>IF(E142=0,100,0)</f>
        <v>100</v>
      </c>
    </row>
    <row r="143" spans="1:6" ht="42.75" customHeight="1">
      <c r="A143" s="98"/>
      <c r="B143" s="99"/>
      <c r="C143" s="5" t="s">
        <v>57</v>
      </c>
      <c r="D143" s="42">
        <v>100</v>
      </c>
      <c r="E143" s="26">
        <v>100</v>
      </c>
      <c r="F143" s="12">
        <f t="shared" si="6"/>
        <v>100</v>
      </c>
    </row>
    <row r="144" spans="1:6" ht="64.5" customHeight="1">
      <c r="A144" s="98">
        <v>4</v>
      </c>
      <c r="B144" s="99" t="s">
        <v>48</v>
      </c>
      <c r="C144" s="39" t="s">
        <v>57</v>
      </c>
      <c r="D144" s="7">
        <v>100</v>
      </c>
      <c r="E144" s="26"/>
      <c r="F144" s="12">
        <f t="shared" si="6"/>
        <v>0</v>
      </c>
    </row>
    <row r="145" spans="1:6" ht="119.25" customHeight="1">
      <c r="A145" s="98"/>
      <c r="B145" s="99"/>
      <c r="C145" s="39" t="s">
        <v>63</v>
      </c>
      <c r="D145" s="7">
        <v>30</v>
      </c>
      <c r="E145" s="26"/>
      <c r="F145" s="12">
        <f t="shared" si="6"/>
        <v>0</v>
      </c>
    </row>
    <row r="146" spans="1:6" ht="141.75" customHeight="1">
      <c r="A146" s="98"/>
      <c r="B146" s="99"/>
      <c r="C146" s="14" t="s">
        <v>56</v>
      </c>
      <c r="D146" s="7">
        <v>0</v>
      </c>
      <c r="E146" s="26"/>
      <c r="F146" s="12">
        <f>IF(E146=0,100,0)</f>
        <v>100</v>
      </c>
    </row>
    <row r="148" spans="1:6">
      <c r="A148" s="91" t="s">
        <v>97</v>
      </c>
      <c r="B148" s="92"/>
      <c r="C148" s="92"/>
      <c r="D148" s="92"/>
      <c r="E148" s="92"/>
      <c r="F148" s="93"/>
    </row>
    <row r="149" spans="1:6">
      <c r="A149" s="90" t="s">
        <v>69</v>
      </c>
      <c r="B149" s="90"/>
      <c r="C149" s="90"/>
      <c r="D149" s="90"/>
      <c r="E149" s="90"/>
      <c r="F149" s="90"/>
    </row>
    <row r="150" spans="1:6" ht="168.75">
      <c r="A150" s="2" t="s">
        <v>5</v>
      </c>
      <c r="B150" s="3" t="s">
        <v>6</v>
      </c>
      <c r="C150" s="3" t="s">
        <v>7</v>
      </c>
      <c r="D150" s="3" t="s">
        <v>8</v>
      </c>
      <c r="E150" s="3" t="s">
        <v>9</v>
      </c>
      <c r="F150" s="3" t="s">
        <v>10</v>
      </c>
    </row>
    <row r="151" spans="1:6">
      <c r="A151" s="41">
        <v>1</v>
      </c>
      <c r="B151" s="41">
        <v>2</v>
      </c>
      <c r="C151" s="41">
        <v>3</v>
      </c>
      <c r="D151" s="41">
        <v>4</v>
      </c>
      <c r="E151" s="41">
        <v>5</v>
      </c>
      <c r="F151" s="41" t="s">
        <v>11</v>
      </c>
    </row>
    <row r="152" spans="1:6" ht="75" customHeight="1">
      <c r="A152" s="98">
        <v>1</v>
      </c>
      <c r="B152" s="102" t="s">
        <v>98</v>
      </c>
      <c r="C152" s="48" t="s">
        <v>54</v>
      </c>
      <c r="D152" s="42">
        <v>100</v>
      </c>
      <c r="E152" s="27">
        <v>100</v>
      </c>
      <c r="F152" s="12">
        <f>E152/D152*100</f>
        <v>100</v>
      </c>
    </row>
    <row r="153" spans="1:6" ht="70.5" customHeight="1">
      <c r="A153" s="98"/>
      <c r="B153" s="102"/>
      <c r="C153" s="48" t="s">
        <v>55</v>
      </c>
      <c r="D153" s="42">
        <v>100</v>
      </c>
      <c r="E153" s="27">
        <v>100</v>
      </c>
      <c r="F153" s="12">
        <f t="shared" ref="F153:F165" si="7">E153/D153*100</f>
        <v>100</v>
      </c>
    </row>
    <row r="154" spans="1:6" ht="115.5" customHeight="1">
      <c r="A154" s="98"/>
      <c r="B154" s="102"/>
      <c r="C154" s="48" t="s">
        <v>56</v>
      </c>
      <c r="D154" s="42">
        <v>0</v>
      </c>
      <c r="E154" s="27">
        <v>0</v>
      </c>
      <c r="F154" s="12">
        <f>IF(E154=0,100,0)</f>
        <v>100</v>
      </c>
    </row>
    <row r="155" spans="1:6" ht="47.25" customHeight="1">
      <c r="A155" s="98"/>
      <c r="B155" s="102"/>
      <c r="C155" s="48" t="s">
        <v>57</v>
      </c>
      <c r="D155" s="42">
        <v>100</v>
      </c>
      <c r="E155" s="27">
        <v>100</v>
      </c>
      <c r="F155" s="12">
        <f t="shared" si="7"/>
        <v>100</v>
      </c>
    </row>
    <row r="156" spans="1:6" ht="116.25" customHeight="1">
      <c r="A156" s="98">
        <v>2</v>
      </c>
      <c r="B156" s="102" t="s">
        <v>101</v>
      </c>
      <c r="C156" s="48" t="s">
        <v>54</v>
      </c>
      <c r="D156" s="42">
        <v>100</v>
      </c>
      <c r="E156" s="27">
        <v>100</v>
      </c>
      <c r="F156" s="12">
        <f t="shared" si="7"/>
        <v>100</v>
      </c>
    </row>
    <row r="157" spans="1:6" ht="66.75" customHeight="1">
      <c r="A157" s="98"/>
      <c r="B157" s="102"/>
      <c r="C157" s="48" t="s">
        <v>58</v>
      </c>
      <c r="D157" s="42">
        <v>100</v>
      </c>
      <c r="E157" s="27">
        <v>100</v>
      </c>
      <c r="F157" s="12">
        <f t="shared" si="7"/>
        <v>100</v>
      </c>
    </row>
    <row r="158" spans="1:6" ht="124.5" customHeight="1">
      <c r="A158" s="98"/>
      <c r="B158" s="102"/>
      <c r="C158" s="48" t="s">
        <v>56</v>
      </c>
      <c r="D158" s="42">
        <v>0</v>
      </c>
      <c r="E158" s="26">
        <v>0</v>
      </c>
      <c r="F158" s="12">
        <f>IF(E158=0,100,0)</f>
        <v>100</v>
      </c>
    </row>
    <row r="159" spans="1:6" ht="52.5" customHeight="1">
      <c r="A159" s="98"/>
      <c r="B159" s="102"/>
      <c r="C159" s="48" t="s">
        <v>57</v>
      </c>
      <c r="D159" s="42">
        <v>100</v>
      </c>
      <c r="E159" s="26">
        <v>98</v>
      </c>
      <c r="F159" s="12">
        <f t="shared" si="7"/>
        <v>98</v>
      </c>
    </row>
    <row r="160" spans="1:6" ht="81.75" customHeight="1">
      <c r="A160" s="98">
        <v>3</v>
      </c>
      <c r="B160" s="102" t="s">
        <v>102</v>
      </c>
      <c r="C160" s="48" t="s">
        <v>54</v>
      </c>
      <c r="D160" s="42">
        <v>100</v>
      </c>
      <c r="E160" s="26">
        <v>100</v>
      </c>
      <c r="F160" s="12">
        <f t="shared" si="7"/>
        <v>100</v>
      </c>
    </row>
    <row r="161" spans="1:6" ht="108.75" customHeight="1">
      <c r="A161" s="98"/>
      <c r="B161" s="102"/>
      <c r="C161" s="48" t="s">
        <v>62</v>
      </c>
      <c r="D161" s="42">
        <v>100</v>
      </c>
      <c r="E161" s="26">
        <v>100</v>
      </c>
      <c r="F161" s="12">
        <f t="shared" si="7"/>
        <v>100</v>
      </c>
    </row>
    <row r="162" spans="1:6" ht="105" customHeight="1">
      <c r="A162" s="98"/>
      <c r="B162" s="102"/>
      <c r="C162" s="48" t="s">
        <v>56</v>
      </c>
      <c r="D162" s="42">
        <v>0</v>
      </c>
      <c r="E162" s="26">
        <v>0</v>
      </c>
      <c r="F162" s="12">
        <f>IF(E162=0,100,0)</f>
        <v>100</v>
      </c>
    </row>
    <row r="163" spans="1:6" ht="42.75" customHeight="1">
      <c r="A163" s="98"/>
      <c r="B163" s="102"/>
      <c r="C163" s="48" t="s">
        <v>57</v>
      </c>
      <c r="D163" s="42">
        <v>100</v>
      </c>
      <c r="E163" s="26">
        <v>98</v>
      </c>
      <c r="F163" s="12">
        <f t="shared" si="7"/>
        <v>98</v>
      </c>
    </row>
    <row r="164" spans="1:6" ht="64.5" customHeight="1">
      <c r="A164" s="98">
        <v>4</v>
      </c>
      <c r="B164" s="102" t="s">
        <v>103</v>
      </c>
      <c r="C164" s="49" t="s">
        <v>57</v>
      </c>
      <c r="D164" s="7">
        <v>100</v>
      </c>
      <c r="E164" s="26">
        <v>100</v>
      </c>
      <c r="F164" s="12">
        <f t="shared" si="7"/>
        <v>100</v>
      </c>
    </row>
    <row r="165" spans="1:6" ht="119.25" customHeight="1">
      <c r="A165" s="98"/>
      <c r="B165" s="102"/>
      <c r="C165" s="49" t="s">
        <v>63</v>
      </c>
      <c r="D165" s="7">
        <v>30</v>
      </c>
      <c r="E165" s="26">
        <v>29</v>
      </c>
      <c r="F165" s="12">
        <f t="shared" si="7"/>
        <v>96.666666666666671</v>
      </c>
    </row>
    <row r="166" spans="1:6" ht="141.75" customHeight="1">
      <c r="A166" s="98"/>
      <c r="B166" s="102"/>
      <c r="C166" s="14" t="s">
        <v>56</v>
      </c>
      <c r="D166" s="7">
        <v>0</v>
      </c>
      <c r="E166" s="26">
        <v>0</v>
      </c>
      <c r="F166" s="12">
        <f>IF(E166=0,100,0)</f>
        <v>100</v>
      </c>
    </row>
    <row r="168" spans="1:6">
      <c r="A168" s="91" t="s">
        <v>106</v>
      </c>
      <c r="B168" s="92"/>
      <c r="C168" s="92"/>
      <c r="D168" s="92"/>
      <c r="E168" s="92"/>
      <c r="F168" s="93"/>
    </row>
    <row r="169" spans="1:6">
      <c r="A169" s="90" t="s">
        <v>69</v>
      </c>
      <c r="B169" s="90"/>
      <c r="C169" s="90"/>
      <c r="D169" s="90"/>
      <c r="E169" s="90"/>
      <c r="F169" s="90"/>
    </row>
    <row r="170" spans="1:6" ht="168.75">
      <c r="A170" s="2" t="s">
        <v>5</v>
      </c>
      <c r="B170" s="3" t="s">
        <v>6</v>
      </c>
      <c r="C170" s="3" t="s">
        <v>7</v>
      </c>
      <c r="D170" s="3" t="s">
        <v>8</v>
      </c>
      <c r="E170" s="3" t="s">
        <v>9</v>
      </c>
      <c r="F170" s="3" t="s">
        <v>10</v>
      </c>
    </row>
    <row r="171" spans="1:6">
      <c r="A171" s="43">
        <v>1</v>
      </c>
      <c r="B171" s="43">
        <v>2</v>
      </c>
      <c r="C171" s="43">
        <v>3</v>
      </c>
      <c r="D171" s="43">
        <v>4</v>
      </c>
      <c r="E171" s="43">
        <v>5</v>
      </c>
      <c r="F171" s="43" t="s">
        <v>11</v>
      </c>
    </row>
    <row r="172" spans="1:6" ht="75" customHeight="1">
      <c r="A172" s="98">
        <v>1</v>
      </c>
      <c r="B172" s="99" t="s">
        <v>59</v>
      </c>
      <c r="C172" s="5" t="s">
        <v>54</v>
      </c>
      <c r="D172" s="44">
        <v>100</v>
      </c>
      <c r="E172" s="27">
        <v>100</v>
      </c>
      <c r="F172" s="12">
        <f>E172/D172*100</f>
        <v>100</v>
      </c>
    </row>
    <row r="173" spans="1:6" ht="70.5" customHeight="1">
      <c r="A173" s="98"/>
      <c r="B173" s="99"/>
      <c r="C173" s="5" t="s">
        <v>55</v>
      </c>
      <c r="D173" s="44">
        <v>100</v>
      </c>
      <c r="E173" s="27">
        <v>100</v>
      </c>
      <c r="F173" s="12">
        <f t="shared" ref="F173:F183" si="8">E173/D173*100</f>
        <v>100</v>
      </c>
    </row>
    <row r="174" spans="1:6" ht="115.5" customHeight="1">
      <c r="A174" s="98"/>
      <c r="B174" s="99"/>
      <c r="C174" s="5" t="s">
        <v>56</v>
      </c>
      <c r="D174" s="44">
        <v>0</v>
      </c>
      <c r="E174" s="27">
        <v>0</v>
      </c>
      <c r="F174" s="12">
        <f>IF(E174=0,100,0)</f>
        <v>100</v>
      </c>
    </row>
    <row r="175" spans="1:6" ht="47.25" customHeight="1">
      <c r="A175" s="98"/>
      <c r="B175" s="99"/>
      <c r="C175" s="5" t="s">
        <v>57</v>
      </c>
      <c r="D175" s="44">
        <v>100</v>
      </c>
      <c r="E175" s="27">
        <v>100</v>
      </c>
      <c r="F175" s="12">
        <f t="shared" si="8"/>
        <v>100</v>
      </c>
    </row>
    <row r="176" spans="1:6" ht="116.25" customHeight="1">
      <c r="A176" s="98">
        <v>2</v>
      </c>
      <c r="B176" s="99" t="s">
        <v>60</v>
      </c>
      <c r="C176" s="5" t="s">
        <v>54</v>
      </c>
      <c r="D176" s="44">
        <v>100</v>
      </c>
      <c r="E176" s="27">
        <v>100</v>
      </c>
      <c r="F176" s="12">
        <f t="shared" si="8"/>
        <v>100</v>
      </c>
    </row>
    <row r="177" spans="1:6" ht="66.75" customHeight="1">
      <c r="A177" s="98"/>
      <c r="B177" s="99"/>
      <c r="C177" s="5" t="s">
        <v>58</v>
      </c>
      <c r="D177" s="44">
        <v>100</v>
      </c>
      <c r="E177" s="27">
        <v>100</v>
      </c>
      <c r="F177" s="12">
        <f t="shared" si="8"/>
        <v>100</v>
      </c>
    </row>
    <row r="178" spans="1:6" ht="124.5" customHeight="1">
      <c r="A178" s="98"/>
      <c r="B178" s="99"/>
      <c r="C178" s="5" t="s">
        <v>56</v>
      </c>
      <c r="D178" s="44">
        <v>0</v>
      </c>
      <c r="E178" s="26">
        <v>0</v>
      </c>
      <c r="F178" s="12">
        <f>IF(E178=0,100,0)</f>
        <v>100</v>
      </c>
    </row>
    <row r="179" spans="1:6" ht="52.5" customHeight="1">
      <c r="A179" s="98"/>
      <c r="B179" s="99"/>
      <c r="C179" s="5" t="s">
        <v>57</v>
      </c>
      <c r="D179" s="44">
        <v>100</v>
      </c>
      <c r="E179" s="26">
        <v>100</v>
      </c>
      <c r="F179" s="12">
        <f t="shared" si="8"/>
        <v>100</v>
      </c>
    </row>
    <row r="180" spans="1:6" ht="81.75" customHeight="1">
      <c r="A180" s="98">
        <v>3</v>
      </c>
      <c r="B180" s="99" t="s">
        <v>61</v>
      </c>
      <c r="C180" s="5" t="s">
        <v>54</v>
      </c>
      <c r="D180" s="44">
        <v>100</v>
      </c>
      <c r="E180" s="26">
        <v>100</v>
      </c>
      <c r="F180" s="12">
        <f t="shared" si="8"/>
        <v>100</v>
      </c>
    </row>
    <row r="181" spans="1:6" ht="108.75" customHeight="1">
      <c r="A181" s="98"/>
      <c r="B181" s="99"/>
      <c r="C181" s="5" t="s">
        <v>62</v>
      </c>
      <c r="D181" s="44">
        <v>100</v>
      </c>
      <c r="E181" s="26">
        <v>100</v>
      </c>
      <c r="F181" s="12">
        <f t="shared" si="8"/>
        <v>100</v>
      </c>
    </row>
    <row r="182" spans="1:6" ht="105" customHeight="1">
      <c r="A182" s="98"/>
      <c r="B182" s="99"/>
      <c r="C182" s="5" t="s">
        <v>56</v>
      </c>
      <c r="D182" s="44">
        <v>0</v>
      </c>
      <c r="E182" s="26">
        <v>0</v>
      </c>
      <c r="F182" s="12">
        <f>IF(E182=0,100,0)</f>
        <v>100</v>
      </c>
    </row>
    <row r="183" spans="1:6" ht="42.75" customHeight="1">
      <c r="A183" s="98"/>
      <c r="B183" s="99"/>
      <c r="C183" s="5" t="s">
        <v>57</v>
      </c>
      <c r="D183" s="44">
        <v>100</v>
      </c>
      <c r="E183" s="26">
        <v>100</v>
      </c>
      <c r="F183" s="12">
        <f t="shared" si="8"/>
        <v>100</v>
      </c>
    </row>
    <row r="185" spans="1:6">
      <c r="A185" s="91" t="s">
        <v>107</v>
      </c>
      <c r="B185" s="92"/>
      <c r="C185" s="92"/>
      <c r="D185" s="92"/>
      <c r="E185" s="92"/>
      <c r="F185" s="93"/>
    </row>
    <row r="186" spans="1:6">
      <c r="A186" s="90" t="s">
        <v>69</v>
      </c>
      <c r="B186" s="90"/>
      <c r="C186" s="90"/>
      <c r="D186" s="90"/>
      <c r="E186" s="90"/>
      <c r="F186" s="90"/>
    </row>
    <row r="187" spans="1:6" ht="168.75">
      <c r="A187" s="2" t="s">
        <v>5</v>
      </c>
      <c r="B187" s="3" t="s">
        <v>6</v>
      </c>
      <c r="C187" s="3" t="s">
        <v>7</v>
      </c>
      <c r="D187" s="3" t="s">
        <v>8</v>
      </c>
      <c r="E187" s="3" t="s">
        <v>9</v>
      </c>
      <c r="F187" s="3" t="s">
        <v>10</v>
      </c>
    </row>
    <row r="188" spans="1:6">
      <c r="A188" s="51">
        <v>1</v>
      </c>
      <c r="B188" s="51">
        <v>2</v>
      </c>
      <c r="C188" s="51">
        <v>3</v>
      </c>
      <c r="D188" s="51">
        <v>4</v>
      </c>
      <c r="E188" s="51">
        <v>5</v>
      </c>
      <c r="F188" s="51" t="s">
        <v>11</v>
      </c>
    </row>
    <row r="189" spans="1:6" ht="75" customHeight="1">
      <c r="A189" s="98">
        <v>1</v>
      </c>
      <c r="B189" s="99" t="s">
        <v>50</v>
      </c>
      <c r="C189" s="5" t="s">
        <v>54</v>
      </c>
      <c r="D189" s="52">
        <v>100</v>
      </c>
      <c r="E189" s="27">
        <v>99.7</v>
      </c>
      <c r="F189" s="12">
        <f>E189/D189*100</f>
        <v>99.7</v>
      </c>
    </row>
    <row r="190" spans="1:6" ht="70.5" customHeight="1">
      <c r="A190" s="98"/>
      <c r="B190" s="99"/>
      <c r="C190" s="5" t="s">
        <v>55</v>
      </c>
      <c r="D190" s="52">
        <v>100</v>
      </c>
      <c r="E190" s="27">
        <v>100</v>
      </c>
      <c r="F190" s="12">
        <f t="shared" ref="F190:F202" si="9">E190/D190*100</f>
        <v>100</v>
      </c>
    </row>
    <row r="191" spans="1:6" ht="115.5" customHeight="1">
      <c r="A191" s="98"/>
      <c r="B191" s="99"/>
      <c r="C191" s="5" t="s">
        <v>56</v>
      </c>
      <c r="D191" s="52">
        <v>0</v>
      </c>
      <c r="E191" s="27">
        <v>0</v>
      </c>
      <c r="F191" s="12">
        <f>IF(E191=0,100,0)</f>
        <v>100</v>
      </c>
    </row>
    <row r="192" spans="1:6" ht="47.25" customHeight="1">
      <c r="A192" s="98"/>
      <c r="B192" s="99"/>
      <c r="C192" s="5" t="s">
        <v>57</v>
      </c>
      <c r="D192" s="52">
        <v>100</v>
      </c>
      <c r="E192" s="27">
        <v>100</v>
      </c>
      <c r="F192" s="12">
        <f t="shared" si="9"/>
        <v>100</v>
      </c>
    </row>
    <row r="193" spans="1:6" ht="116.25" customHeight="1">
      <c r="A193" s="98">
        <v>2</v>
      </c>
      <c r="B193" s="99" t="s">
        <v>94</v>
      </c>
      <c r="C193" s="5" t="s">
        <v>54</v>
      </c>
      <c r="D193" s="52">
        <v>100</v>
      </c>
      <c r="E193" s="27">
        <v>96.8</v>
      </c>
      <c r="F193" s="12">
        <f t="shared" si="9"/>
        <v>96.8</v>
      </c>
    </row>
    <row r="194" spans="1:6" ht="66.75" customHeight="1">
      <c r="A194" s="98"/>
      <c r="B194" s="99"/>
      <c r="C194" s="5" t="s">
        <v>58</v>
      </c>
      <c r="D194" s="52">
        <v>100</v>
      </c>
      <c r="E194" s="27">
        <v>90.2</v>
      </c>
      <c r="F194" s="12">
        <f t="shared" si="9"/>
        <v>90.2</v>
      </c>
    </row>
    <row r="195" spans="1:6" ht="124.5" customHeight="1">
      <c r="A195" s="98"/>
      <c r="B195" s="99"/>
      <c r="C195" s="5" t="s">
        <v>56</v>
      </c>
      <c r="D195" s="52">
        <v>0</v>
      </c>
      <c r="E195" s="26">
        <v>0</v>
      </c>
      <c r="F195" s="12">
        <f>IF(E195=0,100,0)</f>
        <v>100</v>
      </c>
    </row>
    <row r="196" spans="1:6" ht="52.5" customHeight="1">
      <c r="A196" s="98"/>
      <c r="B196" s="99"/>
      <c r="C196" s="5" t="s">
        <v>57</v>
      </c>
      <c r="D196" s="52">
        <v>100</v>
      </c>
      <c r="E196" s="26">
        <v>100</v>
      </c>
      <c r="F196" s="12">
        <f t="shared" si="9"/>
        <v>100</v>
      </c>
    </row>
    <row r="197" spans="1:6" ht="81.75" customHeight="1">
      <c r="A197" s="98">
        <v>3</v>
      </c>
      <c r="B197" s="99" t="s">
        <v>108</v>
      </c>
      <c r="C197" s="5" t="s">
        <v>54</v>
      </c>
      <c r="D197" s="52">
        <v>100</v>
      </c>
      <c r="E197" s="26">
        <v>97.6</v>
      </c>
      <c r="F197" s="12">
        <f t="shared" si="9"/>
        <v>97.6</v>
      </c>
    </row>
    <row r="198" spans="1:6" ht="108.75" customHeight="1">
      <c r="A198" s="98"/>
      <c r="B198" s="99"/>
      <c r="C198" s="5" t="s">
        <v>62</v>
      </c>
      <c r="D198" s="52">
        <v>100</v>
      </c>
      <c r="E198" s="26">
        <v>100</v>
      </c>
      <c r="F198" s="12">
        <f t="shared" si="9"/>
        <v>100</v>
      </c>
    </row>
    <row r="199" spans="1:6" ht="105" customHeight="1">
      <c r="A199" s="98"/>
      <c r="B199" s="99"/>
      <c r="C199" s="5" t="s">
        <v>56</v>
      </c>
      <c r="D199" s="52">
        <v>0</v>
      </c>
      <c r="E199" s="26">
        <v>0</v>
      </c>
      <c r="F199" s="12">
        <f>IF(E199=0,100,0)</f>
        <v>100</v>
      </c>
    </row>
    <row r="200" spans="1:6" ht="42.75" customHeight="1">
      <c r="A200" s="98"/>
      <c r="B200" s="99"/>
      <c r="C200" s="5" t="s">
        <v>57</v>
      </c>
      <c r="D200" s="52">
        <v>100</v>
      </c>
      <c r="E200" s="26">
        <v>100</v>
      </c>
      <c r="F200" s="12">
        <f t="shared" si="9"/>
        <v>100</v>
      </c>
    </row>
    <row r="201" spans="1:6" ht="64.5" customHeight="1">
      <c r="A201" s="98">
        <v>4</v>
      </c>
      <c r="B201" s="99" t="s">
        <v>109</v>
      </c>
      <c r="C201" s="39" t="s">
        <v>57</v>
      </c>
      <c r="D201" s="7">
        <v>100</v>
      </c>
      <c r="E201" s="26">
        <v>100</v>
      </c>
      <c r="F201" s="12">
        <f t="shared" si="9"/>
        <v>100</v>
      </c>
    </row>
    <row r="202" spans="1:6" ht="119.25" customHeight="1">
      <c r="A202" s="98"/>
      <c r="B202" s="99"/>
      <c r="C202" s="39" t="s">
        <v>63</v>
      </c>
      <c r="D202" s="7">
        <v>30</v>
      </c>
      <c r="E202" s="26">
        <v>30</v>
      </c>
      <c r="F202" s="12">
        <f t="shared" si="9"/>
        <v>100</v>
      </c>
    </row>
    <row r="203" spans="1:6" ht="141.75" customHeight="1">
      <c r="A203" s="98"/>
      <c r="B203" s="99"/>
      <c r="C203" s="14" t="s">
        <v>56</v>
      </c>
      <c r="D203" s="7">
        <v>0</v>
      </c>
      <c r="E203" s="26">
        <v>0</v>
      </c>
      <c r="F203" s="12">
        <f>IF(E203=0,100,0)</f>
        <v>100</v>
      </c>
    </row>
    <row r="205" spans="1:6">
      <c r="A205" s="91" t="s">
        <v>113</v>
      </c>
      <c r="B205" s="92"/>
      <c r="C205" s="92"/>
      <c r="D205" s="92"/>
      <c r="E205" s="92"/>
      <c r="F205" s="93"/>
    </row>
    <row r="206" spans="1:6">
      <c r="A206" s="90" t="s">
        <v>69</v>
      </c>
      <c r="B206" s="90"/>
      <c r="C206" s="90"/>
      <c r="D206" s="90"/>
      <c r="E206" s="90"/>
      <c r="F206" s="90"/>
    </row>
    <row r="207" spans="1:6" ht="168.75">
      <c r="A207" s="2" t="s">
        <v>5</v>
      </c>
      <c r="B207" s="3" t="s">
        <v>6</v>
      </c>
      <c r="C207" s="3" t="s">
        <v>7</v>
      </c>
      <c r="D207" s="3" t="s">
        <v>8</v>
      </c>
      <c r="E207" s="3" t="s">
        <v>9</v>
      </c>
      <c r="F207" s="3" t="s">
        <v>10</v>
      </c>
    </row>
    <row r="208" spans="1:6">
      <c r="A208" s="51">
        <v>1</v>
      </c>
      <c r="B208" s="51">
        <v>2</v>
      </c>
      <c r="C208" s="51">
        <v>3</v>
      </c>
      <c r="D208" s="51">
        <v>4</v>
      </c>
      <c r="E208" s="51">
        <v>5</v>
      </c>
      <c r="F208" s="51" t="s">
        <v>11</v>
      </c>
    </row>
    <row r="209" spans="1:6" ht="75" customHeight="1">
      <c r="A209" s="98">
        <v>1</v>
      </c>
      <c r="B209" s="101" t="s">
        <v>114</v>
      </c>
      <c r="C209" s="48" t="s">
        <v>54</v>
      </c>
      <c r="D209" s="52">
        <v>100</v>
      </c>
      <c r="E209" s="27">
        <v>100</v>
      </c>
      <c r="F209" s="12">
        <f>E209/D209*100</f>
        <v>100</v>
      </c>
    </row>
    <row r="210" spans="1:6" ht="70.5" customHeight="1">
      <c r="A210" s="98"/>
      <c r="B210" s="101"/>
      <c r="C210" s="48" t="s">
        <v>55</v>
      </c>
      <c r="D210" s="52">
        <v>100</v>
      </c>
      <c r="E210" s="27">
        <v>100</v>
      </c>
      <c r="F210" s="12">
        <f t="shared" ref="F210:F220" si="10">E210/D210*100</f>
        <v>100</v>
      </c>
    </row>
    <row r="211" spans="1:6" ht="115.5" customHeight="1">
      <c r="A211" s="98"/>
      <c r="B211" s="101"/>
      <c r="C211" s="48" t="s">
        <v>56</v>
      </c>
      <c r="D211" s="52">
        <v>0</v>
      </c>
      <c r="E211" s="27">
        <v>0</v>
      </c>
      <c r="F211" s="12">
        <f>IF(E211=0,100,0)</f>
        <v>100</v>
      </c>
    </row>
    <row r="212" spans="1:6" ht="47.25" customHeight="1">
      <c r="A212" s="98"/>
      <c r="B212" s="101"/>
      <c r="C212" s="48" t="s">
        <v>57</v>
      </c>
      <c r="D212" s="52">
        <v>100</v>
      </c>
      <c r="E212" s="27">
        <v>100</v>
      </c>
      <c r="F212" s="12">
        <f t="shared" si="10"/>
        <v>100</v>
      </c>
    </row>
    <row r="213" spans="1:6" ht="116.25" customHeight="1">
      <c r="A213" s="98">
        <v>2</v>
      </c>
      <c r="B213" s="101" t="s">
        <v>115</v>
      </c>
      <c r="C213" s="48" t="s">
        <v>54</v>
      </c>
      <c r="D213" s="52">
        <v>100</v>
      </c>
      <c r="E213" s="27">
        <v>100</v>
      </c>
      <c r="F213" s="12">
        <f t="shared" si="10"/>
        <v>100</v>
      </c>
    </row>
    <row r="214" spans="1:6" ht="66.75" customHeight="1">
      <c r="A214" s="98"/>
      <c r="B214" s="101"/>
      <c r="C214" s="48" t="s">
        <v>58</v>
      </c>
      <c r="D214" s="52">
        <v>100</v>
      </c>
      <c r="E214" s="27">
        <v>100</v>
      </c>
      <c r="F214" s="12">
        <f t="shared" si="10"/>
        <v>100</v>
      </c>
    </row>
    <row r="215" spans="1:6" ht="124.5" customHeight="1">
      <c r="A215" s="98"/>
      <c r="B215" s="101"/>
      <c r="C215" s="48" t="s">
        <v>56</v>
      </c>
      <c r="D215" s="52">
        <v>0</v>
      </c>
      <c r="E215" s="26">
        <v>0</v>
      </c>
      <c r="F215" s="12">
        <f>IF(E215=0,100,0)</f>
        <v>100</v>
      </c>
    </row>
    <row r="216" spans="1:6" ht="52.5" customHeight="1">
      <c r="A216" s="98"/>
      <c r="B216" s="101"/>
      <c r="C216" s="48" t="s">
        <v>57</v>
      </c>
      <c r="D216" s="52">
        <v>100</v>
      </c>
      <c r="E216" s="26">
        <v>100</v>
      </c>
      <c r="F216" s="12">
        <f t="shared" si="10"/>
        <v>100</v>
      </c>
    </row>
    <row r="217" spans="1:6" ht="81.75" customHeight="1">
      <c r="A217" s="98">
        <v>3</v>
      </c>
      <c r="B217" s="101" t="s">
        <v>116</v>
      </c>
      <c r="C217" s="48" t="s">
        <v>54</v>
      </c>
      <c r="D217" s="52">
        <v>100</v>
      </c>
      <c r="E217" s="26">
        <v>100</v>
      </c>
      <c r="F217" s="12">
        <f t="shared" si="10"/>
        <v>100</v>
      </c>
    </row>
    <row r="218" spans="1:6" ht="108.75" customHeight="1">
      <c r="A218" s="98"/>
      <c r="B218" s="101"/>
      <c r="C218" s="48" t="s">
        <v>62</v>
      </c>
      <c r="D218" s="52">
        <v>100</v>
      </c>
      <c r="E218" s="26">
        <v>100</v>
      </c>
      <c r="F218" s="12">
        <f t="shared" si="10"/>
        <v>100</v>
      </c>
    </row>
    <row r="219" spans="1:6" ht="105" customHeight="1">
      <c r="A219" s="98"/>
      <c r="B219" s="101"/>
      <c r="C219" s="48" t="s">
        <v>56</v>
      </c>
      <c r="D219" s="52">
        <v>0</v>
      </c>
      <c r="E219" s="26">
        <v>0</v>
      </c>
      <c r="F219" s="12">
        <f>IF(E219=0,100,0)</f>
        <v>100</v>
      </c>
    </row>
    <row r="220" spans="1:6" ht="42.75" customHeight="1">
      <c r="A220" s="98"/>
      <c r="B220" s="101"/>
      <c r="C220" s="48" t="s">
        <v>57</v>
      </c>
      <c r="D220" s="52">
        <v>100</v>
      </c>
      <c r="E220" s="26">
        <v>100</v>
      </c>
      <c r="F220" s="12">
        <f t="shared" si="10"/>
        <v>100</v>
      </c>
    </row>
    <row r="222" spans="1:6">
      <c r="A222" s="91" t="s">
        <v>118</v>
      </c>
      <c r="B222" s="92"/>
      <c r="C222" s="92"/>
      <c r="D222" s="92"/>
      <c r="E222" s="92"/>
      <c r="F222" s="93"/>
    </row>
    <row r="223" spans="1:6">
      <c r="A223" s="90" t="s">
        <v>69</v>
      </c>
      <c r="B223" s="90"/>
      <c r="C223" s="90"/>
      <c r="D223" s="90"/>
      <c r="E223" s="90"/>
      <c r="F223" s="90"/>
    </row>
    <row r="224" spans="1:6" ht="168.75">
      <c r="A224" s="2" t="s">
        <v>5</v>
      </c>
      <c r="B224" s="3" t="s">
        <v>6</v>
      </c>
      <c r="C224" s="3" t="s">
        <v>7</v>
      </c>
      <c r="D224" s="3" t="s">
        <v>8</v>
      </c>
      <c r="E224" s="3" t="s">
        <v>9</v>
      </c>
      <c r="F224" s="3" t="s">
        <v>10</v>
      </c>
    </row>
    <row r="225" spans="1:6">
      <c r="A225" s="53">
        <v>1</v>
      </c>
      <c r="B225" s="53">
        <v>2</v>
      </c>
      <c r="C225" s="53">
        <v>3</v>
      </c>
      <c r="D225" s="53">
        <v>4</v>
      </c>
      <c r="E225" s="53">
        <v>5</v>
      </c>
      <c r="F225" s="53" t="s">
        <v>11</v>
      </c>
    </row>
    <row r="226" spans="1:6" ht="116.25" customHeight="1">
      <c r="A226" s="98">
        <v>2</v>
      </c>
      <c r="B226" s="99" t="s">
        <v>60</v>
      </c>
      <c r="C226" s="5" t="s">
        <v>54</v>
      </c>
      <c r="D226" s="54">
        <v>100</v>
      </c>
      <c r="E226" s="27">
        <v>92</v>
      </c>
      <c r="F226" s="12">
        <f t="shared" ref="F226:F235" si="11">E226/D226*100</f>
        <v>92</v>
      </c>
    </row>
    <row r="227" spans="1:6" ht="66.75" customHeight="1">
      <c r="A227" s="98"/>
      <c r="B227" s="99"/>
      <c r="C227" s="5" t="s">
        <v>58</v>
      </c>
      <c r="D227" s="54">
        <v>100</v>
      </c>
      <c r="E227" s="27">
        <v>91</v>
      </c>
      <c r="F227" s="12">
        <f t="shared" si="11"/>
        <v>91</v>
      </c>
    </row>
    <row r="228" spans="1:6" ht="124.5" customHeight="1">
      <c r="A228" s="98"/>
      <c r="B228" s="99"/>
      <c r="C228" s="5" t="s">
        <v>56</v>
      </c>
      <c r="D228" s="54">
        <v>0</v>
      </c>
      <c r="E228" s="26">
        <v>0</v>
      </c>
      <c r="F228" s="12">
        <f>IF(E228=0,100,0)</f>
        <v>100</v>
      </c>
    </row>
    <row r="229" spans="1:6" ht="52.5" customHeight="1">
      <c r="A229" s="98"/>
      <c r="B229" s="99"/>
      <c r="C229" s="5" t="s">
        <v>57</v>
      </c>
      <c r="D229" s="54">
        <v>100</v>
      </c>
      <c r="E229" s="26">
        <v>100</v>
      </c>
      <c r="F229" s="12">
        <f t="shared" si="11"/>
        <v>100</v>
      </c>
    </row>
    <row r="230" spans="1:6" ht="81.75" customHeight="1">
      <c r="A230" s="98">
        <v>3</v>
      </c>
      <c r="B230" s="99" t="s">
        <v>61</v>
      </c>
      <c r="C230" s="5" t="s">
        <v>54</v>
      </c>
      <c r="D230" s="54">
        <v>100</v>
      </c>
      <c r="E230" s="26">
        <v>94</v>
      </c>
      <c r="F230" s="12">
        <f t="shared" si="11"/>
        <v>94</v>
      </c>
    </row>
    <row r="231" spans="1:6" ht="108.75" customHeight="1">
      <c r="A231" s="98"/>
      <c r="B231" s="99"/>
      <c r="C231" s="5" t="s">
        <v>62</v>
      </c>
      <c r="D231" s="54">
        <v>100</v>
      </c>
      <c r="E231" s="26">
        <v>94</v>
      </c>
      <c r="F231" s="12">
        <f t="shared" si="11"/>
        <v>94</v>
      </c>
    </row>
    <row r="232" spans="1:6" ht="105" customHeight="1">
      <c r="A232" s="98"/>
      <c r="B232" s="99"/>
      <c r="C232" s="5" t="s">
        <v>56</v>
      </c>
      <c r="D232" s="54">
        <v>0</v>
      </c>
      <c r="E232" s="26">
        <v>0</v>
      </c>
      <c r="F232" s="12">
        <f>IF(E232=0,100,0)</f>
        <v>100</v>
      </c>
    </row>
    <row r="233" spans="1:6" ht="42.75" customHeight="1">
      <c r="A233" s="98"/>
      <c r="B233" s="99"/>
      <c r="C233" s="5" t="s">
        <v>57</v>
      </c>
      <c r="D233" s="54">
        <v>100</v>
      </c>
      <c r="E233" s="26">
        <v>100</v>
      </c>
      <c r="F233" s="12">
        <f t="shared" si="11"/>
        <v>100</v>
      </c>
    </row>
    <row r="234" spans="1:6" ht="64.5" customHeight="1">
      <c r="A234" s="98">
        <v>4</v>
      </c>
      <c r="B234" s="99" t="s">
        <v>48</v>
      </c>
      <c r="C234" s="39" t="s">
        <v>57</v>
      </c>
      <c r="D234" s="7">
        <v>100</v>
      </c>
      <c r="E234" s="26">
        <v>100</v>
      </c>
      <c r="F234" s="12">
        <f t="shared" si="11"/>
        <v>100</v>
      </c>
    </row>
    <row r="235" spans="1:6" ht="119.25" customHeight="1">
      <c r="A235" s="98"/>
      <c r="B235" s="99"/>
      <c r="C235" s="39" t="s">
        <v>63</v>
      </c>
      <c r="D235" s="7">
        <v>30</v>
      </c>
      <c r="E235" s="26">
        <v>30</v>
      </c>
      <c r="F235" s="12">
        <f t="shared" si="11"/>
        <v>100</v>
      </c>
    </row>
    <row r="236" spans="1:6" ht="141.75" customHeight="1">
      <c r="A236" s="98"/>
      <c r="B236" s="99"/>
      <c r="C236" s="14" t="s">
        <v>56</v>
      </c>
      <c r="D236" s="7">
        <v>0</v>
      </c>
      <c r="E236" s="26">
        <v>0</v>
      </c>
      <c r="F236" s="12">
        <f>IF(E236=0,100,0)</f>
        <v>100</v>
      </c>
    </row>
    <row r="238" spans="1:6">
      <c r="A238" s="91" t="s">
        <v>123</v>
      </c>
      <c r="B238" s="92"/>
      <c r="C238" s="92"/>
      <c r="D238" s="92"/>
      <c r="E238" s="92"/>
      <c r="F238" s="93"/>
    </row>
    <row r="239" spans="1:6">
      <c r="A239" s="90" t="s">
        <v>69</v>
      </c>
      <c r="B239" s="90"/>
      <c r="C239" s="90"/>
      <c r="D239" s="90"/>
      <c r="E239" s="90"/>
      <c r="F239" s="90"/>
    </row>
    <row r="240" spans="1:6" ht="168.75">
      <c r="A240" s="2" t="s">
        <v>5</v>
      </c>
      <c r="B240" s="3" t="s">
        <v>6</v>
      </c>
      <c r="C240" s="3" t="s">
        <v>7</v>
      </c>
      <c r="D240" s="3" t="s">
        <v>8</v>
      </c>
      <c r="E240" s="3" t="s">
        <v>9</v>
      </c>
      <c r="F240" s="3" t="s">
        <v>10</v>
      </c>
    </row>
    <row r="241" spans="1:6">
      <c r="A241" s="53">
        <v>1</v>
      </c>
      <c r="B241" s="53">
        <v>2</v>
      </c>
      <c r="C241" s="53">
        <v>3</v>
      </c>
      <c r="D241" s="53">
        <v>4</v>
      </c>
      <c r="E241" s="53">
        <v>5</v>
      </c>
      <c r="F241" s="53" t="s">
        <v>11</v>
      </c>
    </row>
    <row r="242" spans="1:6" ht="75" customHeight="1">
      <c r="A242" s="98">
        <v>1</v>
      </c>
      <c r="B242" s="99" t="s">
        <v>59</v>
      </c>
      <c r="C242" s="5" t="s">
        <v>54</v>
      </c>
      <c r="D242" s="54">
        <v>100</v>
      </c>
      <c r="E242" s="27">
        <v>98</v>
      </c>
      <c r="F242" s="12">
        <f>E242/D242*100</f>
        <v>98</v>
      </c>
    </row>
    <row r="243" spans="1:6" ht="70.5" customHeight="1">
      <c r="A243" s="98"/>
      <c r="B243" s="99"/>
      <c r="C243" s="5" t="s">
        <v>55</v>
      </c>
      <c r="D243" s="54">
        <v>100</v>
      </c>
      <c r="E243" s="27">
        <v>95.4</v>
      </c>
      <c r="F243" s="12">
        <f t="shared" ref="F243:F253" si="12">E243/D243*100</f>
        <v>95.4</v>
      </c>
    </row>
    <row r="244" spans="1:6" ht="115.5" customHeight="1">
      <c r="A244" s="98"/>
      <c r="B244" s="99"/>
      <c r="C244" s="5" t="s">
        <v>56</v>
      </c>
      <c r="D244" s="54">
        <v>0</v>
      </c>
      <c r="E244" s="27">
        <v>0</v>
      </c>
      <c r="F244" s="12">
        <f>IF(E244=0,100,0)</f>
        <v>100</v>
      </c>
    </row>
    <row r="245" spans="1:6" ht="47.25" customHeight="1">
      <c r="A245" s="98"/>
      <c r="B245" s="99"/>
      <c r="C245" s="5" t="s">
        <v>57</v>
      </c>
      <c r="D245" s="54">
        <v>100</v>
      </c>
      <c r="E245" s="27">
        <v>100</v>
      </c>
      <c r="F245" s="12">
        <f t="shared" si="12"/>
        <v>100</v>
      </c>
    </row>
    <row r="246" spans="1:6" ht="116.25" customHeight="1">
      <c r="A246" s="98">
        <v>2</v>
      </c>
      <c r="B246" s="99" t="s">
        <v>60</v>
      </c>
      <c r="C246" s="5" t="s">
        <v>54</v>
      </c>
      <c r="D246" s="54">
        <v>100</v>
      </c>
      <c r="E246" s="27">
        <v>96.2</v>
      </c>
      <c r="F246" s="12">
        <f t="shared" si="12"/>
        <v>96.2</v>
      </c>
    </row>
    <row r="247" spans="1:6" ht="66.75" customHeight="1">
      <c r="A247" s="98"/>
      <c r="B247" s="99"/>
      <c r="C247" s="5" t="s">
        <v>58</v>
      </c>
      <c r="D247" s="54">
        <v>100</v>
      </c>
      <c r="E247" s="27">
        <v>93</v>
      </c>
      <c r="F247" s="12">
        <f t="shared" si="12"/>
        <v>93</v>
      </c>
    </row>
    <row r="248" spans="1:6" ht="124.5" customHeight="1">
      <c r="A248" s="98"/>
      <c r="B248" s="99"/>
      <c r="C248" s="5" t="s">
        <v>56</v>
      </c>
      <c r="D248" s="54">
        <v>0</v>
      </c>
      <c r="E248" s="26">
        <v>0</v>
      </c>
      <c r="F248" s="12">
        <f>IF(E248=0,100,0)</f>
        <v>100</v>
      </c>
    </row>
    <row r="249" spans="1:6" ht="52.5" customHeight="1">
      <c r="A249" s="98"/>
      <c r="B249" s="99"/>
      <c r="C249" s="5" t="s">
        <v>57</v>
      </c>
      <c r="D249" s="54">
        <v>100</v>
      </c>
      <c r="E249" s="26">
        <v>100</v>
      </c>
      <c r="F249" s="12">
        <f t="shared" si="12"/>
        <v>100</v>
      </c>
    </row>
    <row r="250" spans="1:6" ht="81.75" customHeight="1">
      <c r="A250" s="98">
        <v>3</v>
      </c>
      <c r="B250" s="99" t="s">
        <v>61</v>
      </c>
      <c r="C250" s="5" t="s">
        <v>54</v>
      </c>
      <c r="D250" s="54">
        <v>100</v>
      </c>
      <c r="E250" s="26">
        <v>100</v>
      </c>
      <c r="F250" s="12">
        <f t="shared" si="12"/>
        <v>100</v>
      </c>
    </row>
    <row r="251" spans="1:6" ht="108.75" customHeight="1">
      <c r="A251" s="98"/>
      <c r="B251" s="99"/>
      <c r="C251" s="5" t="s">
        <v>62</v>
      </c>
      <c r="D251" s="54">
        <v>100</v>
      </c>
      <c r="E251" s="26">
        <v>100</v>
      </c>
      <c r="F251" s="12">
        <f t="shared" si="12"/>
        <v>100</v>
      </c>
    </row>
    <row r="252" spans="1:6" ht="105" customHeight="1">
      <c r="A252" s="98"/>
      <c r="B252" s="99"/>
      <c r="C252" s="5" t="s">
        <v>56</v>
      </c>
      <c r="D252" s="54">
        <v>0</v>
      </c>
      <c r="E252" s="26">
        <v>0</v>
      </c>
      <c r="F252" s="12">
        <f>IF(E252=0,100,0)</f>
        <v>100</v>
      </c>
    </row>
    <row r="253" spans="1:6" ht="42.75" customHeight="1">
      <c r="A253" s="98"/>
      <c r="B253" s="99"/>
      <c r="C253" s="5" t="s">
        <v>57</v>
      </c>
      <c r="D253" s="54">
        <v>100</v>
      </c>
      <c r="E253" s="26">
        <v>100</v>
      </c>
      <c r="F253" s="12">
        <f t="shared" si="12"/>
        <v>100</v>
      </c>
    </row>
    <row r="254" spans="1:6" ht="64.5" hidden="1" customHeight="1">
      <c r="A254" s="98"/>
      <c r="B254" s="99"/>
      <c r="C254" s="39"/>
      <c r="D254" s="7"/>
      <c r="E254" s="26"/>
      <c r="F254" s="12"/>
    </row>
    <row r="255" spans="1:6" ht="119.25" hidden="1" customHeight="1">
      <c r="A255" s="98"/>
      <c r="B255" s="99"/>
      <c r="C255" s="39"/>
      <c r="D255" s="7"/>
      <c r="E255" s="26"/>
      <c r="F255" s="12"/>
    </row>
    <row r="256" spans="1:6" ht="141.75" hidden="1" customHeight="1">
      <c r="A256" s="98"/>
      <c r="B256" s="99"/>
      <c r="C256" s="14"/>
      <c r="D256" s="7"/>
      <c r="E256" s="26"/>
      <c r="F256" s="12"/>
    </row>
    <row r="258" spans="1:6">
      <c r="A258" s="91" t="s">
        <v>202</v>
      </c>
      <c r="B258" s="92"/>
      <c r="C258" s="92"/>
      <c r="D258" s="92"/>
      <c r="E258" s="92"/>
      <c r="F258" s="93"/>
    </row>
    <row r="259" spans="1:6">
      <c r="A259" s="90" t="s">
        <v>69</v>
      </c>
      <c r="B259" s="90"/>
      <c r="C259" s="90"/>
      <c r="D259" s="90"/>
      <c r="E259" s="90"/>
      <c r="F259" s="90"/>
    </row>
    <row r="260" spans="1:6" ht="168.75">
      <c r="A260" s="2" t="s">
        <v>5</v>
      </c>
      <c r="B260" s="3" t="s">
        <v>6</v>
      </c>
      <c r="C260" s="3" t="s">
        <v>7</v>
      </c>
      <c r="D260" s="3" t="s">
        <v>8</v>
      </c>
      <c r="E260" s="3" t="s">
        <v>9</v>
      </c>
      <c r="F260" s="3" t="s">
        <v>10</v>
      </c>
    </row>
    <row r="261" spans="1:6">
      <c r="A261" s="57">
        <v>1</v>
      </c>
      <c r="B261" s="57">
        <v>2</v>
      </c>
      <c r="C261" s="57">
        <v>3</v>
      </c>
      <c r="D261" s="57">
        <v>4</v>
      </c>
      <c r="E261" s="57">
        <v>5</v>
      </c>
      <c r="F261" s="57" t="s">
        <v>11</v>
      </c>
    </row>
    <row r="262" spans="1:6" ht="75" customHeight="1">
      <c r="A262" s="98">
        <v>1</v>
      </c>
      <c r="B262" s="99" t="s">
        <v>59</v>
      </c>
      <c r="C262" s="5" t="s">
        <v>54</v>
      </c>
      <c r="D262" s="58">
        <v>100</v>
      </c>
      <c r="E262" s="27">
        <v>100</v>
      </c>
      <c r="F262" s="12">
        <f>E262/D262*100</f>
        <v>100</v>
      </c>
    </row>
    <row r="263" spans="1:6" ht="70.5" customHeight="1">
      <c r="A263" s="98"/>
      <c r="B263" s="99"/>
      <c r="C263" s="5" t="s">
        <v>55</v>
      </c>
      <c r="D263" s="58">
        <v>100</v>
      </c>
      <c r="E263" s="27">
        <v>100</v>
      </c>
      <c r="F263" s="12">
        <f t="shared" ref="F263:F275" si="13">E263/D263*100</f>
        <v>100</v>
      </c>
    </row>
    <row r="264" spans="1:6" ht="115.5" customHeight="1">
      <c r="A264" s="98"/>
      <c r="B264" s="99"/>
      <c r="C264" s="5" t="s">
        <v>56</v>
      </c>
      <c r="D264" s="58">
        <v>0</v>
      </c>
      <c r="E264" s="27">
        <v>0</v>
      </c>
      <c r="F264" s="12">
        <f>IF(E264=0,100,0)</f>
        <v>100</v>
      </c>
    </row>
    <row r="265" spans="1:6" ht="47.25" customHeight="1">
      <c r="A265" s="98"/>
      <c r="B265" s="99"/>
      <c r="C265" s="5" t="s">
        <v>57</v>
      </c>
      <c r="D265" s="58">
        <v>100</v>
      </c>
      <c r="E265" s="27">
        <v>100</v>
      </c>
      <c r="F265" s="12">
        <f t="shared" si="13"/>
        <v>100</v>
      </c>
    </row>
    <row r="266" spans="1:6" ht="116.25" customHeight="1">
      <c r="A266" s="98">
        <v>2</v>
      </c>
      <c r="B266" s="99" t="s">
        <v>139</v>
      </c>
      <c r="C266" s="5" t="s">
        <v>54</v>
      </c>
      <c r="D266" s="58">
        <v>100</v>
      </c>
      <c r="E266" s="27">
        <v>98</v>
      </c>
      <c r="F266" s="12">
        <f t="shared" si="13"/>
        <v>98</v>
      </c>
    </row>
    <row r="267" spans="1:6" ht="66.75" customHeight="1">
      <c r="A267" s="98"/>
      <c r="B267" s="99"/>
      <c r="C267" s="5" t="s">
        <v>58</v>
      </c>
      <c r="D267" s="58">
        <v>100</v>
      </c>
      <c r="E267" s="27">
        <v>99.5</v>
      </c>
      <c r="F267" s="12">
        <f t="shared" si="13"/>
        <v>99.5</v>
      </c>
    </row>
    <row r="268" spans="1:6" ht="124.5" customHeight="1">
      <c r="A268" s="98"/>
      <c r="B268" s="99"/>
      <c r="C268" s="5" t="s">
        <v>56</v>
      </c>
      <c r="D268" s="58">
        <v>0</v>
      </c>
      <c r="E268" s="26">
        <v>0</v>
      </c>
      <c r="F268" s="12">
        <f>IF(E268=0,100,0)</f>
        <v>100</v>
      </c>
    </row>
    <row r="269" spans="1:6" ht="52.5" customHeight="1">
      <c r="A269" s="98"/>
      <c r="B269" s="99"/>
      <c r="C269" s="5" t="s">
        <v>57</v>
      </c>
      <c r="D269" s="58">
        <v>100</v>
      </c>
      <c r="E269" s="26">
        <v>100</v>
      </c>
      <c r="F269" s="12">
        <f t="shared" si="13"/>
        <v>100</v>
      </c>
    </row>
    <row r="270" spans="1:6" ht="81.75" customHeight="1">
      <c r="A270" s="98">
        <v>3</v>
      </c>
      <c r="B270" s="99" t="s">
        <v>204</v>
      </c>
      <c r="C270" s="5" t="s">
        <v>54</v>
      </c>
      <c r="D270" s="58">
        <v>100</v>
      </c>
      <c r="E270" s="26">
        <v>100</v>
      </c>
      <c r="F270" s="12">
        <f t="shared" si="13"/>
        <v>100</v>
      </c>
    </row>
    <row r="271" spans="1:6" ht="108.75" customHeight="1">
      <c r="A271" s="98"/>
      <c r="B271" s="99"/>
      <c r="C271" s="5" t="s">
        <v>62</v>
      </c>
      <c r="D271" s="58">
        <v>100</v>
      </c>
      <c r="E271" s="26">
        <v>100</v>
      </c>
      <c r="F271" s="12">
        <f t="shared" si="13"/>
        <v>100</v>
      </c>
    </row>
    <row r="272" spans="1:6" ht="105" customHeight="1">
      <c r="A272" s="98"/>
      <c r="B272" s="99"/>
      <c r="C272" s="5" t="s">
        <v>56</v>
      </c>
      <c r="D272" s="58">
        <v>0</v>
      </c>
      <c r="E272" s="26">
        <v>0</v>
      </c>
      <c r="F272" s="12">
        <f>IF(E272=0,100,0)</f>
        <v>100</v>
      </c>
    </row>
    <row r="273" spans="1:6" ht="42.75" customHeight="1">
      <c r="A273" s="98"/>
      <c r="B273" s="99"/>
      <c r="C273" s="5" t="s">
        <v>57</v>
      </c>
      <c r="D273" s="58">
        <v>100</v>
      </c>
      <c r="E273" s="26">
        <v>100</v>
      </c>
      <c r="F273" s="12">
        <f t="shared" si="13"/>
        <v>100</v>
      </c>
    </row>
    <row r="274" spans="1:6" ht="64.5" customHeight="1">
      <c r="A274" s="98">
        <v>4</v>
      </c>
      <c r="B274" s="99" t="s">
        <v>205</v>
      </c>
      <c r="C274" s="39" t="s">
        <v>57</v>
      </c>
      <c r="D274" s="7">
        <v>100</v>
      </c>
      <c r="E274" s="26">
        <v>100</v>
      </c>
      <c r="F274" s="12">
        <f t="shared" si="13"/>
        <v>100</v>
      </c>
    </row>
    <row r="275" spans="1:6" ht="119.25" customHeight="1">
      <c r="A275" s="98"/>
      <c r="B275" s="99"/>
      <c r="C275" s="39" t="s">
        <v>63</v>
      </c>
      <c r="D275" s="7">
        <v>30</v>
      </c>
      <c r="E275" s="26">
        <v>30</v>
      </c>
      <c r="F275" s="12">
        <f t="shared" si="13"/>
        <v>100</v>
      </c>
    </row>
    <row r="276" spans="1:6" ht="141.75" customHeight="1">
      <c r="A276" s="98"/>
      <c r="B276" s="99"/>
      <c r="C276" s="14" t="s">
        <v>56</v>
      </c>
      <c r="D276" s="7">
        <v>0</v>
      </c>
      <c r="E276" s="26">
        <v>0</v>
      </c>
      <c r="F276" s="12">
        <f>IF(E276=0,100,0)</f>
        <v>100</v>
      </c>
    </row>
    <row r="278" spans="1:6">
      <c r="A278" s="91" t="s">
        <v>119</v>
      </c>
      <c r="B278" s="92"/>
      <c r="C278" s="92"/>
      <c r="D278" s="92"/>
      <c r="E278" s="92"/>
      <c r="F278" s="93"/>
    </row>
    <row r="279" spans="1:6">
      <c r="A279" s="90" t="s">
        <v>69</v>
      </c>
      <c r="B279" s="90"/>
      <c r="C279" s="90"/>
      <c r="D279" s="90"/>
      <c r="E279" s="90"/>
      <c r="F279" s="90"/>
    </row>
    <row r="280" spans="1:6" ht="168.75">
      <c r="A280" s="2" t="s">
        <v>5</v>
      </c>
      <c r="B280" s="3" t="s">
        <v>6</v>
      </c>
      <c r="C280" s="3" t="s">
        <v>7</v>
      </c>
      <c r="D280" s="3" t="s">
        <v>8</v>
      </c>
      <c r="E280" s="3" t="s">
        <v>9</v>
      </c>
      <c r="F280" s="3" t="s">
        <v>10</v>
      </c>
    </row>
    <row r="281" spans="1:6">
      <c r="A281" s="53">
        <v>1</v>
      </c>
      <c r="B281" s="53">
        <v>2</v>
      </c>
      <c r="C281" s="53">
        <v>3</v>
      </c>
      <c r="D281" s="53">
        <v>4</v>
      </c>
      <c r="E281" s="53">
        <v>5</v>
      </c>
      <c r="F281" s="53" t="s">
        <v>11</v>
      </c>
    </row>
    <row r="282" spans="1:6" ht="75" customHeight="1">
      <c r="A282" s="98">
        <v>1</v>
      </c>
      <c r="B282" s="99" t="s">
        <v>50</v>
      </c>
      <c r="C282" s="5" t="s">
        <v>54</v>
      </c>
      <c r="D282" s="54">
        <v>100</v>
      </c>
      <c r="E282" s="27">
        <v>100</v>
      </c>
      <c r="F282" s="12">
        <f>E282/D282*100</f>
        <v>100</v>
      </c>
    </row>
    <row r="283" spans="1:6" ht="70.5" customHeight="1">
      <c r="A283" s="98"/>
      <c r="B283" s="99"/>
      <c r="C283" s="5" t="s">
        <v>55</v>
      </c>
      <c r="D283" s="54">
        <v>100</v>
      </c>
      <c r="E283" s="27">
        <v>100</v>
      </c>
      <c r="F283" s="12">
        <f t="shared" ref="F283" si="14">E283/D283*100</f>
        <v>100</v>
      </c>
    </row>
    <row r="284" spans="1:6" ht="115.5" customHeight="1">
      <c r="A284" s="98"/>
      <c r="B284" s="99"/>
      <c r="C284" s="5" t="s">
        <v>56</v>
      </c>
      <c r="D284" s="54">
        <v>0</v>
      </c>
      <c r="E284" s="27">
        <v>0</v>
      </c>
      <c r="F284" s="12">
        <f>IF(E284=0,100,0)</f>
        <v>100</v>
      </c>
    </row>
    <row r="285" spans="1:6" ht="47.25" customHeight="1">
      <c r="A285" s="98"/>
      <c r="B285" s="99"/>
      <c r="C285" s="5" t="s">
        <v>57</v>
      </c>
      <c r="D285" s="54">
        <v>100</v>
      </c>
      <c r="E285" s="27">
        <v>100</v>
      </c>
      <c r="F285" s="12">
        <f t="shared" ref="F285:F287" si="15">E285/D285*100</f>
        <v>100</v>
      </c>
    </row>
    <row r="286" spans="1:6" ht="116.25" customHeight="1">
      <c r="A286" s="98">
        <v>2</v>
      </c>
      <c r="B286" s="99" t="s">
        <v>120</v>
      </c>
      <c r="C286" s="5" t="s">
        <v>54</v>
      </c>
      <c r="D286" s="54">
        <v>100</v>
      </c>
      <c r="E286" s="27">
        <v>100</v>
      </c>
      <c r="F286" s="12">
        <f t="shared" si="15"/>
        <v>100</v>
      </c>
    </row>
    <row r="287" spans="1:6" ht="66.75" customHeight="1">
      <c r="A287" s="98"/>
      <c r="B287" s="99"/>
      <c r="C287" s="5" t="s">
        <v>58</v>
      </c>
      <c r="D287" s="54">
        <v>100</v>
      </c>
      <c r="E287" s="27">
        <v>98</v>
      </c>
      <c r="F287" s="12">
        <f t="shared" si="15"/>
        <v>98</v>
      </c>
    </row>
    <row r="288" spans="1:6" ht="124.5" customHeight="1">
      <c r="A288" s="98"/>
      <c r="B288" s="99"/>
      <c r="C288" s="5" t="s">
        <v>56</v>
      </c>
      <c r="D288" s="54">
        <v>0</v>
      </c>
      <c r="E288" s="26">
        <v>0</v>
      </c>
      <c r="F288" s="12">
        <f>IF(E288=0,100,0)</f>
        <v>100</v>
      </c>
    </row>
    <row r="289" spans="1:6" ht="52.5" customHeight="1">
      <c r="A289" s="98"/>
      <c r="B289" s="99"/>
      <c r="C289" s="5" t="s">
        <v>57</v>
      </c>
      <c r="D289" s="54">
        <v>100</v>
      </c>
      <c r="E289" s="26">
        <v>100</v>
      </c>
      <c r="F289" s="12">
        <f t="shared" ref="F289:F291" si="16">E289/D289*100</f>
        <v>100</v>
      </c>
    </row>
    <row r="290" spans="1:6" ht="81.75" customHeight="1">
      <c r="A290" s="98">
        <v>3</v>
      </c>
      <c r="B290" s="99" t="s">
        <v>121</v>
      </c>
      <c r="C290" s="5" t="s">
        <v>54</v>
      </c>
      <c r="D290" s="54">
        <v>100</v>
      </c>
      <c r="E290" s="26">
        <v>100</v>
      </c>
      <c r="F290" s="12">
        <f t="shared" si="16"/>
        <v>100</v>
      </c>
    </row>
    <row r="291" spans="1:6" ht="108.75" customHeight="1">
      <c r="A291" s="98"/>
      <c r="B291" s="99"/>
      <c r="C291" s="5" t="s">
        <v>62</v>
      </c>
      <c r="D291" s="54">
        <v>100</v>
      </c>
      <c r="E291" s="26">
        <v>97</v>
      </c>
      <c r="F291" s="12">
        <f t="shared" si="16"/>
        <v>97</v>
      </c>
    </row>
    <row r="292" spans="1:6" ht="105" customHeight="1">
      <c r="A292" s="98"/>
      <c r="B292" s="99"/>
      <c r="C292" s="5" t="s">
        <v>56</v>
      </c>
      <c r="D292" s="54">
        <v>0</v>
      </c>
      <c r="E292" s="26">
        <v>0</v>
      </c>
      <c r="F292" s="12">
        <f>IF(E292=0,100,0)</f>
        <v>100</v>
      </c>
    </row>
    <row r="293" spans="1:6" ht="42.75" customHeight="1">
      <c r="A293" s="98"/>
      <c r="B293" s="99"/>
      <c r="C293" s="5" t="s">
        <v>57</v>
      </c>
      <c r="D293" s="54">
        <v>100</v>
      </c>
      <c r="E293" s="26">
        <v>100</v>
      </c>
      <c r="F293" s="12">
        <f t="shared" ref="F293:F295" si="17">E293/D293*100</f>
        <v>100</v>
      </c>
    </row>
    <row r="294" spans="1:6" ht="64.5" hidden="1" customHeight="1">
      <c r="A294" s="98">
        <v>4</v>
      </c>
      <c r="B294" s="99" t="s">
        <v>109</v>
      </c>
      <c r="C294" s="39" t="s">
        <v>57</v>
      </c>
      <c r="D294" s="7"/>
      <c r="E294" s="26"/>
      <c r="F294" s="12" t="e">
        <f t="shared" si="17"/>
        <v>#DIV/0!</v>
      </c>
    </row>
    <row r="295" spans="1:6" ht="119.25" hidden="1" customHeight="1">
      <c r="A295" s="98"/>
      <c r="B295" s="99"/>
      <c r="C295" s="39" t="s">
        <v>63</v>
      </c>
      <c r="D295" s="7"/>
      <c r="E295" s="26"/>
      <c r="F295" s="12" t="e">
        <f t="shared" si="17"/>
        <v>#DIV/0!</v>
      </c>
    </row>
    <row r="296" spans="1:6" ht="141.75" hidden="1" customHeight="1">
      <c r="A296" s="98"/>
      <c r="B296" s="99"/>
      <c r="C296" s="14" t="s">
        <v>56</v>
      </c>
      <c r="D296" s="7"/>
      <c r="E296" s="26"/>
      <c r="F296" s="12">
        <f>IF(E296=0,100,0)</f>
        <v>100</v>
      </c>
    </row>
    <row r="298" spans="1:6">
      <c r="A298" s="91" t="s">
        <v>207</v>
      </c>
      <c r="B298" s="92"/>
      <c r="C298" s="92"/>
      <c r="D298" s="92"/>
      <c r="E298" s="92"/>
      <c r="F298" s="93"/>
    </row>
    <row r="299" spans="1:6">
      <c r="A299" s="90" t="s">
        <v>69</v>
      </c>
      <c r="B299" s="90"/>
      <c r="C299" s="90"/>
      <c r="D299" s="90"/>
      <c r="E299" s="90"/>
      <c r="F299" s="90"/>
    </row>
    <row r="300" spans="1:6" ht="168.75">
      <c r="A300" s="2" t="s">
        <v>5</v>
      </c>
      <c r="B300" s="3" t="s">
        <v>6</v>
      </c>
      <c r="C300" s="3" t="s">
        <v>7</v>
      </c>
      <c r="D300" s="3" t="s">
        <v>8</v>
      </c>
      <c r="E300" s="3" t="s">
        <v>9</v>
      </c>
      <c r="F300" s="3" t="s">
        <v>10</v>
      </c>
    </row>
    <row r="301" spans="1:6">
      <c r="A301" s="59">
        <v>1</v>
      </c>
      <c r="B301" s="59">
        <v>2</v>
      </c>
      <c r="C301" s="59">
        <v>3</v>
      </c>
      <c r="D301" s="59">
        <v>4</v>
      </c>
      <c r="E301" s="59">
        <v>5</v>
      </c>
      <c r="F301" s="59" t="s">
        <v>11</v>
      </c>
    </row>
    <row r="302" spans="1:6" ht="75" customHeight="1">
      <c r="A302" s="98">
        <v>1</v>
      </c>
      <c r="B302" s="99" t="s">
        <v>59</v>
      </c>
      <c r="C302" s="5" t="s">
        <v>54</v>
      </c>
      <c r="D302" s="60">
        <v>100</v>
      </c>
      <c r="E302" s="27">
        <v>99</v>
      </c>
      <c r="F302" s="12">
        <f>E302/D302*100</f>
        <v>99</v>
      </c>
    </row>
    <row r="303" spans="1:6" ht="70.5" customHeight="1">
      <c r="A303" s="98"/>
      <c r="B303" s="99"/>
      <c r="C303" s="5" t="s">
        <v>55</v>
      </c>
      <c r="D303" s="60">
        <v>100</v>
      </c>
      <c r="E303" s="27">
        <v>98</v>
      </c>
      <c r="F303" s="12">
        <f t="shared" ref="F303:F315" si="18">E303/D303*100</f>
        <v>98</v>
      </c>
    </row>
    <row r="304" spans="1:6" ht="115.5" customHeight="1">
      <c r="A304" s="98"/>
      <c r="B304" s="99"/>
      <c r="C304" s="5" t="s">
        <v>56</v>
      </c>
      <c r="D304" s="60">
        <v>0</v>
      </c>
      <c r="E304" s="27">
        <v>0</v>
      </c>
      <c r="F304" s="12">
        <f>IF(E304=0,100,0)</f>
        <v>100</v>
      </c>
    </row>
    <row r="305" spans="1:6" ht="47.25" customHeight="1">
      <c r="A305" s="98"/>
      <c r="B305" s="99"/>
      <c r="C305" s="5" t="s">
        <v>57</v>
      </c>
      <c r="D305" s="60">
        <v>100</v>
      </c>
      <c r="E305" s="27">
        <v>100</v>
      </c>
      <c r="F305" s="12">
        <f t="shared" si="18"/>
        <v>100</v>
      </c>
    </row>
    <row r="306" spans="1:6" ht="116.25" customHeight="1">
      <c r="A306" s="98">
        <v>2</v>
      </c>
      <c r="B306" s="99" t="s">
        <v>141</v>
      </c>
      <c r="C306" s="5" t="s">
        <v>54</v>
      </c>
      <c r="D306" s="60">
        <v>100</v>
      </c>
      <c r="E306" s="27">
        <v>99</v>
      </c>
      <c r="F306" s="12">
        <f t="shared" si="18"/>
        <v>99</v>
      </c>
    </row>
    <row r="307" spans="1:6" ht="66.75" customHeight="1">
      <c r="A307" s="98"/>
      <c r="B307" s="99"/>
      <c r="C307" s="5" t="s">
        <v>58</v>
      </c>
      <c r="D307" s="60">
        <v>100</v>
      </c>
      <c r="E307" s="27">
        <v>96</v>
      </c>
      <c r="F307" s="12">
        <f t="shared" si="18"/>
        <v>96</v>
      </c>
    </row>
    <row r="308" spans="1:6" ht="124.5" customHeight="1">
      <c r="A308" s="98"/>
      <c r="B308" s="99"/>
      <c r="C308" s="5" t="s">
        <v>56</v>
      </c>
      <c r="D308" s="60">
        <v>0</v>
      </c>
      <c r="E308" s="26">
        <v>0</v>
      </c>
      <c r="F308" s="12">
        <f>IF(E308=0,100,0)</f>
        <v>100</v>
      </c>
    </row>
    <row r="309" spans="1:6" ht="52.5" customHeight="1">
      <c r="A309" s="98"/>
      <c r="B309" s="99"/>
      <c r="C309" s="5" t="s">
        <v>57</v>
      </c>
      <c r="D309" s="60">
        <v>100</v>
      </c>
      <c r="E309" s="26">
        <v>100</v>
      </c>
      <c r="F309" s="12">
        <f t="shared" si="18"/>
        <v>100</v>
      </c>
    </row>
    <row r="310" spans="1:6" ht="81.75" customHeight="1">
      <c r="A310" s="98">
        <v>3</v>
      </c>
      <c r="B310" s="99" t="s">
        <v>121</v>
      </c>
      <c r="C310" s="5" t="s">
        <v>54</v>
      </c>
      <c r="D310" s="60">
        <v>100</v>
      </c>
      <c r="E310" s="26">
        <v>100</v>
      </c>
      <c r="F310" s="12">
        <f t="shared" si="18"/>
        <v>100</v>
      </c>
    </row>
    <row r="311" spans="1:6" ht="108.75" customHeight="1">
      <c r="A311" s="98"/>
      <c r="B311" s="99"/>
      <c r="C311" s="5" t="s">
        <v>62</v>
      </c>
      <c r="D311" s="60">
        <v>100</v>
      </c>
      <c r="E311" s="26">
        <v>100</v>
      </c>
      <c r="F311" s="12">
        <f t="shared" si="18"/>
        <v>100</v>
      </c>
    </row>
    <row r="312" spans="1:6" ht="105" customHeight="1">
      <c r="A312" s="98"/>
      <c r="B312" s="99"/>
      <c r="C312" s="5" t="s">
        <v>56</v>
      </c>
      <c r="D312" s="60">
        <v>0</v>
      </c>
      <c r="E312" s="26">
        <v>0</v>
      </c>
      <c r="F312" s="12">
        <f>IF(E312=0,100,0)</f>
        <v>100</v>
      </c>
    </row>
    <row r="313" spans="1:6" ht="42.75" customHeight="1">
      <c r="A313" s="98"/>
      <c r="B313" s="99"/>
      <c r="C313" s="5" t="s">
        <v>57</v>
      </c>
      <c r="D313" s="60">
        <v>100</v>
      </c>
      <c r="E313" s="26">
        <v>100</v>
      </c>
      <c r="F313" s="12">
        <f t="shared" si="18"/>
        <v>100</v>
      </c>
    </row>
    <row r="314" spans="1:6" ht="64.5" customHeight="1">
      <c r="A314" s="98">
        <v>4</v>
      </c>
      <c r="B314" s="99" t="s">
        <v>210</v>
      </c>
      <c r="C314" s="39" t="s">
        <v>57</v>
      </c>
      <c r="D314" s="7">
        <v>100</v>
      </c>
      <c r="E314" s="26">
        <v>100</v>
      </c>
      <c r="F314" s="12">
        <f t="shared" si="18"/>
        <v>100</v>
      </c>
    </row>
    <row r="315" spans="1:6" ht="119.25" customHeight="1">
      <c r="A315" s="98"/>
      <c r="B315" s="99"/>
      <c r="C315" s="39" t="s">
        <v>63</v>
      </c>
      <c r="D315" s="7">
        <v>30</v>
      </c>
      <c r="E315" s="26">
        <v>100</v>
      </c>
      <c r="F315" s="12">
        <f t="shared" si="18"/>
        <v>333.33333333333337</v>
      </c>
    </row>
    <row r="316" spans="1:6" ht="141.75" customHeight="1">
      <c r="A316" s="98"/>
      <c r="B316" s="99"/>
      <c r="C316" s="14" t="s">
        <v>56</v>
      </c>
      <c r="D316" s="7">
        <v>0</v>
      </c>
      <c r="E316" s="26">
        <v>0</v>
      </c>
      <c r="F316" s="12">
        <f>IF(E316=0,100,0)</f>
        <v>100</v>
      </c>
    </row>
    <row r="317" spans="1:6">
      <c r="A317" s="91" t="s">
        <v>124</v>
      </c>
      <c r="B317" s="92"/>
      <c r="C317" s="92"/>
      <c r="D317" s="92"/>
      <c r="E317" s="92"/>
      <c r="F317" s="93"/>
    </row>
    <row r="318" spans="1:6">
      <c r="A318" s="90" t="s">
        <v>69</v>
      </c>
      <c r="B318" s="90"/>
      <c r="C318" s="90"/>
      <c r="D318" s="90"/>
      <c r="E318" s="90"/>
      <c r="F318" s="90"/>
    </row>
    <row r="319" spans="1:6" ht="168.75">
      <c r="A319" s="2" t="s">
        <v>5</v>
      </c>
      <c r="B319" s="3" t="s">
        <v>6</v>
      </c>
      <c r="C319" s="3" t="s">
        <v>7</v>
      </c>
      <c r="D319" s="3" t="s">
        <v>8</v>
      </c>
      <c r="E319" s="3" t="s">
        <v>9</v>
      </c>
      <c r="F319" s="3" t="s">
        <v>10</v>
      </c>
    </row>
    <row r="320" spans="1:6">
      <c r="A320" s="53">
        <v>1</v>
      </c>
      <c r="B320" s="53">
        <v>2</v>
      </c>
      <c r="C320" s="53">
        <v>3</v>
      </c>
      <c r="D320" s="53">
        <v>4</v>
      </c>
      <c r="E320" s="53">
        <v>5</v>
      </c>
      <c r="F320" s="53" t="s">
        <v>11</v>
      </c>
    </row>
    <row r="321" spans="1:6" ht="75" customHeight="1">
      <c r="A321" s="98">
        <v>1</v>
      </c>
      <c r="B321" s="99" t="s">
        <v>128</v>
      </c>
      <c r="C321" s="5" t="s">
        <v>54</v>
      </c>
      <c r="D321" s="54">
        <v>100</v>
      </c>
      <c r="E321" s="27">
        <v>99.8</v>
      </c>
      <c r="F321" s="12">
        <f>E321/D321*100%</f>
        <v>0.998</v>
      </c>
    </row>
    <row r="322" spans="1:6" ht="70.5" customHeight="1">
      <c r="A322" s="98"/>
      <c r="B322" s="99"/>
      <c r="C322" s="5" t="s">
        <v>55</v>
      </c>
      <c r="D322" s="54">
        <v>100</v>
      </c>
      <c r="E322" s="27">
        <v>100</v>
      </c>
      <c r="F322" s="12">
        <f t="shared" ref="F322:F334" si="19">E322/D322*100</f>
        <v>100</v>
      </c>
    </row>
    <row r="323" spans="1:6" ht="115.5" customHeight="1">
      <c r="A323" s="98"/>
      <c r="B323" s="99"/>
      <c r="C323" s="5" t="s">
        <v>56</v>
      </c>
      <c r="D323" s="54">
        <v>0</v>
      </c>
      <c r="E323" s="27">
        <v>0</v>
      </c>
      <c r="F323" s="12">
        <f>IF(E323=0,100,0)</f>
        <v>100</v>
      </c>
    </row>
    <row r="324" spans="1:6" ht="47.25" customHeight="1">
      <c r="A324" s="98"/>
      <c r="B324" s="99"/>
      <c r="C324" s="5" t="s">
        <v>57</v>
      </c>
      <c r="D324" s="54">
        <v>100</v>
      </c>
      <c r="E324" s="27">
        <v>100</v>
      </c>
      <c r="F324" s="12">
        <f t="shared" si="19"/>
        <v>100</v>
      </c>
    </row>
    <row r="325" spans="1:6" ht="116.25" customHeight="1">
      <c r="A325" s="98">
        <v>2</v>
      </c>
      <c r="B325" s="99" t="s">
        <v>129</v>
      </c>
      <c r="C325" s="5" t="s">
        <v>54</v>
      </c>
      <c r="D325" s="54">
        <v>100</v>
      </c>
      <c r="E325" s="27">
        <v>100</v>
      </c>
      <c r="F325" s="12">
        <f t="shared" si="19"/>
        <v>100</v>
      </c>
    </row>
    <row r="326" spans="1:6" ht="66.75" customHeight="1">
      <c r="A326" s="98"/>
      <c r="B326" s="99"/>
      <c r="C326" s="5" t="s">
        <v>58</v>
      </c>
      <c r="D326" s="54">
        <v>100</v>
      </c>
      <c r="E326" s="27">
        <v>98.9</v>
      </c>
      <c r="F326" s="12">
        <v>1.1000000000000001</v>
      </c>
    </row>
    <row r="327" spans="1:6" ht="124.5" customHeight="1">
      <c r="A327" s="98"/>
      <c r="B327" s="99"/>
      <c r="C327" s="5" t="s">
        <v>56</v>
      </c>
      <c r="D327" s="54">
        <v>0</v>
      </c>
      <c r="E327" s="26">
        <v>0</v>
      </c>
      <c r="F327" s="12">
        <f>IF(E327=0,100,0)</f>
        <v>100</v>
      </c>
    </row>
    <row r="328" spans="1:6" ht="52.5" customHeight="1">
      <c r="A328" s="98"/>
      <c r="B328" s="99"/>
      <c r="C328" s="5" t="s">
        <v>57</v>
      </c>
      <c r="D328" s="54">
        <v>100</v>
      </c>
      <c r="E328" s="26">
        <v>100</v>
      </c>
      <c r="F328" s="12">
        <f t="shared" si="19"/>
        <v>100</v>
      </c>
    </row>
    <row r="329" spans="1:6" ht="81.75" customHeight="1">
      <c r="A329" s="98">
        <v>3</v>
      </c>
      <c r="B329" s="99" t="s">
        <v>130</v>
      </c>
      <c r="C329" s="5" t="s">
        <v>54</v>
      </c>
      <c r="D329" s="54">
        <v>100</v>
      </c>
      <c r="E329" s="26">
        <v>100</v>
      </c>
      <c r="F329" s="12">
        <f t="shared" si="19"/>
        <v>100</v>
      </c>
    </row>
    <row r="330" spans="1:6" ht="108.75" customHeight="1">
      <c r="A330" s="98"/>
      <c r="B330" s="99"/>
      <c r="C330" s="5" t="s">
        <v>62</v>
      </c>
      <c r="D330" s="54">
        <v>100</v>
      </c>
      <c r="E330" s="26">
        <v>100</v>
      </c>
      <c r="F330" s="12">
        <f t="shared" si="19"/>
        <v>100</v>
      </c>
    </row>
    <row r="331" spans="1:6" ht="105" customHeight="1">
      <c r="A331" s="98"/>
      <c r="B331" s="99"/>
      <c r="C331" s="5" t="s">
        <v>56</v>
      </c>
      <c r="D331" s="54">
        <v>0</v>
      </c>
      <c r="E331" s="26">
        <v>0</v>
      </c>
      <c r="F331" s="12">
        <f>IF(E331=0,100,0)</f>
        <v>100</v>
      </c>
    </row>
    <row r="332" spans="1:6" ht="42.75" customHeight="1">
      <c r="A332" s="98"/>
      <c r="B332" s="99"/>
      <c r="C332" s="5" t="s">
        <v>57</v>
      </c>
      <c r="D332" s="54">
        <v>100</v>
      </c>
      <c r="E332" s="26">
        <v>100</v>
      </c>
      <c r="F332" s="12">
        <f t="shared" si="19"/>
        <v>100</v>
      </c>
    </row>
    <row r="333" spans="1:6" ht="64.5" customHeight="1">
      <c r="A333" s="98">
        <v>4</v>
      </c>
      <c r="B333" s="99" t="s">
        <v>131</v>
      </c>
      <c r="C333" s="39" t="s">
        <v>57</v>
      </c>
      <c r="D333" s="7">
        <v>100</v>
      </c>
      <c r="E333" s="26">
        <v>100</v>
      </c>
      <c r="F333" s="12">
        <f t="shared" si="19"/>
        <v>100</v>
      </c>
    </row>
    <row r="334" spans="1:6" ht="119.25" customHeight="1">
      <c r="A334" s="98"/>
      <c r="B334" s="99"/>
      <c r="C334" s="39" t="s">
        <v>63</v>
      </c>
      <c r="D334" s="7">
        <v>30</v>
      </c>
      <c r="E334" s="26">
        <v>30</v>
      </c>
      <c r="F334" s="12">
        <f t="shared" si="19"/>
        <v>100</v>
      </c>
    </row>
    <row r="335" spans="1:6" ht="141.75" customHeight="1">
      <c r="A335" s="98"/>
      <c r="B335" s="99"/>
      <c r="C335" s="14" t="s">
        <v>56</v>
      </c>
      <c r="D335" s="7">
        <v>0</v>
      </c>
      <c r="E335" s="26"/>
      <c r="F335" s="12">
        <f>IF(E335=0,100,0)</f>
        <v>100</v>
      </c>
    </row>
    <row r="337" spans="1:6">
      <c r="A337" s="91" t="s">
        <v>135</v>
      </c>
      <c r="B337" s="92"/>
      <c r="C337" s="92"/>
      <c r="D337" s="92"/>
      <c r="E337" s="92"/>
      <c r="F337" s="93"/>
    </row>
    <row r="338" spans="1:6">
      <c r="A338" s="90" t="s">
        <v>69</v>
      </c>
      <c r="B338" s="90"/>
      <c r="C338" s="90"/>
      <c r="D338" s="90"/>
      <c r="E338" s="90"/>
      <c r="F338" s="90"/>
    </row>
    <row r="339" spans="1:6" ht="168.75">
      <c r="A339" s="2" t="s">
        <v>5</v>
      </c>
      <c r="B339" s="3" t="s">
        <v>6</v>
      </c>
      <c r="C339" s="3" t="s">
        <v>7</v>
      </c>
      <c r="D339" s="3" t="s">
        <v>8</v>
      </c>
      <c r="E339" s="3" t="s">
        <v>9</v>
      </c>
      <c r="F339" s="3" t="s">
        <v>10</v>
      </c>
    </row>
    <row r="340" spans="1:6">
      <c r="A340" s="53">
        <v>1</v>
      </c>
      <c r="B340" s="53">
        <v>2</v>
      </c>
      <c r="C340" s="53">
        <v>3</v>
      </c>
      <c r="D340" s="53">
        <v>4</v>
      </c>
      <c r="E340" s="53">
        <v>5</v>
      </c>
      <c r="F340" s="53" t="s">
        <v>11</v>
      </c>
    </row>
    <row r="341" spans="1:6" ht="75" customHeight="1">
      <c r="A341" s="98">
        <v>1</v>
      </c>
      <c r="B341" s="99" t="s">
        <v>50</v>
      </c>
      <c r="C341" s="5" t="s">
        <v>54</v>
      </c>
      <c r="D341" s="54">
        <v>100</v>
      </c>
      <c r="E341" s="27">
        <v>100</v>
      </c>
      <c r="F341" s="12">
        <f>E341/D341*100</f>
        <v>100</v>
      </c>
    </row>
    <row r="342" spans="1:6" ht="70.5" customHeight="1">
      <c r="A342" s="98"/>
      <c r="B342" s="99"/>
      <c r="C342" s="5" t="s">
        <v>55</v>
      </c>
      <c r="D342" s="54">
        <v>100</v>
      </c>
      <c r="E342" s="27">
        <v>100</v>
      </c>
      <c r="F342" s="12">
        <f t="shared" ref="F342:F354" si="20">E342/D342*100</f>
        <v>100</v>
      </c>
    </row>
    <row r="343" spans="1:6" ht="115.5" customHeight="1">
      <c r="A343" s="98"/>
      <c r="B343" s="99"/>
      <c r="C343" s="5" t="s">
        <v>56</v>
      </c>
      <c r="D343" s="54">
        <v>0</v>
      </c>
      <c r="E343" s="27">
        <v>0</v>
      </c>
      <c r="F343" s="12">
        <f>IF(E343=0,100,0)</f>
        <v>100</v>
      </c>
    </row>
    <row r="344" spans="1:6" ht="47.25" customHeight="1">
      <c r="A344" s="98"/>
      <c r="B344" s="99"/>
      <c r="C344" s="5" t="s">
        <v>57</v>
      </c>
      <c r="D344" s="54">
        <v>100</v>
      </c>
      <c r="E344" s="27">
        <v>100</v>
      </c>
      <c r="F344" s="12">
        <f t="shared" si="20"/>
        <v>100</v>
      </c>
    </row>
    <row r="345" spans="1:6" ht="116.25" customHeight="1">
      <c r="A345" s="98">
        <v>2</v>
      </c>
      <c r="B345" s="99" t="s">
        <v>136</v>
      </c>
      <c r="C345" s="5" t="s">
        <v>54</v>
      </c>
      <c r="D345" s="54">
        <v>100</v>
      </c>
      <c r="E345" s="27">
        <v>100</v>
      </c>
      <c r="F345" s="12">
        <f t="shared" si="20"/>
        <v>100</v>
      </c>
    </row>
    <row r="346" spans="1:6" ht="66.75" customHeight="1">
      <c r="A346" s="98"/>
      <c r="B346" s="99"/>
      <c r="C346" s="5" t="s">
        <v>58</v>
      </c>
      <c r="D346" s="54">
        <v>100</v>
      </c>
      <c r="E346" s="27">
        <v>100</v>
      </c>
      <c r="F346" s="12">
        <f t="shared" si="20"/>
        <v>100</v>
      </c>
    </row>
    <row r="347" spans="1:6" ht="124.5" customHeight="1">
      <c r="A347" s="98"/>
      <c r="B347" s="99"/>
      <c r="C347" s="5" t="s">
        <v>56</v>
      </c>
      <c r="D347" s="54">
        <v>0</v>
      </c>
      <c r="E347" s="26">
        <v>0</v>
      </c>
      <c r="F347" s="12">
        <f>IF(E347=0,100,0)</f>
        <v>100</v>
      </c>
    </row>
    <row r="348" spans="1:6" ht="52.5" customHeight="1">
      <c r="A348" s="98"/>
      <c r="B348" s="99"/>
      <c r="C348" s="5" t="s">
        <v>57</v>
      </c>
      <c r="D348" s="54">
        <v>100</v>
      </c>
      <c r="E348" s="26">
        <v>100</v>
      </c>
      <c r="F348" s="12">
        <f t="shared" si="20"/>
        <v>100</v>
      </c>
    </row>
    <row r="349" spans="1:6" ht="81.75" customHeight="1">
      <c r="A349" s="98">
        <v>3</v>
      </c>
      <c r="B349" s="99" t="s">
        <v>108</v>
      </c>
      <c r="C349" s="5" t="s">
        <v>54</v>
      </c>
      <c r="D349" s="54">
        <v>100</v>
      </c>
      <c r="E349" s="26">
        <v>100</v>
      </c>
      <c r="F349" s="12">
        <f t="shared" si="20"/>
        <v>100</v>
      </c>
    </row>
    <row r="350" spans="1:6" ht="108.75" customHeight="1">
      <c r="A350" s="98"/>
      <c r="B350" s="99"/>
      <c r="C350" s="5" t="s">
        <v>62</v>
      </c>
      <c r="D350" s="54">
        <v>100</v>
      </c>
      <c r="E350" s="26">
        <v>96</v>
      </c>
      <c r="F350" s="12">
        <f t="shared" si="20"/>
        <v>96</v>
      </c>
    </row>
    <row r="351" spans="1:6" ht="105" customHeight="1">
      <c r="A351" s="98"/>
      <c r="B351" s="99"/>
      <c r="C351" s="5" t="s">
        <v>56</v>
      </c>
      <c r="D351" s="54">
        <v>0</v>
      </c>
      <c r="E351" s="26">
        <v>0</v>
      </c>
      <c r="F351" s="12">
        <f>IF(E351=0,100,0)</f>
        <v>100</v>
      </c>
    </row>
    <row r="352" spans="1:6" ht="42.75" customHeight="1">
      <c r="A352" s="98"/>
      <c r="B352" s="99"/>
      <c r="C352" s="5" t="s">
        <v>57</v>
      </c>
      <c r="D352" s="54">
        <v>100</v>
      </c>
      <c r="E352" s="26">
        <v>100</v>
      </c>
      <c r="F352" s="12">
        <f t="shared" si="20"/>
        <v>100</v>
      </c>
    </row>
    <row r="353" spans="1:6" ht="64.5" customHeight="1">
      <c r="A353" s="98">
        <v>4</v>
      </c>
      <c r="B353" s="99" t="s">
        <v>109</v>
      </c>
      <c r="C353" s="39" t="s">
        <v>57</v>
      </c>
      <c r="D353" s="7">
        <v>100</v>
      </c>
      <c r="E353" s="26"/>
      <c r="F353" s="12">
        <f t="shared" si="20"/>
        <v>0</v>
      </c>
    </row>
    <row r="354" spans="1:6" ht="119.25" customHeight="1">
      <c r="A354" s="98"/>
      <c r="B354" s="99"/>
      <c r="C354" s="39" t="s">
        <v>63</v>
      </c>
      <c r="D354" s="7">
        <v>30</v>
      </c>
      <c r="E354" s="26"/>
      <c r="F354" s="12">
        <f t="shared" si="20"/>
        <v>0</v>
      </c>
    </row>
    <row r="355" spans="1:6" ht="141.75" customHeight="1">
      <c r="A355" s="98"/>
      <c r="B355" s="99"/>
      <c r="C355" s="14" t="s">
        <v>56</v>
      </c>
      <c r="D355" s="7">
        <v>0</v>
      </c>
      <c r="E355" s="26">
        <v>0</v>
      </c>
      <c r="F355" s="12">
        <f>IF(E355=0,100,0)</f>
        <v>100</v>
      </c>
    </row>
    <row r="357" spans="1:6">
      <c r="A357" s="91" t="s">
        <v>137</v>
      </c>
      <c r="B357" s="92"/>
      <c r="C357" s="92"/>
      <c r="D357" s="92"/>
      <c r="E357" s="92"/>
      <c r="F357" s="93"/>
    </row>
    <row r="358" spans="1:6">
      <c r="A358" s="90" t="s">
        <v>69</v>
      </c>
      <c r="B358" s="90"/>
      <c r="C358" s="90"/>
      <c r="D358" s="90"/>
      <c r="E358" s="90"/>
      <c r="F358" s="90"/>
    </row>
    <row r="359" spans="1:6" ht="168.75">
      <c r="A359" s="2" t="s">
        <v>5</v>
      </c>
      <c r="B359" s="3" t="s">
        <v>6</v>
      </c>
      <c r="C359" s="3" t="s">
        <v>7</v>
      </c>
      <c r="D359" s="3" t="s">
        <v>8</v>
      </c>
      <c r="E359" s="3" t="s">
        <v>9</v>
      </c>
      <c r="F359" s="3" t="s">
        <v>10</v>
      </c>
    </row>
    <row r="360" spans="1:6">
      <c r="A360" s="53">
        <v>1</v>
      </c>
      <c r="B360" s="53">
        <v>2</v>
      </c>
      <c r="C360" s="53">
        <v>3</v>
      </c>
      <c r="D360" s="53">
        <v>4</v>
      </c>
      <c r="E360" s="53">
        <v>5</v>
      </c>
      <c r="F360" s="53" t="s">
        <v>11</v>
      </c>
    </row>
    <row r="361" spans="1:6" ht="75" customHeight="1">
      <c r="A361" s="98">
        <v>1</v>
      </c>
      <c r="B361" s="99" t="s">
        <v>59</v>
      </c>
      <c r="C361" s="5" t="s">
        <v>54</v>
      </c>
      <c r="D361" s="54">
        <v>100</v>
      </c>
      <c r="E361" s="27">
        <v>100</v>
      </c>
      <c r="F361" s="12">
        <f>E361/D361*100</f>
        <v>100</v>
      </c>
    </row>
    <row r="362" spans="1:6" ht="70.5" customHeight="1">
      <c r="A362" s="98"/>
      <c r="B362" s="99"/>
      <c r="C362" s="5" t="s">
        <v>55</v>
      </c>
      <c r="D362" s="54">
        <v>100</v>
      </c>
      <c r="E362" s="27">
        <v>100</v>
      </c>
      <c r="F362" s="12">
        <f t="shared" ref="F362:F374" si="21">E362/D362*100</f>
        <v>100</v>
      </c>
    </row>
    <row r="363" spans="1:6" ht="115.5" customHeight="1">
      <c r="A363" s="98"/>
      <c r="B363" s="99"/>
      <c r="C363" s="5" t="s">
        <v>56</v>
      </c>
      <c r="D363" s="54">
        <v>0</v>
      </c>
      <c r="E363" s="27">
        <v>0</v>
      </c>
      <c r="F363" s="12">
        <f>IF(E363=0,100,0)</f>
        <v>100</v>
      </c>
    </row>
    <row r="364" spans="1:6" ht="47.25" customHeight="1">
      <c r="A364" s="98"/>
      <c r="B364" s="99"/>
      <c r="C364" s="5" t="s">
        <v>57</v>
      </c>
      <c r="D364" s="54">
        <v>100</v>
      </c>
      <c r="E364" s="27">
        <v>100</v>
      </c>
      <c r="F364" s="12">
        <f t="shared" si="21"/>
        <v>100</v>
      </c>
    </row>
    <row r="365" spans="1:6" ht="116.25" customHeight="1">
      <c r="A365" s="98">
        <v>2</v>
      </c>
      <c r="B365" s="99" t="s">
        <v>141</v>
      </c>
      <c r="C365" s="5" t="s">
        <v>54</v>
      </c>
      <c r="D365" s="54">
        <v>100</v>
      </c>
      <c r="E365" s="27">
        <v>100</v>
      </c>
      <c r="F365" s="12">
        <f t="shared" si="21"/>
        <v>100</v>
      </c>
    </row>
    <row r="366" spans="1:6" ht="66.75" customHeight="1">
      <c r="A366" s="98"/>
      <c r="B366" s="99"/>
      <c r="C366" s="5" t="s">
        <v>58</v>
      </c>
      <c r="D366" s="54">
        <v>100</v>
      </c>
      <c r="E366" s="27">
        <v>100</v>
      </c>
      <c r="F366" s="12">
        <f t="shared" si="21"/>
        <v>100</v>
      </c>
    </row>
    <row r="367" spans="1:6" ht="124.5" customHeight="1">
      <c r="A367" s="98"/>
      <c r="B367" s="99"/>
      <c r="C367" s="5" t="s">
        <v>56</v>
      </c>
      <c r="D367" s="54">
        <v>0</v>
      </c>
      <c r="E367" s="26">
        <v>0</v>
      </c>
      <c r="F367" s="12">
        <f>IF(E367=0,100,0)</f>
        <v>100</v>
      </c>
    </row>
    <row r="368" spans="1:6" ht="52.5" customHeight="1">
      <c r="A368" s="98"/>
      <c r="B368" s="99"/>
      <c r="C368" s="5" t="s">
        <v>57</v>
      </c>
      <c r="D368" s="54">
        <v>100</v>
      </c>
      <c r="E368" s="26">
        <v>100</v>
      </c>
      <c r="F368" s="12">
        <f t="shared" si="21"/>
        <v>100</v>
      </c>
    </row>
    <row r="369" spans="1:6" ht="81.75" customHeight="1">
      <c r="A369" s="98">
        <v>3</v>
      </c>
      <c r="B369" s="99" t="s">
        <v>142</v>
      </c>
      <c r="C369" s="5" t="s">
        <v>54</v>
      </c>
      <c r="D369" s="54">
        <v>100</v>
      </c>
      <c r="E369" s="26">
        <v>100</v>
      </c>
      <c r="F369" s="12">
        <f t="shared" si="21"/>
        <v>100</v>
      </c>
    </row>
    <row r="370" spans="1:6" ht="108.75" customHeight="1">
      <c r="A370" s="98"/>
      <c r="B370" s="99"/>
      <c r="C370" s="5" t="s">
        <v>62</v>
      </c>
      <c r="D370" s="54">
        <v>100</v>
      </c>
      <c r="E370" s="26">
        <v>100</v>
      </c>
      <c r="F370" s="12">
        <f t="shared" si="21"/>
        <v>100</v>
      </c>
    </row>
    <row r="371" spans="1:6" ht="105" customHeight="1">
      <c r="A371" s="98"/>
      <c r="B371" s="99"/>
      <c r="C371" s="5" t="s">
        <v>56</v>
      </c>
      <c r="D371" s="54">
        <v>0</v>
      </c>
      <c r="E371" s="26">
        <v>0</v>
      </c>
      <c r="F371" s="12">
        <f>IF(E371=0,100,0)</f>
        <v>100</v>
      </c>
    </row>
    <row r="372" spans="1:6" ht="42.75" customHeight="1">
      <c r="A372" s="98"/>
      <c r="B372" s="99"/>
      <c r="C372" s="5" t="s">
        <v>57</v>
      </c>
      <c r="D372" s="54">
        <v>100</v>
      </c>
      <c r="E372" s="26">
        <v>100</v>
      </c>
      <c r="F372" s="12">
        <f t="shared" si="21"/>
        <v>100</v>
      </c>
    </row>
    <row r="373" spans="1:6" ht="64.5" customHeight="1">
      <c r="A373" s="98">
        <v>4</v>
      </c>
      <c r="B373" s="99" t="s">
        <v>143</v>
      </c>
      <c r="C373" s="39" t="s">
        <v>57</v>
      </c>
      <c r="D373" s="7">
        <v>100</v>
      </c>
      <c r="E373" s="26">
        <v>100</v>
      </c>
      <c r="F373" s="12">
        <f t="shared" si="21"/>
        <v>100</v>
      </c>
    </row>
    <row r="374" spans="1:6" ht="119.25" customHeight="1">
      <c r="A374" s="98"/>
      <c r="B374" s="99"/>
      <c r="C374" s="39" t="s">
        <v>63</v>
      </c>
      <c r="D374" s="7">
        <v>30</v>
      </c>
      <c r="E374" s="26">
        <v>30</v>
      </c>
      <c r="F374" s="12">
        <f t="shared" si="21"/>
        <v>100</v>
      </c>
    </row>
    <row r="375" spans="1:6" ht="141.75" customHeight="1">
      <c r="A375" s="98"/>
      <c r="B375" s="99"/>
      <c r="C375" s="14" t="s">
        <v>56</v>
      </c>
      <c r="D375" s="7">
        <v>0</v>
      </c>
      <c r="E375" s="26">
        <v>0</v>
      </c>
      <c r="F375" s="12">
        <f>IF(E375=0,100,0)</f>
        <v>100</v>
      </c>
    </row>
    <row r="377" spans="1:6">
      <c r="A377" s="91" t="s">
        <v>146</v>
      </c>
      <c r="B377" s="92"/>
      <c r="C377" s="92"/>
      <c r="D377" s="92"/>
      <c r="E377" s="92"/>
      <c r="F377" s="93"/>
    </row>
    <row r="378" spans="1:6">
      <c r="A378" s="90" t="s">
        <v>69</v>
      </c>
      <c r="B378" s="90"/>
      <c r="C378" s="90"/>
      <c r="D378" s="90"/>
      <c r="E378" s="90"/>
      <c r="F378" s="90"/>
    </row>
    <row r="379" spans="1:6" ht="168.75">
      <c r="A379" s="2" t="s">
        <v>5</v>
      </c>
      <c r="B379" s="3" t="s">
        <v>6</v>
      </c>
      <c r="C379" s="3" t="s">
        <v>7</v>
      </c>
      <c r="D379" s="3" t="s">
        <v>8</v>
      </c>
      <c r="E379" s="3" t="s">
        <v>9</v>
      </c>
      <c r="F379" s="3" t="s">
        <v>10</v>
      </c>
    </row>
    <row r="380" spans="1:6">
      <c r="A380" s="53">
        <v>1</v>
      </c>
      <c r="B380" s="53">
        <v>2</v>
      </c>
      <c r="C380" s="53">
        <v>3</v>
      </c>
      <c r="D380" s="53">
        <v>4</v>
      </c>
      <c r="E380" s="53">
        <v>5</v>
      </c>
      <c r="F380" s="53" t="s">
        <v>11</v>
      </c>
    </row>
    <row r="381" spans="1:6" ht="75" customHeight="1">
      <c r="A381" s="98">
        <v>1</v>
      </c>
      <c r="B381" s="99" t="s">
        <v>59</v>
      </c>
      <c r="C381" s="5" t="s">
        <v>54</v>
      </c>
      <c r="D381" s="54">
        <v>100</v>
      </c>
      <c r="E381" s="27">
        <v>100</v>
      </c>
      <c r="F381" s="12">
        <f>E381/D381*100</f>
        <v>100</v>
      </c>
    </row>
    <row r="382" spans="1:6" ht="70.5" customHeight="1">
      <c r="A382" s="98"/>
      <c r="B382" s="99"/>
      <c r="C382" s="5" t="s">
        <v>55</v>
      </c>
      <c r="D382" s="54">
        <v>100</v>
      </c>
      <c r="E382" s="27">
        <v>100</v>
      </c>
      <c r="F382" s="12">
        <f t="shared" ref="F382:F394" si="22">E382/D382*100</f>
        <v>100</v>
      </c>
    </row>
    <row r="383" spans="1:6" ht="115.5" customHeight="1">
      <c r="A383" s="98"/>
      <c r="B383" s="99"/>
      <c r="C383" s="5" t="s">
        <v>56</v>
      </c>
      <c r="D383" s="54">
        <v>0</v>
      </c>
      <c r="E383" s="27">
        <v>0</v>
      </c>
      <c r="F383" s="12">
        <f>IF(E383=0,100,0)</f>
        <v>100</v>
      </c>
    </row>
    <row r="384" spans="1:6" ht="47.25" customHeight="1">
      <c r="A384" s="98"/>
      <c r="B384" s="99"/>
      <c r="C384" s="5" t="s">
        <v>57</v>
      </c>
      <c r="D384" s="54">
        <v>100</v>
      </c>
      <c r="E384" s="27">
        <v>100</v>
      </c>
      <c r="F384" s="12">
        <f t="shared" si="22"/>
        <v>100</v>
      </c>
    </row>
    <row r="385" spans="1:6" ht="116.25" customHeight="1">
      <c r="A385" s="98">
        <v>2</v>
      </c>
      <c r="B385" s="99" t="s">
        <v>60</v>
      </c>
      <c r="C385" s="5" t="s">
        <v>54</v>
      </c>
      <c r="D385" s="54">
        <v>100</v>
      </c>
      <c r="E385" s="27">
        <v>99</v>
      </c>
      <c r="F385" s="12">
        <f t="shared" si="22"/>
        <v>99</v>
      </c>
    </row>
    <row r="386" spans="1:6" ht="66.75" customHeight="1">
      <c r="A386" s="98"/>
      <c r="B386" s="99"/>
      <c r="C386" s="5" t="s">
        <v>58</v>
      </c>
      <c r="D386" s="54">
        <v>100</v>
      </c>
      <c r="E386" s="27">
        <v>100</v>
      </c>
      <c r="F386" s="12">
        <f t="shared" si="22"/>
        <v>100</v>
      </c>
    </row>
    <row r="387" spans="1:6" ht="124.5" customHeight="1">
      <c r="A387" s="98"/>
      <c r="B387" s="99"/>
      <c r="C387" s="5" t="s">
        <v>56</v>
      </c>
      <c r="D387" s="54">
        <v>0</v>
      </c>
      <c r="E387" s="26">
        <v>0</v>
      </c>
      <c r="F387" s="12">
        <f>IF(E387=0,100,0)</f>
        <v>100</v>
      </c>
    </row>
    <row r="388" spans="1:6" ht="52.5" customHeight="1">
      <c r="A388" s="98"/>
      <c r="B388" s="99"/>
      <c r="C388" s="5" t="s">
        <v>57</v>
      </c>
      <c r="D388" s="54">
        <v>100</v>
      </c>
      <c r="E388" s="26">
        <v>100</v>
      </c>
      <c r="F388" s="12">
        <f t="shared" si="22"/>
        <v>100</v>
      </c>
    </row>
    <row r="389" spans="1:6" ht="81.75" customHeight="1">
      <c r="A389" s="98">
        <v>3</v>
      </c>
      <c r="B389" s="99" t="s">
        <v>61</v>
      </c>
      <c r="C389" s="5" t="s">
        <v>54</v>
      </c>
      <c r="D389" s="54">
        <v>100</v>
      </c>
      <c r="E389" s="26">
        <v>100</v>
      </c>
      <c r="F389" s="12">
        <f t="shared" si="22"/>
        <v>100</v>
      </c>
    </row>
    <row r="390" spans="1:6" ht="108.75" customHeight="1">
      <c r="A390" s="98"/>
      <c r="B390" s="99"/>
      <c r="C390" s="5" t="s">
        <v>62</v>
      </c>
      <c r="D390" s="54">
        <v>100</v>
      </c>
      <c r="E390" s="26">
        <v>100</v>
      </c>
      <c r="F390" s="12">
        <f t="shared" si="22"/>
        <v>100</v>
      </c>
    </row>
    <row r="391" spans="1:6" ht="105" customHeight="1">
      <c r="A391" s="98"/>
      <c r="B391" s="99"/>
      <c r="C391" s="5" t="s">
        <v>56</v>
      </c>
      <c r="D391" s="54">
        <v>0</v>
      </c>
      <c r="E391" s="26">
        <v>0</v>
      </c>
      <c r="F391" s="12">
        <f>IF(E391=0,100,0)</f>
        <v>100</v>
      </c>
    </row>
    <row r="392" spans="1:6" ht="42.75" customHeight="1">
      <c r="A392" s="98"/>
      <c r="B392" s="99"/>
      <c r="C392" s="5" t="s">
        <v>57</v>
      </c>
      <c r="D392" s="54">
        <v>100</v>
      </c>
      <c r="E392" s="26">
        <v>100</v>
      </c>
      <c r="F392" s="12">
        <f t="shared" si="22"/>
        <v>100</v>
      </c>
    </row>
    <row r="393" spans="1:6" ht="64.5" customHeight="1">
      <c r="A393" s="98">
        <v>4</v>
      </c>
      <c r="B393" s="99" t="s">
        <v>48</v>
      </c>
      <c r="C393" s="39" t="s">
        <v>57</v>
      </c>
      <c r="D393" s="7">
        <v>100</v>
      </c>
      <c r="E393" s="26">
        <v>100</v>
      </c>
      <c r="F393" s="12">
        <f t="shared" si="22"/>
        <v>100</v>
      </c>
    </row>
    <row r="394" spans="1:6" ht="119.25" customHeight="1">
      <c r="A394" s="98"/>
      <c r="B394" s="99"/>
      <c r="C394" s="39" t="s">
        <v>63</v>
      </c>
      <c r="D394" s="7">
        <v>30</v>
      </c>
      <c r="E394" s="26">
        <v>32</v>
      </c>
      <c r="F394" s="12">
        <f t="shared" si="22"/>
        <v>106.66666666666667</v>
      </c>
    </row>
    <row r="395" spans="1:6" ht="141.75" customHeight="1">
      <c r="A395" s="98"/>
      <c r="B395" s="99"/>
      <c r="C395" s="14" t="s">
        <v>56</v>
      </c>
      <c r="D395" s="7">
        <v>0</v>
      </c>
      <c r="E395" s="26">
        <v>0</v>
      </c>
      <c r="F395" s="12">
        <f>IF(E395=0,100,0)</f>
        <v>100</v>
      </c>
    </row>
    <row r="397" spans="1:6">
      <c r="A397" s="91" t="s">
        <v>222</v>
      </c>
      <c r="B397" s="92"/>
      <c r="C397" s="92"/>
      <c r="D397" s="92"/>
      <c r="E397" s="92"/>
      <c r="F397" s="93"/>
    </row>
    <row r="398" spans="1:6">
      <c r="A398" s="90" t="s">
        <v>69</v>
      </c>
      <c r="B398" s="90"/>
      <c r="C398" s="90"/>
      <c r="D398" s="90"/>
      <c r="E398" s="90"/>
      <c r="F398" s="90"/>
    </row>
    <row r="399" spans="1:6" ht="168.75">
      <c r="A399" s="88" t="s">
        <v>5</v>
      </c>
      <c r="B399" s="89" t="s">
        <v>6</v>
      </c>
      <c r="C399" s="89" t="s">
        <v>7</v>
      </c>
      <c r="D399" s="89" t="s">
        <v>8</v>
      </c>
      <c r="E399" s="89" t="s">
        <v>9</v>
      </c>
      <c r="F399" s="89" t="s">
        <v>10</v>
      </c>
    </row>
    <row r="400" spans="1:6">
      <c r="A400" s="59">
        <v>1</v>
      </c>
      <c r="B400" s="59">
        <v>2</v>
      </c>
      <c r="C400" s="59">
        <v>3</v>
      </c>
      <c r="D400" s="59">
        <v>4</v>
      </c>
      <c r="E400" s="59">
        <v>5</v>
      </c>
      <c r="F400" s="59" t="s">
        <v>11</v>
      </c>
    </row>
    <row r="401" spans="1:6" ht="75" customHeight="1">
      <c r="A401" s="98">
        <v>1</v>
      </c>
      <c r="B401" s="99" t="s">
        <v>221</v>
      </c>
      <c r="C401" s="5" t="s">
        <v>54</v>
      </c>
      <c r="D401" s="60">
        <v>100</v>
      </c>
      <c r="E401" s="27">
        <v>100</v>
      </c>
      <c r="F401" s="12">
        <f>E401/D401*100</f>
        <v>100</v>
      </c>
    </row>
    <row r="402" spans="1:6" ht="70.5" customHeight="1">
      <c r="A402" s="98"/>
      <c r="B402" s="99"/>
      <c r="C402" s="5" t="s">
        <v>55</v>
      </c>
      <c r="D402" s="60">
        <v>100</v>
      </c>
      <c r="E402" s="27">
        <v>100</v>
      </c>
      <c r="F402" s="12">
        <f t="shared" ref="F402:F414" si="23">E402/D402*100</f>
        <v>100</v>
      </c>
    </row>
    <row r="403" spans="1:6" ht="115.5" customHeight="1">
      <c r="A403" s="98"/>
      <c r="B403" s="99"/>
      <c r="C403" s="5" t="s">
        <v>56</v>
      </c>
      <c r="D403" s="60">
        <v>0</v>
      </c>
      <c r="E403" s="27">
        <v>0</v>
      </c>
      <c r="F403" s="12">
        <f>IF(E403=0,100,0)</f>
        <v>100</v>
      </c>
    </row>
    <row r="404" spans="1:6" ht="47.25" customHeight="1">
      <c r="A404" s="98"/>
      <c r="B404" s="99"/>
      <c r="C404" s="5" t="s">
        <v>57</v>
      </c>
      <c r="D404" s="60">
        <v>100</v>
      </c>
      <c r="E404" s="27">
        <v>100</v>
      </c>
      <c r="F404" s="12">
        <f t="shared" si="23"/>
        <v>100</v>
      </c>
    </row>
    <row r="405" spans="1:6" ht="116.25" customHeight="1">
      <c r="A405" s="98">
        <v>2</v>
      </c>
      <c r="B405" s="99" t="s">
        <v>115</v>
      </c>
      <c r="C405" s="5" t="s">
        <v>54</v>
      </c>
      <c r="D405" s="60">
        <v>100</v>
      </c>
      <c r="E405" s="27">
        <v>100</v>
      </c>
      <c r="F405" s="12">
        <f t="shared" si="23"/>
        <v>100</v>
      </c>
    </row>
    <row r="406" spans="1:6" ht="66.75" customHeight="1">
      <c r="A406" s="98"/>
      <c r="B406" s="99"/>
      <c r="C406" s="5" t="s">
        <v>58</v>
      </c>
      <c r="D406" s="60">
        <v>100</v>
      </c>
      <c r="E406" s="27">
        <v>100</v>
      </c>
      <c r="F406" s="12">
        <f t="shared" si="23"/>
        <v>100</v>
      </c>
    </row>
    <row r="407" spans="1:6" ht="124.5" customHeight="1">
      <c r="A407" s="98"/>
      <c r="B407" s="99"/>
      <c r="C407" s="5" t="s">
        <v>56</v>
      </c>
      <c r="D407" s="60">
        <v>0</v>
      </c>
      <c r="E407" s="26">
        <v>0</v>
      </c>
      <c r="F407" s="12">
        <f>IF(E407=0,100,0)</f>
        <v>100</v>
      </c>
    </row>
    <row r="408" spans="1:6" ht="52.5" customHeight="1">
      <c r="A408" s="98"/>
      <c r="B408" s="99"/>
      <c r="C408" s="5" t="s">
        <v>57</v>
      </c>
      <c r="D408" s="60">
        <v>100</v>
      </c>
      <c r="E408" s="26">
        <v>95</v>
      </c>
      <c r="F408" s="12">
        <f t="shared" si="23"/>
        <v>95</v>
      </c>
    </row>
    <row r="409" spans="1:6" ht="81.75" customHeight="1">
      <c r="A409" s="98">
        <v>3</v>
      </c>
      <c r="B409" s="99" t="s">
        <v>116</v>
      </c>
      <c r="C409" s="5" t="s">
        <v>54</v>
      </c>
      <c r="D409" s="60">
        <v>100</v>
      </c>
      <c r="E409" s="26">
        <v>99</v>
      </c>
      <c r="F409" s="12">
        <f t="shared" si="23"/>
        <v>99</v>
      </c>
    </row>
    <row r="410" spans="1:6" ht="108.75" customHeight="1">
      <c r="A410" s="98"/>
      <c r="B410" s="99"/>
      <c r="C410" s="5" t="s">
        <v>62</v>
      </c>
      <c r="D410" s="60">
        <v>100</v>
      </c>
      <c r="E410" s="26">
        <v>100</v>
      </c>
      <c r="F410" s="12">
        <f t="shared" si="23"/>
        <v>100</v>
      </c>
    </row>
    <row r="411" spans="1:6" ht="105" customHeight="1">
      <c r="A411" s="98"/>
      <c r="B411" s="99"/>
      <c r="C411" s="5" t="s">
        <v>56</v>
      </c>
      <c r="D411" s="60">
        <v>0</v>
      </c>
      <c r="E411" s="26">
        <v>0</v>
      </c>
      <c r="F411" s="12">
        <f>IF(E411=0,100,0)</f>
        <v>100</v>
      </c>
    </row>
    <row r="412" spans="1:6" ht="42.75" customHeight="1">
      <c r="A412" s="98"/>
      <c r="B412" s="99"/>
      <c r="C412" s="5" t="s">
        <v>57</v>
      </c>
      <c r="D412" s="60">
        <v>100</v>
      </c>
      <c r="E412" s="26">
        <v>100</v>
      </c>
      <c r="F412" s="12">
        <f t="shared" si="23"/>
        <v>100</v>
      </c>
    </row>
    <row r="413" spans="1:6" ht="64.5" customHeight="1">
      <c r="A413" s="98">
        <v>4</v>
      </c>
      <c r="B413" s="99" t="s">
        <v>156</v>
      </c>
      <c r="C413" s="39" t="s">
        <v>57</v>
      </c>
      <c r="D413" s="7">
        <v>100</v>
      </c>
      <c r="E413" s="26">
        <v>100</v>
      </c>
      <c r="F413" s="12">
        <f t="shared" si="23"/>
        <v>100</v>
      </c>
    </row>
    <row r="414" spans="1:6" ht="119.25" customHeight="1">
      <c r="A414" s="98"/>
      <c r="B414" s="99"/>
      <c r="C414" s="39" t="s">
        <v>63</v>
      </c>
      <c r="D414" s="7">
        <v>30</v>
      </c>
      <c r="E414" s="26">
        <v>30</v>
      </c>
      <c r="F414" s="12">
        <f t="shared" si="23"/>
        <v>100</v>
      </c>
    </row>
    <row r="415" spans="1:6" ht="141.75" customHeight="1">
      <c r="A415" s="98"/>
      <c r="B415" s="99"/>
      <c r="C415" s="14" t="s">
        <v>56</v>
      </c>
      <c r="D415" s="7">
        <v>0</v>
      </c>
      <c r="E415" s="26">
        <v>0</v>
      </c>
      <c r="F415" s="12">
        <f>IF(E415=0,100,0)</f>
        <v>100</v>
      </c>
    </row>
    <row r="416" spans="1:6">
      <c r="A416" s="91" t="s">
        <v>147</v>
      </c>
      <c r="B416" s="92"/>
      <c r="C416" s="92"/>
      <c r="D416" s="92"/>
      <c r="E416" s="92"/>
      <c r="F416" s="93"/>
    </row>
    <row r="417" spans="1:6">
      <c r="A417" s="90" t="s">
        <v>69</v>
      </c>
      <c r="B417" s="90"/>
      <c r="C417" s="90"/>
      <c r="D417" s="90"/>
      <c r="E417" s="90"/>
      <c r="F417" s="90"/>
    </row>
    <row r="418" spans="1:6" ht="168.75">
      <c r="A418" s="2" t="s">
        <v>5</v>
      </c>
      <c r="B418" s="3" t="s">
        <v>6</v>
      </c>
      <c r="C418" s="3" t="s">
        <v>7</v>
      </c>
      <c r="D418" s="3" t="s">
        <v>8</v>
      </c>
      <c r="E418" s="3" t="s">
        <v>9</v>
      </c>
      <c r="F418" s="3" t="s">
        <v>10</v>
      </c>
    </row>
    <row r="419" spans="1:6">
      <c r="A419" s="53">
        <v>1</v>
      </c>
      <c r="B419" s="53">
        <v>2</v>
      </c>
      <c r="C419" s="53">
        <v>3</v>
      </c>
      <c r="D419" s="53">
        <v>4</v>
      </c>
      <c r="E419" s="53">
        <v>5</v>
      </c>
      <c r="F419" s="53" t="s">
        <v>11</v>
      </c>
    </row>
    <row r="420" spans="1:6" ht="75" customHeight="1">
      <c r="A420" s="98">
        <v>1</v>
      </c>
      <c r="B420" s="99" t="s">
        <v>59</v>
      </c>
      <c r="C420" s="5" t="s">
        <v>54</v>
      </c>
      <c r="D420" s="54">
        <v>100</v>
      </c>
      <c r="E420" s="27"/>
      <c r="F420" s="12">
        <f>E420/D420*100</f>
        <v>0</v>
      </c>
    </row>
    <row r="421" spans="1:6" ht="70.7" customHeight="1">
      <c r="A421" s="98"/>
      <c r="B421" s="99"/>
      <c r="C421" s="5" t="s">
        <v>55</v>
      </c>
      <c r="D421" s="54">
        <v>100</v>
      </c>
      <c r="E421" s="27"/>
      <c r="F421" s="12">
        <f t="shared" ref="F421:F433" si="24">E421/D421*100</f>
        <v>0</v>
      </c>
    </row>
    <row r="422" spans="1:6" ht="115.5" customHeight="1">
      <c r="A422" s="98"/>
      <c r="B422" s="99"/>
      <c r="C422" s="5" t="s">
        <v>56</v>
      </c>
      <c r="D422" s="54">
        <v>0</v>
      </c>
      <c r="E422" s="27"/>
      <c r="F422" s="12">
        <f>IF(E422=0,100,0)</f>
        <v>100</v>
      </c>
    </row>
    <row r="423" spans="1:6" ht="47.25" customHeight="1">
      <c r="A423" s="98"/>
      <c r="B423" s="99"/>
      <c r="C423" s="5" t="s">
        <v>57</v>
      </c>
      <c r="D423" s="54">
        <v>100</v>
      </c>
      <c r="E423" s="27"/>
      <c r="F423" s="12">
        <f t="shared" si="24"/>
        <v>0</v>
      </c>
    </row>
    <row r="424" spans="1:6" ht="116.25" customHeight="1">
      <c r="A424" s="98">
        <v>2</v>
      </c>
      <c r="B424" s="99" t="s">
        <v>60</v>
      </c>
      <c r="C424" s="5" t="s">
        <v>54</v>
      </c>
      <c r="D424" s="54">
        <v>100</v>
      </c>
      <c r="E424" s="27"/>
      <c r="F424" s="12">
        <f t="shared" si="24"/>
        <v>0</v>
      </c>
    </row>
    <row r="425" spans="1:6" ht="66.95" customHeight="1">
      <c r="A425" s="98"/>
      <c r="B425" s="99"/>
      <c r="C425" s="5" t="s">
        <v>58</v>
      </c>
      <c r="D425" s="54">
        <v>100</v>
      </c>
      <c r="E425" s="27"/>
      <c r="F425" s="12">
        <f t="shared" si="24"/>
        <v>0</v>
      </c>
    </row>
    <row r="426" spans="1:6" ht="124.7" customHeight="1">
      <c r="A426" s="98"/>
      <c r="B426" s="99"/>
      <c r="C426" s="5" t="s">
        <v>56</v>
      </c>
      <c r="D426" s="54">
        <v>0</v>
      </c>
      <c r="E426" s="26"/>
      <c r="F426" s="12">
        <f>IF(E426=0,100,0)</f>
        <v>100</v>
      </c>
    </row>
    <row r="427" spans="1:6" ht="52.7" customHeight="1">
      <c r="A427" s="98"/>
      <c r="B427" s="99"/>
      <c r="C427" s="5" t="s">
        <v>57</v>
      </c>
      <c r="D427" s="54">
        <v>100</v>
      </c>
      <c r="E427" s="26"/>
      <c r="F427" s="12">
        <f t="shared" si="24"/>
        <v>0</v>
      </c>
    </row>
    <row r="428" spans="1:6" ht="81.75" customHeight="1">
      <c r="A428" s="98">
        <v>3</v>
      </c>
      <c r="B428" s="99" t="s">
        <v>61</v>
      </c>
      <c r="C428" s="5" t="s">
        <v>54</v>
      </c>
      <c r="D428" s="54">
        <v>100</v>
      </c>
      <c r="E428" s="26"/>
      <c r="F428" s="12">
        <f t="shared" si="24"/>
        <v>0</v>
      </c>
    </row>
    <row r="429" spans="1:6" ht="108.75" customHeight="1">
      <c r="A429" s="98"/>
      <c r="B429" s="99"/>
      <c r="C429" s="5" t="s">
        <v>62</v>
      </c>
      <c r="D429" s="54">
        <v>100</v>
      </c>
      <c r="E429" s="26"/>
      <c r="F429" s="12">
        <f t="shared" si="24"/>
        <v>0</v>
      </c>
    </row>
    <row r="430" spans="1:6" ht="105" customHeight="1">
      <c r="A430" s="98"/>
      <c r="B430" s="99"/>
      <c r="C430" s="5" t="s">
        <v>56</v>
      </c>
      <c r="D430" s="54">
        <v>0</v>
      </c>
      <c r="E430" s="26"/>
      <c r="F430" s="12">
        <f>IF(E430=0,100,0)</f>
        <v>100</v>
      </c>
    </row>
    <row r="431" spans="1:6" ht="42.75" customHeight="1">
      <c r="A431" s="98"/>
      <c r="B431" s="99"/>
      <c r="C431" s="5" t="s">
        <v>57</v>
      </c>
      <c r="D431" s="54">
        <v>100</v>
      </c>
      <c r="E431" s="26"/>
      <c r="F431" s="12">
        <f t="shared" si="24"/>
        <v>0</v>
      </c>
    </row>
    <row r="432" spans="1:6" ht="64.5" customHeight="1">
      <c r="A432" s="98">
        <v>4</v>
      </c>
      <c r="B432" s="99" t="s">
        <v>48</v>
      </c>
      <c r="C432" s="39" t="s">
        <v>57</v>
      </c>
      <c r="D432" s="7">
        <v>100</v>
      </c>
      <c r="E432" s="26"/>
      <c r="F432" s="12">
        <f t="shared" si="24"/>
        <v>0</v>
      </c>
    </row>
    <row r="433" spans="1:6" ht="119.25" customHeight="1">
      <c r="A433" s="98"/>
      <c r="B433" s="99"/>
      <c r="C433" s="39" t="s">
        <v>63</v>
      </c>
      <c r="D433" s="7">
        <v>30</v>
      </c>
      <c r="E433" s="26"/>
      <c r="F433" s="12">
        <f t="shared" si="24"/>
        <v>0</v>
      </c>
    </row>
    <row r="434" spans="1:6" ht="141.75" customHeight="1">
      <c r="A434" s="98"/>
      <c r="B434" s="99"/>
      <c r="C434" s="14" t="s">
        <v>56</v>
      </c>
      <c r="D434" s="7">
        <v>0</v>
      </c>
      <c r="E434" s="26"/>
      <c r="F434" s="12">
        <f>IF(E434=0,100,0)</f>
        <v>100</v>
      </c>
    </row>
    <row r="436" spans="1:6">
      <c r="A436" s="91" t="s">
        <v>148</v>
      </c>
      <c r="B436" s="92"/>
      <c r="C436" s="92"/>
      <c r="D436" s="92"/>
      <c r="E436" s="92"/>
      <c r="F436" s="93"/>
    </row>
    <row r="437" spans="1:6">
      <c r="A437" s="90" t="s">
        <v>69</v>
      </c>
      <c r="B437" s="90"/>
      <c r="C437" s="90"/>
      <c r="D437" s="90"/>
      <c r="E437" s="90"/>
      <c r="F437" s="90"/>
    </row>
    <row r="438" spans="1:6" ht="168.75">
      <c r="A438" s="2" t="s">
        <v>5</v>
      </c>
      <c r="B438" s="3" t="s">
        <v>6</v>
      </c>
      <c r="C438" s="3" t="s">
        <v>7</v>
      </c>
      <c r="D438" s="3" t="s">
        <v>8</v>
      </c>
      <c r="E438" s="3" t="s">
        <v>9</v>
      </c>
      <c r="F438" s="3" t="s">
        <v>10</v>
      </c>
    </row>
    <row r="439" spans="1:6">
      <c r="A439" s="57">
        <v>1</v>
      </c>
      <c r="B439" s="57">
        <v>2</v>
      </c>
      <c r="C439" s="57">
        <v>3</v>
      </c>
      <c r="D439" s="57">
        <v>4</v>
      </c>
      <c r="E439" s="57">
        <v>5</v>
      </c>
      <c r="F439" s="57" t="s">
        <v>11</v>
      </c>
    </row>
    <row r="440" spans="1:6" ht="75" customHeight="1">
      <c r="A440" s="98">
        <v>1</v>
      </c>
      <c r="B440" s="99" t="s">
        <v>149</v>
      </c>
      <c r="C440" s="5" t="s">
        <v>54</v>
      </c>
      <c r="D440" s="58">
        <v>100</v>
      </c>
      <c r="E440" s="27">
        <v>99</v>
      </c>
      <c r="F440" s="12">
        <f>E440/D440*100</f>
        <v>99</v>
      </c>
    </row>
    <row r="441" spans="1:6" ht="70.5" customHeight="1">
      <c r="A441" s="98"/>
      <c r="B441" s="99"/>
      <c r="C441" s="5" t="s">
        <v>55</v>
      </c>
      <c r="D441" s="58">
        <v>100</v>
      </c>
      <c r="E441" s="27">
        <v>99</v>
      </c>
      <c r="F441" s="12">
        <f t="shared" ref="F441:F453" si="25">E441/D441*100</f>
        <v>99</v>
      </c>
    </row>
    <row r="442" spans="1:6" ht="115.5" customHeight="1">
      <c r="A442" s="98"/>
      <c r="B442" s="99"/>
      <c r="C442" s="5" t="s">
        <v>56</v>
      </c>
      <c r="D442" s="58">
        <v>0</v>
      </c>
      <c r="E442" s="27">
        <v>0</v>
      </c>
      <c r="F442" s="12">
        <f>IF(E442=0,100,0)</f>
        <v>100</v>
      </c>
    </row>
    <row r="443" spans="1:6" ht="47.25" customHeight="1">
      <c r="A443" s="98"/>
      <c r="B443" s="99"/>
      <c r="C443" s="5" t="s">
        <v>57</v>
      </c>
      <c r="D443" s="58">
        <v>100</v>
      </c>
      <c r="E443" s="27">
        <v>100</v>
      </c>
      <c r="F443" s="12">
        <f t="shared" si="25"/>
        <v>100</v>
      </c>
    </row>
    <row r="444" spans="1:6" ht="116.25" customHeight="1">
      <c r="A444" s="98">
        <v>2</v>
      </c>
      <c r="B444" s="99" t="s">
        <v>150</v>
      </c>
      <c r="C444" s="5" t="s">
        <v>54</v>
      </c>
      <c r="D444" s="58">
        <v>100</v>
      </c>
      <c r="E444" s="27">
        <v>99</v>
      </c>
      <c r="F444" s="12">
        <f t="shared" si="25"/>
        <v>99</v>
      </c>
    </row>
    <row r="445" spans="1:6" ht="66.75" customHeight="1">
      <c r="A445" s="98"/>
      <c r="B445" s="99"/>
      <c r="C445" s="5" t="s">
        <v>58</v>
      </c>
      <c r="D445" s="58">
        <v>100</v>
      </c>
      <c r="E445" s="27">
        <v>99</v>
      </c>
      <c r="F445" s="12">
        <f t="shared" si="25"/>
        <v>99</v>
      </c>
    </row>
    <row r="446" spans="1:6" ht="124.5" customHeight="1">
      <c r="A446" s="98"/>
      <c r="B446" s="99"/>
      <c r="C446" s="5" t="s">
        <v>56</v>
      </c>
      <c r="D446" s="58">
        <v>0</v>
      </c>
      <c r="E446" s="26">
        <v>0</v>
      </c>
      <c r="F446" s="12">
        <f>IF(E446=0,100,0)</f>
        <v>100</v>
      </c>
    </row>
    <row r="447" spans="1:6" ht="52.5" customHeight="1">
      <c r="A447" s="98"/>
      <c r="B447" s="99"/>
      <c r="C447" s="5" t="s">
        <v>57</v>
      </c>
      <c r="D447" s="58">
        <v>100</v>
      </c>
      <c r="E447" s="26">
        <v>100</v>
      </c>
      <c r="F447" s="12">
        <f t="shared" si="25"/>
        <v>100</v>
      </c>
    </row>
    <row r="448" spans="1:6" ht="81.75" customHeight="1">
      <c r="A448" s="98">
        <v>3</v>
      </c>
      <c r="B448" s="99" t="s">
        <v>151</v>
      </c>
      <c r="C448" s="5" t="s">
        <v>54</v>
      </c>
      <c r="D448" s="58">
        <v>100</v>
      </c>
      <c r="E448" s="26">
        <v>100</v>
      </c>
      <c r="F448" s="12">
        <f t="shared" si="25"/>
        <v>100</v>
      </c>
    </row>
    <row r="449" spans="1:6" ht="108.75" customHeight="1">
      <c r="A449" s="98"/>
      <c r="B449" s="99"/>
      <c r="C449" s="5" t="s">
        <v>62</v>
      </c>
      <c r="D449" s="58">
        <v>100</v>
      </c>
      <c r="E449" s="26">
        <v>100</v>
      </c>
      <c r="F449" s="12">
        <f t="shared" si="25"/>
        <v>100</v>
      </c>
    </row>
    <row r="450" spans="1:6" ht="105" customHeight="1">
      <c r="A450" s="98"/>
      <c r="B450" s="99"/>
      <c r="C450" s="5" t="s">
        <v>56</v>
      </c>
      <c r="D450" s="58">
        <v>0</v>
      </c>
      <c r="E450" s="26">
        <v>0</v>
      </c>
      <c r="F450" s="12">
        <f>IF(E450=0,100,0)</f>
        <v>100</v>
      </c>
    </row>
    <row r="451" spans="1:6" ht="42.75" customHeight="1">
      <c r="A451" s="98"/>
      <c r="B451" s="99"/>
      <c r="C451" s="5" t="s">
        <v>57</v>
      </c>
      <c r="D451" s="58">
        <v>100</v>
      </c>
      <c r="E451" s="26">
        <v>100</v>
      </c>
      <c r="F451" s="12">
        <f t="shared" si="25"/>
        <v>100</v>
      </c>
    </row>
    <row r="452" spans="1:6" ht="64.5" customHeight="1">
      <c r="A452" s="98">
        <v>4</v>
      </c>
      <c r="B452" s="99" t="s">
        <v>152</v>
      </c>
      <c r="C452" s="39" t="s">
        <v>57</v>
      </c>
      <c r="D452" s="7">
        <v>100</v>
      </c>
      <c r="E452" s="26">
        <v>100</v>
      </c>
      <c r="F452" s="12">
        <f t="shared" si="25"/>
        <v>100</v>
      </c>
    </row>
    <row r="453" spans="1:6" ht="119.25" customHeight="1">
      <c r="A453" s="98"/>
      <c r="B453" s="99"/>
      <c r="C453" s="39" t="s">
        <v>63</v>
      </c>
      <c r="D453" s="7">
        <v>30</v>
      </c>
      <c r="E453" s="26">
        <v>10</v>
      </c>
      <c r="F453" s="12">
        <f t="shared" si="25"/>
        <v>33.333333333333329</v>
      </c>
    </row>
    <row r="454" spans="1:6" ht="141.75" customHeight="1">
      <c r="A454" s="98"/>
      <c r="B454" s="99"/>
      <c r="C454" s="14" t="s">
        <v>56</v>
      </c>
      <c r="D454" s="7">
        <v>0</v>
      </c>
      <c r="E454" s="26">
        <v>0</v>
      </c>
      <c r="F454" s="12">
        <f>IF(E454=0,100,0)</f>
        <v>100</v>
      </c>
    </row>
    <row r="456" spans="1:6">
      <c r="A456" s="91" t="s">
        <v>155</v>
      </c>
      <c r="B456" s="92"/>
      <c r="C456" s="92"/>
      <c r="D456" s="92"/>
      <c r="E456" s="92"/>
      <c r="F456" s="93"/>
    </row>
    <row r="457" spans="1:6">
      <c r="A457" s="90" t="s">
        <v>69</v>
      </c>
      <c r="B457" s="90"/>
      <c r="C457" s="90"/>
      <c r="D457" s="90"/>
      <c r="E457" s="90"/>
      <c r="F457" s="90"/>
    </row>
    <row r="458" spans="1:6" ht="168.75">
      <c r="A458" s="2" t="s">
        <v>5</v>
      </c>
      <c r="B458" s="3" t="s">
        <v>6</v>
      </c>
      <c r="C458" s="3" t="s">
        <v>7</v>
      </c>
      <c r="D458" s="3" t="s">
        <v>8</v>
      </c>
      <c r="E458" s="3" t="s">
        <v>9</v>
      </c>
      <c r="F458" s="3" t="s">
        <v>10</v>
      </c>
    </row>
    <row r="459" spans="1:6">
      <c r="A459" s="57">
        <v>1</v>
      </c>
      <c r="B459" s="57">
        <v>2</v>
      </c>
      <c r="C459" s="57">
        <v>3</v>
      </c>
      <c r="D459" s="57">
        <v>4</v>
      </c>
      <c r="E459" s="57">
        <v>5</v>
      </c>
      <c r="F459" s="57" t="s">
        <v>11</v>
      </c>
    </row>
    <row r="460" spans="1:6" ht="75" customHeight="1">
      <c r="A460" s="98">
        <v>1</v>
      </c>
      <c r="B460" s="99" t="s">
        <v>50</v>
      </c>
      <c r="C460" s="5" t="s">
        <v>54</v>
      </c>
      <c r="D460" s="58">
        <v>100</v>
      </c>
      <c r="E460" s="27">
        <v>100</v>
      </c>
      <c r="F460" s="12">
        <f>E460/D460*100</f>
        <v>100</v>
      </c>
    </row>
    <row r="461" spans="1:6" ht="70.5" customHeight="1">
      <c r="A461" s="98"/>
      <c r="B461" s="99"/>
      <c r="C461" s="5" t="s">
        <v>55</v>
      </c>
      <c r="D461" s="58">
        <v>100</v>
      </c>
      <c r="E461" s="27">
        <v>100</v>
      </c>
      <c r="F461" s="12">
        <f t="shared" ref="F461:F473" si="26">E461/D461*100</f>
        <v>100</v>
      </c>
    </row>
    <row r="462" spans="1:6" ht="115.5" customHeight="1">
      <c r="A462" s="98"/>
      <c r="B462" s="99"/>
      <c r="C462" s="5" t="s">
        <v>56</v>
      </c>
      <c r="D462" s="58">
        <v>0</v>
      </c>
      <c r="E462" s="27">
        <v>0</v>
      </c>
      <c r="F462" s="12">
        <f>IF(E462=0,100,0)</f>
        <v>100</v>
      </c>
    </row>
    <row r="463" spans="1:6" ht="47.25" customHeight="1">
      <c r="A463" s="98"/>
      <c r="B463" s="99"/>
      <c r="C463" s="5" t="s">
        <v>57</v>
      </c>
      <c r="D463" s="58">
        <v>100</v>
      </c>
      <c r="E463" s="27">
        <v>100</v>
      </c>
      <c r="F463" s="12">
        <f t="shared" si="26"/>
        <v>100</v>
      </c>
    </row>
    <row r="464" spans="1:6" ht="116.25" customHeight="1">
      <c r="A464" s="98">
        <v>2</v>
      </c>
      <c r="B464" s="99" t="s">
        <v>139</v>
      </c>
      <c r="C464" s="5" t="s">
        <v>54</v>
      </c>
      <c r="D464" s="58">
        <v>100</v>
      </c>
      <c r="E464" s="27">
        <v>99</v>
      </c>
      <c r="F464" s="12">
        <f t="shared" si="26"/>
        <v>99</v>
      </c>
    </row>
    <row r="465" spans="1:6" ht="66.75" customHeight="1">
      <c r="A465" s="98"/>
      <c r="B465" s="99"/>
      <c r="C465" s="5" t="s">
        <v>58</v>
      </c>
      <c r="D465" s="58">
        <v>100</v>
      </c>
      <c r="E465" s="27">
        <v>99</v>
      </c>
      <c r="F465" s="12">
        <f t="shared" si="26"/>
        <v>99</v>
      </c>
    </row>
    <row r="466" spans="1:6" ht="124.5" customHeight="1">
      <c r="A466" s="98"/>
      <c r="B466" s="99"/>
      <c r="C466" s="5" t="s">
        <v>56</v>
      </c>
      <c r="D466" s="58">
        <v>0</v>
      </c>
      <c r="E466" s="26">
        <v>0</v>
      </c>
      <c r="F466" s="12">
        <f>IF(E466=0,100,0)</f>
        <v>100</v>
      </c>
    </row>
    <row r="467" spans="1:6" ht="52.5" customHeight="1">
      <c r="A467" s="98"/>
      <c r="B467" s="99"/>
      <c r="C467" s="5" t="s">
        <v>57</v>
      </c>
      <c r="D467" s="58">
        <v>100</v>
      </c>
      <c r="E467" s="26">
        <v>100</v>
      </c>
      <c r="F467" s="12">
        <f t="shared" si="26"/>
        <v>100</v>
      </c>
    </row>
    <row r="468" spans="1:6" ht="81.75" customHeight="1">
      <c r="A468" s="98">
        <v>3</v>
      </c>
      <c r="B468" s="99" t="s">
        <v>121</v>
      </c>
      <c r="C468" s="5" t="s">
        <v>54</v>
      </c>
      <c r="D468" s="58">
        <v>100</v>
      </c>
      <c r="E468" s="26">
        <v>100</v>
      </c>
      <c r="F468" s="12">
        <f t="shared" si="26"/>
        <v>100</v>
      </c>
    </row>
    <row r="469" spans="1:6" ht="108.75" customHeight="1">
      <c r="A469" s="98"/>
      <c r="B469" s="99"/>
      <c r="C469" s="5" t="s">
        <v>62</v>
      </c>
      <c r="D469" s="58">
        <v>100</v>
      </c>
      <c r="E469" s="26">
        <v>94</v>
      </c>
      <c r="F469" s="12">
        <f t="shared" si="26"/>
        <v>94</v>
      </c>
    </row>
    <row r="470" spans="1:6" ht="105" customHeight="1">
      <c r="A470" s="98"/>
      <c r="B470" s="99"/>
      <c r="C470" s="5" t="s">
        <v>56</v>
      </c>
      <c r="D470" s="58">
        <v>0</v>
      </c>
      <c r="E470" s="26">
        <v>0</v>
      </c>
      <c r="F470" s="12">
        <f>IF(E470=0,100,0)</f>
        <v>100</v>
      </c>
    </row>
    <row r="471" spans="1:6" ht="42.75" customHeight="1">
      <c r="A471" s="98"/>
      <c r="B471" s="99"/>
      <c r="C471" s="5" t="s">
        <v>57</v>
      </c>
      <c r="D471" s="58">
        <v>100</v>
      </c>
      <c r="E471" s="26">
        <v>100</v>
      </c>
      <c r="F471" s="12">
        <f t="shared" si="26"/>
        <v>100</v>
      </c>
    </row>
    <row r="472" spans="1:6" ht="64.5" customHeight="1">
      <c r="A472" s="98">
        <v>4</v>
      </c>
      <c r="B472" s="99" t="s">
        <v>156</v>
      </c>
      <c r="C472" s="39" t="s">
        <v>57</v>
      </c>
      <c r="D472" s="7">
        <v>100</v>
      </c>
      <c r="E472" s="26">
        <v>100</v>
      </c>
      <c r="F472" s="12">
        <f t="shared" si="26"/>
        <v>100</v>
      </c>
    </row>
    <row r="473" spans="1:6" ht="119.25" customHeight="1">
      <c r="A473" s="98"/>
      <c r="B473" s="99"/>
      <c r="C473" s="39" t="s">
        <v>63</v>
      </c>
      <c r="D473" s="7">
        <v>30</v>
      </c>
      <c r="E473" s="26">
        <v>30</v>
      </c>
      <c r="F473" s="12">
        <f t="shared" si="26"/>
        <v>100</v>
      </c>
    </row>
    <row r="474" spans="1:6" ht="141.75" customHeight="1">
      <c r="A474" s="98"/>
      <c r="B474" s="99"/>
      <c r="C474" s="14" t="s">
        <v>56</v>
      </c>
      <c r="D474" s="7">
        <v>0</v>
      </c>
      <c r="E474" s="26">
        <v>0</v>
      </c>
      <c r="F474" s="12">
        <f>IF(E474=0,100,0)</f>
        <v>100</v>
      </c>
    </row>
    <row r="476" spans="1:6">
      <c r="A476" s="91" t="s">
        <v>158</v>
      </c>
      <c r="B476" s="92"/>
      <c r="C476" s="92"/>
      <c r="D476" s="92"/>
      <c r="E476" s="92"/>
      <c r="F476" s="93"/>
    </row>
    <row r="477" spans="1:6">
      <c r="A477" s="90" t="s">
        <v>69</v>
      </c>
      <c r="B477" s="90"/>
      <c r="C477" s="90"/>
      <c r="D477" s="90"/>
      <c r="E477" s="90"/>
      <c r="F477" s="90"/>
    </row>
    <row r="478" spans="1:6" ht="168.75">
      <c r="A478" s="2" t="s">
        <v>5</v>
      </c>
      <c r="B478" s="3" t="s">
        <v>6</v>
      </c>
      <c r="C478" s="3" t="s">
        <v>7</v>
      </c>
      <c r="D478" s="3" t="s">
        <v>8</v>
      </c>
      <c r="E478" s="3" t="s">
        <v>9</v>
      </c>
      <c r="F478" s="3" t="s">
        <v>10</v>
      </c>
    </row>
    <row r="479" spans="1:6">
      <c r="A479" s="57">
        <v>1</v>
      </c>
      <c r="B479" s="57">
        <v>2</v>
      </c>
      <c r="C479" s="57">
        <v>3</v>
      </c>
      <c r="D479" s="57">
        <v>4</v>
      </c>
      <c r="E479" s="57">
        <v>5</v>
      </c>
      <c r="F479" s="57" t="s">
        <v>11</v>
      </c>
    </row>
    <row r="480" spans="1:6" ht="75" customHeight="1">
      <c r="A480" s="98">
        <v>1</v>
      </c>
      <c r="B480" s="99" t="s">
        <v>162</v>
      </c>
      <c r="C480" s="5" t="s">
        <v>54</v>
      </c>
      <c r="D480" s="58">
        <v>100</v>
      </c>
      <c r="E480" s="27">
        <v>100</v>
      </c>
      <c r="F480" s="12">
        <f>E480/D480*100</f>
        <v>100</v>
      </c>
    </row>
    <row r="481" spans="1:6" ht="70.5" customHeight="1">
      <c r="A481" s="98"/>
      <c r="B481" s="99"/>
      <c r="C481" s="5" t="s">
        <v>55</v>
      </c>
      <c r="D481" s="58">
        <v>100</v>
      </c>
      <c r="E481" s="27">
        <v>100</v>
      </c>
      <c r="F481" s="12">
        <f t="shared" ref="F481:F493" si="27">E481/D481*100</f>
        <v>100</v>
      </c>
    </row>
    <row r="482" spans="1:6" ht="115.5" customHeight="1">
      <c r="A482" s="98"/>
      <c r="B482" s="99"/>
      <c r="C482" s="5" t="s">
        <v>56</v>
      </c>
      <c r="D482" s="58">
        <v>0</v>
      </c>
      <c r="E482" s="27">
        <v>0</v>
      </c>
      <c r="F482" s="12">
        <f>IF(E482=0,100,0)</f>
        <v>100</v>
      </c>
    </row>
    <row r="483" spans="1:6" ht="47.25" customHeight="1">
      <c r="A483" s="98"/>
      <c r="B483" s="99"/>
      <c r="C483" s="5" t="s">
        <v>57</v>
      </c>
      <c r="D483" s="58">
        <v>100</v>
      </c>
      <c r="E483" s="27">
        <v>100</v>
      </c>
      <c r="F483" s="12">
        <f t="shared" si="27"/>
        <v>100</v>
      </c>
    </row>
    <row r="484" spans="1:6" ht="116.25" customHeight="1">
      <c r="A484" s="98">
        <v>2</v>
      </c>
      <c r="B484" s="99" t="s">
        <v>163</v>
      </c>
      <c r="C484" s="5" t="s">
        <v>54</v>
      </c>
      <c r="D484" s="58">
        <v>100</v>
      </c>
      <c r="E484" s="27">
        <v>100</v>
      </c>
      <c r="F484" s="12">
        <f t="shared" si="27"/>
        <v>100</v>
      </c>
    </row>
    <row r="485" spans="1:6" ht="66.75" customHeight="1">
      <c r="A485" s="98"/>
      <c r="B485" s="99"/>
      <c r="C485" s="5" t="s">
        <v>58</v>
      </c>
      <c r="D485" s="58">
        <v>100</v>
      </c>
      <c r="E485" s="27">
        <v>100</v>
      </c>
      <c r="F485" s="12">
        <f t="shared" si="27"/>
        <v>100</v>
      </c>
    </row>
    <row r="486" spans="1:6" ht="124.5" customHeight="1">
      <c r="A486" s="98"/>
      <c r="B486" s="99"/>
      <c r="C486" s="5" t="s">
        <v>56</v>
      </c>
      <c r="D486" s="58">
        <v>0</v>
      </c>
      <c r="E486" s="26">
        <v>0</v>
      </c>
      <c r="F486" s="12">
        <f>IF(E486=0,100,0)</f>
        <v>100</v>
      </c>
    </row>
    <row r="487" spans="1:6" ht="52.5" customHeight="1">
      <c r="A487" s="98"/>
      <c r="B487" s="99"/>
      <c r="C487" s="5" t="s">
        <v>57</v>
      </c>
      <c r="D487" s="58">
        <v>100</v>
      </c>
      <c r="E487" s="26">
        <v>100</v>
      </c>
      <c r="F487" s="12">
        <f t="shared" si="27"/>
        <v>100</v>
      </c>
    </row>
    <row r="488" spans="1:6" ht="81.75" customHeight="1">
      <c r="A488" s="98">
        <v>3</v>
      </c>
      <c r="B488" s="99" t="s">
        <v>164</v>
      </c>
      <c r="C488" s="5" t="s">
        <v>54</v>
      </c>
      <c r="D488" s="58">
        <v>100</v>
      </c>
      <c r="E488" s="26">
        <v>100</v>
      </c>
      <c r="F488" s="12">
        <f t="shared" si="27"/>
        <v>100</v>
      </c>
    </row>
    <row r="489" spans="1:6" ht="108.75" customHeight="1">
      <c r="A489" s="98"/>
      <c r="B489" s="99"/>
      <c r="C489" s="5" t="s">
        <v>62</v>
      </c>
      <c r="D489" s="58">
        <v>100</v>
      </c>
      <c r="E489" s="26">
        <v>100</v>
      </c>
      <c r="F489" s="12">
        <f t="shared" si="27"/>
        <v>100</v>
      </c>
    </row>
    <row r="490" spans="1:6" ht="105" customHeight="1">
      <c r="A490" s="98"/>
      <c r="B490" s="99"/>
      <c r="C490" s="5" t="s">
        <v>56</v>
      </c>
      <c r="D490" s="58">
        <v>0</v>
      </c>
      <c r="E490" s="26">
        <v>0</v>
      </c>
      <c r="F490" s="12">
        <f>IF(E490=0,100,0)</f>
        <v>100</v>
      </c>
    </row>
    <row r="491" spans="1:6" ht="42.75" customHeight="1">
      <c r="A491" s="98"/>
      <c r="B491" s="99"/>
      <c r="C491" s="5" t="s">
        <v>57</v>
      </c>
      <c r="D491" s="58">
        <v>100</v>
      </c>
      <c r="E491" s="26">
        <v>100</v>
      </c>
      <c r="F491" s="12">
        <f t="shared" si="27"/>
        <v>100</v>
      </c>
    </row>
    <row r="492" spans="1:6" ht="64.5" customHeight="1">
      <c r="A492" s="98">
        <v>4</v>
      </c>
      <c r="B492" s="99" t="s">
        <v>165</v>
      </c>
      <c r="C492" s="39" t="s">
        <v>57</v>
      </c>
      <c r="D492" s="7">
        <v>100</v>
      </c>
      <c r="E492" s="26">
        <v>100</v>
      </c>
      <c r="F492" s="12">
        <f t="shared" si="27"/>
        <v>100</v>
      </c>
    </row>
    <row r="493" spans="1:6" ht="119.25" customHeight="1">
      <c r="A493" s="98"/>
      <c r="B493" s="99"/>
      <c r="C493" s="39" t="s">
        <v>63</v>
      </c>
      <c r="D493" s="7">
        <v>30</v>
      </c>
      <c r="E493" s="26">
        <v>30</v>
      </c>
      <c r="F493" s="12">
        <f t="shared" si="27"/>
        <v>100</v>
      </c>
    </row>
    <row r="494" spans="1:6" ht="141.75" customHeight="1">
      <c r="A494" s="98"/>
      <c r="B494" s="99"/>
      <c r="C494" s="14" t="s">
        <v>56</v>
      </c>
      <c r="D494" s="7">
        <v>0</v>
      </c>
      <c r="E494" s="26">
        <v>0</v>
      </c>
      <c r="F494" s="12">
        <f>IF(E494=0,100,0)</f>
        <v>100</v>
      </c>
    </row>
    <row r="496" spans="1:6">
      <c r="A496" s="91" t="s">
        <v>171</v>
      </c>
      <c r="B496" s="92"/>
      <c r="C496" s="92"/>
      <c r="D496" s="92"/>
      <c r="E496" s="92"/>
      <c r="F496" s="93"/>
    </row>
    <row r="497" spans="1:6">
      <c r="A497" s="90" t="s">
        <v>69</v>
      </c>
      <c r="B497" s="90"/>
      <c r="C497" s="90"/>
      <c r="D497" s="90"/>
      <c r="E497" s="90"/>
      <c r="F497" s="90"/>
    </row>
    <row r="498" spans="1:6" ht="168.75">
      <c r="A498" s="2" t="s">
        <v>5</v>
      </c>
      <c r="B498" s="3" t="s">
        <v>6</v>
      </c>
      <c r="C498" s="3" t="s">
        <v>7</v>
      </c>
      <c r="D498" s="3" t="s">
        <v>8</v>
      </c>
      <c r="E498" s="3" t="s">
        <v>9</v>
      </c>
      <c r="F498" s="3" t="s">
        <v>10</v>
      </c>
    </row>
    <row r="499" spans="1:6">
      <c r="A499" s="57">
        <v>1</v>
      </c>
      <c r="B499" s="57">
        <v>2</v>
      </c>
      <c r="C499" s="57">
        <v>3</v>
      </c>
      <c r="D499" s="57">
        <v>4</v>
      </c>
      <c r="E499" s="57">
        <v>5</v>
      </c>
      <c r="F499" s="57" t="s">
        <v>11</v>
      </c>
    </row>
    <row r="500" spans="1:6" ht="75" customHeight="1">
      <c r="A500" s="98">
        <v>1</v>
      </c>
      <c r="B500" s="99" t="s">
        <v>172</v>
      </c>
      <c r="C500" s="5" t="s">
        <v>54</v>
      </c>
      <c r="D500" s="58">
        <v>100</v>
      </c>
      <c r="E500" s="27">
        <v>98</v>
      </c>
      <c r="F500" s="12">
        <f>E500/D500*100</f>
        <v>98</v>
      </c>
    </row>
    <row r="501" spans="1:6" ht="70.5" customHeight="1">
      <c r="A501" s="98"/>
      <c r="B501" s="99"/>
      <c r="C501" s="5" t="s">
        <v>55</v>
      </c>
      <c r="D501" s="58">
        <v>100</v>
      </c>
      <c r="E501" s="27">
        <v>98</v>
      </c>
      <c r="F501" s="12">
        <f t="shared" ref="F501:F513" si="28">E501/D501*100</f>
        <v>98</v>
      </c>
    </row>
    <row r="502" spans="1:6" ht="115.5" customHeight="1">
      <c r="A502" s="98"/>
      <c r="B502" s="99"/>
      <c r="C502" s="5" t="s">
        <v>56</v>
      </c>
      <c r="D502" s="58">
        <v>0</v>
      </c>
      <c r="E502" s="27">
        <v>0</v>
      </c>
      <c r="F502" s="12">
        <f>IF(E502=0,100,0)</f>
        <v>100</v>
      </c>
    </row>
    <row r="503" spans="1:6" ht="47.25" customHeight="1">
      <c r="A503" s="98"/>
      <c r="B503" s="99"/>
      <c r="C503" s="5" t="s">
        <v>57</v>
      </c>
      <c r="D503" s="58">
        <v>100</v>
      </c>
      <c r="E503" s="27">
        <v>93</v>
      </c>
      <c r="F503" s="12">
        <f t="shared" si="28"/>
        <v>93</v>
      </c>
    </row>
    <row r="504" spans="1:6" ht="116.25" customHeight="1">
      <c r="A504" s="98">
        <v>2</v>
      </c>
      <c r="B504" s="99" t="s">
        <v>173</v>
      </c>
      <c r="C504" s="5" t="s">
        <v>54</v>
      </c>
      <c r="D504" s="58">
        <v>100</v>
      </c>
      <c r="E504" s="27">
        <v>99</v>
      </c>
      <c r="F504" s="12">
        <f t="shared" si="28"/>
        <v>99</v>
      </c>
    </row>
    <row r="505" spans="1:6" ht="66.75" customHeight="1">
      <c r="A505" s="98"/>
      <c r="B505" s="99"/>
      <c r="C505" s="5" t="s">
        <v>58</v>
      </c>
      <c r="D505" s="58">
        <v>100</v>
      </c>
      <c r="E505" s="27">
        <v>95</v>
      </c>
      <c r="F505" s="12">
        <f t="shared" si="28"/>
        <v>95</v>
      </c>
    </row>
    <row r="506" spans="1:6" ht="124.5" customHeight="1">
      <c r="A506" s="98"/>
      <c r="B506" s="99"/>
      <c r="C506" s="5" t="s">
        <v>56</v>
      </c>
      <c r="D506" s="58">
        <v>0</v>
      </c>
      <c r="E506" s="26">
        <v>0</v>
      </c>
      <c r="F506" s="12">
        <f>IF(E506=0,100,0)</f>
        <v>100</v>
      </c>
    </row>
    <row r="507" spans="1:6" ht="52.5" customHeight="1">
      <c r="A507" s="98"/>
      <c r="B507" s="99"/>
      <c r="C507" s="5" t="s">
        <v>57</v>
      </c>
      <c r="D507" s="58">
        <v>100</v>
      </c>
      <c r="E507" s="26">
        <v>89</v>
      </c>
      <c r="F507" s="12">
        <f t="shared" si="28"/>
        <v>89</v>
      </c>
    </row>
    <row r="508" spans="1:6" ht="81.75" customHeight="1">
      <c r="A508" s="98">
        <v>3</v>
      </c>
      <c r="B508" s="99" t="s">
        <v>151</v>
      </c>
      <c r="C508" s="5" t="s">
        <v>54</v>
      </c>
      <c r="D508" s="58">
        <v>100</v>
      </c>
      <c r="E508" s="26">
        <v>100</v>
      </c>
      <c r="F508" s="12">
        <f t="shared" si="28"/>
        <v>100</v>
      </c>
    </row>
    <row r="509" spans="1:6" ht="108.75" customHeight="1">
      <c r="A509" s="98"/>
      <c r="B509" s="99"/>
      <c r="C509" s="5" t="s">
        <v>62</v>
      </c>
      <c r="D509" s="58">
        <v>100</v>
      </c>
      <c r="E509" s="26">
        <v>100</v>
      </c>
      <c r="F509" s="12">
        <f t="shared" si="28"/>
        <v>100</v>
      </c>
    </row>
    <row r="510" spans="1:6" ht="105" customHeight="1">
      <c r="A510" s="98"/>
      <c r="B510" s="99"/>
      <c r="C510" s="5" t="s">
        <v>56</v>
      </c>
      <c r="D510" s="58">
        <v>0</v>
      </c>
      <c r="E510" s="26">
        <v>0</v>
      </c>
      <c r="F510" s="12">
        <f>IF(E510=0,100,0)</f>
        <v>100</v>
      </c>
    </row>
    <row r="511" spans="1:6" ht="42.75" customHeight="1">
      <c r="A511" s="98"/>
      <c r="B511" s="99"/>
      <c r="C511" s="5" t="s">
        <v>57</v>
      </c>
      <c r="D511" s="58">
        <v>100</v>
      </c>
      <c r="E511" s="26">
        <v>100</v>
      </c>
      <c r="F511" s="12">
        <f t="shared" si="28"/>
        <v>100</v>
      </c>
    </row>
    <row r="512" spans="1:6" ht="64.5" customHeight="1">
      <c r="A512" s="98">
        <v>4</v>
      </c>
      <c r="B512" s="99" t="s">
        <v>156</v>
      </c>
      <c r="C512" s="39" t="s">
        <v>57</v>
      </c>
      <c r="D512" s="7">
        <v>100</v>
      </c>
      <c r="E512" s="26">
        <v>100</v>
      </c>
      <c r="F512" s="12">
        <f t="shared" si="28"/>
        <v>100</v>
      </c>
    </row>
    <row r="513" spans="1:6" ht="119.25" customHeight="1">
      <c r="A513" s="98"/>
      <c r="B513" s="99"/>
      <c r="C513" s="39" t="s">
        <v>63</v>
      </c>
      <c r="D513" s="7">
        <v>30</v>
      </c>
      <c r="E513" s="26">
        <v>60</v>
      </c>
      <c r="F513" s="12">
        <f t="shared" si="28"/>
        <v>200</v>
      </c>
    </row>
    <row r="514" spans="1:6" ht="141.75" customHeight="1">
      <c r="A514" s="98"/>
      <c r="B514" s="99"/>
      <c r="C514" s="14" t="s">
        <v>56</v>
      </c>
      <c r="D514" s="7">
        <v>0</v>
      </c>
      <c r="E514" s="26">
        <v>0</v>
      </c>
      <c r="F514" s="12">
        <f>IF(E514=0,100,0)</f>
        <v>100</v>
      </c>
    </row>
    <row r="516" spans="1:6">
      <c r="A516" s="91" t="s">
        <v>167</v>
      </c>
      <c r="B516" s="92"/>
      <c r="C516" s="92"/>
      <c r="D516" s="92"/>
      <c r="E516" s="92"/>
      <c r="F516" s="93"/>
    </row>
    <row r="517" spans="1:6">
      <c r="A517" s="90" t="s">
        <v>69</v>
      </c>
      <c r="B517" s="90"/>
      <c r="C517" s="90"/>
      <c r="D517" s="90"/>
      <c r="E517" s="90"/>
      <c r="F517" s="90"/>
    </row>
    <row r="518" spans="1:6" ht="168.75">
      <c r="A518" s="2" t="s">
        <v>5</v>
      </c>
      <c r="B518" s="3" t="s">
        <v>6</v>
      </c>
      <c r="C518" s="3" t="s">
        <v>7</v>
      </c>
      <c r="D518" s="3" t="s">
        <v>8</v>
      </c>
      <c r="E518" s="3" t="s">
        <v>9</v>
      </c>
      <c r="F518" s="3" t="s">
        <v>10</v>
      </c>
    </row>
    <row r="519" spans="1:6">
      <c r="A519" s="57">
        <v>1</v>
      </c>
      <c r="B519" s="57">
        <v>2</v>
      </c>
      <c r="C519" s="57">
        <v>3</v>
      </c>
      <c r="D519" s="57">
        <v>4</v>
      </c>
      <c r="E519" s="57">
        <v>5</v>
      </c>
      <c r="F519" s="57" t="s">
        <v>11</v>
      </c>
    </row>
    <row r="520" spans="1:6" ht="75" customHeight="1">
      <c r="A520" s="98">
        <v>1</v>
      </c>
      <c r="B520" s="99" t="s">
        <v>149</v>
      </c>
      <c r="C520" s="5" t="s">
        <v>54</v>
      </c>
      <c r="D520" s="58">
        <v>100</v>
      </c>
      <c r="E520" s="27">
        <v>99.5</v>
      </c>
      <c r="F520" s="12">
        <f>E520/D520*100</f>
        <v>99.5</v>
      </c>
    </row>
    <row r="521" spans="1:6" ht="70.5" customHeight="1">
      <c r="A521" s="98"/>
      <c r="B521" s="99"/>
      <c r="C521" s="5" t="s">
        <v>55</v>
      </c>
      <c r="D521" s="58">
        <v>100</v>
      </c>
      <c r="E521" s="27">
        <v>99.3</v>
      </c>
      <c r="F521" s="12">
        <f t="shared" ref="F521:F535" si="29">E521/D521*100</f>
        <v>99.3</v>
      </c>
    </row>
    <row r="522" spans="1:6" ht="115.5" customHeight="1">
      <c r="A522" s="98"/>
      <c r="B522" s="99"/>
      <c r="C522" s="5" t="s">
        <v>56</v>
      </c>
      <c r="D522" s="58">
        <v>0</v>
      </c>
      <c r="E522" s="27">
        <v>0</v>
      </c>
      <c r="F522" s="12">
        <f>IF(E522=0,100,0)</f>
        <v>100</v>
      </c>
    </row>
    <row r="523" spans="1:6" ht="47.25" customHeight="1">
      <c r="A523" s="98"/>
      <c r="B523" s="99"/>
      <c r="C523" s="5" t="s">
        <v>57</v>
      </c>
      <c r="D523" s="58">
        <v>100</v>
      </c>
      <c r="E523" s="27">
        <v>100</v>
      </c>
      <c r="F523" s="12">
        <f t="shared" si="29"/>
        <v>100</v>
      </c>
    </row>
    <row r="524" spans="1:6" ht="116.25" customHeight="1">
      <c r="A524" s="98">
        <v>2</v>
      </c>
      <c r="B524" s="99" t="s">
        <v>168</v>
      </c>
      <c r="C524" s="5" t="s">
        <v>54</v>
      </c>
      <c r="D524" s="58">
        <v>100</v>
      </c>
      <c r="E524" s="27">
        <v>100</v>
      </c>
      <c r="F524" s="12">
        <f t="shared" si="29"/>
        <v>100</v>
      </c>
    </row>
    <row r="525" spans="1:6" ht="66.75" customHeight="1">
      <c r="A525" s="98"/>
      <c r="B525" s="99"/>
      <c r="C525" s="5" t="s">
        <v>58</v>
      </c>
      <c r="D525" s="58">
        <v>100</v>
      </c>
      <c r="E525" s="27">
        <v>97.5</v>
      </c>
      <c r="F525" s="12">
        <f t="shared" si="29"/>
        <v>97.5</v>
      </c>
    </row>
    <row r="526" spans="1:6" ht="124.5" customHeight="1">
      <c r="A526" s="98"/>
      <c r="B526" s="99"/>
      <c r="C526" s="5" t="s">
        <v>56</v>
      </c>
      <c r="D526" s="58">
        <v>0</v>
      </c>
      <c r="E526" s="26">
        <v>0</v>
      </c>
      <c r="F526" s="12">
        <f>IF(E526=0,100,0)</f>
        <v>100</v>
      </c>
    </row>
    <row r="527" spans="1:6" ht="52.5" customHeight="1">
      <c r="A527" s="98"/>
      <c r="B527" s="99"/>
      <c r="C527" s="5" t="s">
        <v>57</v>
      </c>
      <c r="D527" s="58">
        <v>100</v>
      </c>
      <c r="E527" s="26">
        <v>100</v>
      </c>
      <c r="F527" s="12">
        <f t="shared" si="29"/>
        <v>100</v>
      </c>
    </row>
    <row r="528" spans="1:6" ht="81.75" customHeight="1">
      <c r="A528" s="98">
        <v>3</v>
      </c>
      <c r="B528" s="99" t="s">
        <v>121</v>
      </c>
      <c r="C528" s="5" t="s">
        <v>54</v>
      </c>
      <c r="D528" s="58">
        <v>100</v>
      </c>
      <c r="E528" s="26">
        <v>100</v>
      </c>
      <c r="F528" s="12">
        <f t="shared" si="29"/>
        <v>100</v>
      </c>
    </row>
    <row r="529" spans="1:6" ht="108.75" customHeight="1">
      <c r="A529" s="98"/>
      <c r="B529" s="99"/>
      <c r="C529" s="5" t="s">
        <v>62</v>
      </c>
      <c r="D529" s="58">
        <v>100</v>
      </c>
      <c r="E529" s="26">
        <v>100</v>
      </c>
      <c r="F529" s="12">
        <f t="shared" si="29"/>
        <v>100</v>
      </c>
    </row>
    <row r="530" spans="1:6" ht="105" customHeight="1">
      <c r="A530" s="98"/>
      <c r="B530" s="99"/>
      <c r="C530" s="5" t="s">
        <v>56</v>
      </c>
      <c r="D530" s="58">
        <v>0</v>
      </c>
      <c r="E530" s="26">
        <v>0</v>
      </c>
      <c r="F530" s="12">
        <f>IF(E530=0,100,0)</f>
        <v>100</v>
      </c>
    </row>
    <row r="531" spans="1:6" ht="42.75" customHeight="1">
      <c r="A531" s="98"/>
      <c r="B531" s="99"/>
      <c r="C531" s="5" t="s">
        <v>57</v>
      </c>
      <c r="D531" s="58">
        <v>100</v>
      </c>
      <c r="E531" s="26">
        <v>100</v>
      </c>
      <c r="F531" s="12">
        <f t="shared" si="29"/>
        <v>100</v>
      </c>
    </row>
    <row r="532" spans="1:6" ht="64.5" customHeight="1">
      <c r="A532" s="98">
        <v>4</v>
      </c>
      <c r="B532" s="99" t="s">
        <v>170</v>
      </c>
      <c r="C532" s="39" t="s">
        <v>57</v>
      </c>
      <c r="D532" s="7">
        <v>100</v>
      </c>
      <c r="E532" s="26">
        <v>100</v>
      </c>
      <c r="F532" s="12">
        <f t="shared" si="29"/>
        <v>100</v>
      </c>
    </row>
    <row r="533" spans="1:6" ht="119.25" customHeight="1">
      <c r="A533" s="98"/>
      <c r="B533" s="99"/>
      <c r="C533" s="39" t="s">
        <v>63</v>
      </c>
      <c r="D533" s="7">
        <v>30</v>
      </c>
      <c r="E533" s="26">
        <v>30</v>
      </c>
      <c r="F533" s="12">
        <f t="shared" si="29"/>
        <v>100</v>
      </c>
    </row>
    <row r="534" spans="1:6" ht="141.75" customHeight="1">
      <c r="A534" s="98"/>
      <c r="B534" s="99"/>
      <c r="C534" s="14" t="s">
        <v>56</v>
      </c>
      <c r="D534" s="7">
        <v>0</v>
      </c>
      <c r="E534" s="26">
        <v>0</v>
      </c>
      <c r="F534" s="12">
        <f>IF(E534=0,100,0)</f>
        <v>100</v>
      </c>
    </row>
    <row r="535" spans="1:6" ht="84.75" customHeight="1">
      <c r="A535" s="98">
        <v>5</v>
      </c>
      <c r="B535" s="100" t="s">
        <v>37</v>
      </c>
      <c r="C535" s="38" t="s">
        <v>57</v>
      </c>
      <c r="D535" s="7">
        <v>100</v>
      </c>
      <c r="E535" s="26">
        <v>100</v>
      </c>
      <c r="F535" s="12">
        <f t="shared" si="29"/>
        <v>100</v>
      </c>
    </row>
    <row r="536" spans="1:6" ht="167.25" customHeight="1">
      <c r="A536" s="98"/>
      <c r="B536" s="100"/>
      <c r="C536" s="38" t="s">
        <v>56</v>
      </c>
      <c r="D536" s="8">
        <v>0</v>
      </c>
      <c r="E536" s="62"/>
      <c r="F536" s="12">
        <f t="shared" ref="F536:F537" si="30">IF(E536=0,100,0)</f>
        <v>100</v>
      </c>
    </row>
    <row r="537" spans="1:6" ht="158.25" customHeight="1">
      <c r="A537" s="58">
        <v>6</v>
      </c>
      <c r="B537" s="37" t="s">
        <v>52</v>
      </c>
      <c r="C537" s="38" t="s">
        <v>56</v>
      </c>
      <c r="D537" s="58">
        <v>0</v>
      </c>
      <c r="E537" s="27"/>
      <c r="F537" s="12">
        <f t="shared" si="30"/>
        <v>100</v>
      </c>
    </row>
    <row r="539" spans="1:6">
      <c r="A539" s="91" t="s">
        <v>178</v>
      </c>
      <c r="B539" s="92"/>
      <c r="C539" s="92"/>
      <c r="D539" s="92"/>
      <c r="E539" s="92"/>
      <c r="F539" s="93"/>
    </row>
    <row r="540" spans="1:6">
      <c r="A540" s="90" t="s">
        <v>69</v>
      </c>
      <c r="B540" s="90"/>
      <c r="C540" s="90"/>
      <c r="D540" s="90"/>
      <c r="E540" s="90"/>
      <c r="F540" s="90"/>
    </row>
    <row r="541" spans="1:6" ht="168.75">
      <c r="A541" s="2" t="s">
        <v>5</v>
      </c>
      <c r="B541" s="3" t="s">
        <v>6</v>
      </c>
      <c r="C541" s="3" t="s">
        <v>7</v>
      </c>
      <c r="D541" s="3" t="s">
        <v>8</v>
      </c>
      <c r="E541" s="3" t="s">
        <v>9</v>
      </c>
      <c r="F541" s="3" t="s">
        <v>10</v>
      </c>
    </row>
    <row r="542" spans="1:6">
      <c r="A542" s="57">
        <v>1</v>
      </c>
      <c r="B542" s="57">
        <v>2</v>
      </c>
      <c r="C542" s="57">
        <v>3</v>
      </c>
      <c r="D542" s="57">
        <v>4</v>
      </c>
      <c r="E542" s="57">
        <v>5</v>
      </c>
      <c r="F542" s="57" t="s">
        <v>11</v>
      </c>
    </row>
    <row r="543" spans="1:6" ht="75" customHeight="1">
      <c r="A543" s="98">
        <v>1</v>
      </c>
      <c r="B543" s="99" t="s">
        <v>50</v>
      </c>
      <c r="C543" s="5" t="s">
        <v>54</v>
      </c>
      <c r="D543" s="58">
        <v>100</v>
      </c>
      <c r="E543" s="27">
        <v>100</v>
      </c>
      <c r="F543" s="12">
        <f>E543/D543*100</f>
        <v>100</v>
      </c>
    </row>
    <row r="544" spans="1:6" ht="70.5" customHeight="1">
      <c r="A544" s="98"/>
      <c r="B544" s="99"/>
      <c r="C544" s="5" t="s">
        <v>55</v>
      </c>
      <c r="D544" s="58">
        <v>100</v>
      </c>
      <c r="E544" s="27">
        <v>100</v>
      </c>
      <c r="F544" s="12">
        <f t="shared" ref="F544:F556" si="31">E544/D544*100</f>
        <v>100</v>
      </c>
    </row>
    <row r="545" spans="1:6" ht="115.5" customHeight="1">
      <c r="A545" s="98"/>
      <c r="B545" s="99"/>
      <c r="C545" s="5" t="s">
        <v>56</v>
      </c>
      <c r="D545" s="58">
        <v>0</v>
      </c>
      <c r="E545" s="27">
        <v>0</v>
      </c>
      <c r="F545" s="12">
        <f>IF(E545=0,100,0)</f>
        <v>100</v>
      </c>
    </row>
    <row r="546" spans="1:6" ht="47.25" customHeight="1">
      <c r="A546" s="98"/>
      <c r="B546" s="99"/>
      <c r="C546" s="5" t="s">
        <v>57</v>
      </c>
      <c r="D546" s="58">
        <v>100</v>
      </c>
      <c r="E546" s="27">
        <v>100</v>
      </c>
      <c r="F546" s="12">
        <f t="shared" si="31"/>
        <v>100</v>
      </c>
    </row>
    <row r="547" spans="1:6" ht="116.25" customHeight="1">
      <c r="A547" s="98">
        <v>2</v>
      </c>
      <c r="B547" s="99" t="s">
        <v>139</v>
      </c>
      <c r="C547" s="5" t="s">
        <v>54</v>
      </c>
      <c r="D547" s="58">
        <v>100</v>
      </c>
      <c r="E547" s="27">
        <v>100</v>
      </c>
      <c r="F547" s="12">
        <f t="shared" si="31"/>
        <v>100</v>
      </c>
    </row>
    <row r="548" spans="1:6" ht="66.75" customHeight="1">
      <c r="A548" s="98"/>
      <c r="B548" s="99"/>
      <c r="C548" s="5" t="s">
        <v>58</v>
      </c>
      <c r="D548" s="58">
        <v>100</v>
      </c>
      <c r="E548" s="27">
        <v>100</v>
      </c>
      <c r="F548" s="12">
        <f t="shared" si="31"/>
        <v>100</v>
      </c>
    </row>
    <row r="549" spans="1:6" ht="124.5" customHeight="1">
      <c r="A549" s="98"/>
      <c r="B549" s="99"/>
      <c r="C549" s="5" t="s">
        <v>56</v>
      </c>
      <c r="D549" s="58">
        <v>0</v>
      </c>
      <c r="E549" s="26">
        <v>0</v>
      </c>
      <c r="F549" s="12">
        <f>IF(E549=0,100,0)</f>
        <v>100</v>
      </c>
    </row>
    <row r="550" spans="1:6" ht="52.5" customHeight="1">
      <c r="A550" s="98"/>
      <c r="B550" s="99"/>
      <c r="C550" s="5" t="s">
        <v>57</v>
      </c>
      <c r="D550" s="58">
        <v>100</v>
      </c>
      <c r="E550" s="26">
        <v>100</v>
      </c>
      <c r="F550" s="12">
        <f t="shared" si="31"/>
        <v>100</v>
      </c>
    </row>
    <row r="551" spans="1:6" ht="81.75" customHeight="1">
      <c r="A551" s="98">
        <v>3</v>
      </c>
      <c r="B551" s="99" t="s">
        <v>151</v>
      </c>
      <c r="C551" s="5" t="s">
        <v>54</v>
      </c>
      <c r="D551" s="58">
        <v>100</v>
      </c>
      <c r="E551" s="26">
        <v>100</v>
      </c>
      <c r="F551" s="12">
        <f t="shared" si="31"/>
        <v>100</v>
      </c>
    </row>
    <row r="552" spans="1:6" ht="108.75" customHeight="1">
      <c r="A552" s="98"/>
      <c r="B552" s="99"/>
      <c r="C552" s="5" t="s">
        <v>62</v>
      </c>
      <c r="D552" s="58">
        <v>100</v>
      </c>
      <c r="E552" s="26">
        <v>100</v>
      </c>
      <c r="F552" s="12">
        <f t="shared" si="31"/>
        <v>100</v>
      </c>
    </row>
    <row r="553" spans="1:6" ht="105" customHeight="1">
      <c r="A553" s="98"/>
      <c r="B553" s="99"/>
      <c r="C553" s="5" t="s">
        <v>56</v>
      </c>
      <c r="D553" s="58">
        <v>0</v>
      </c>
      <c r="E553" s="26">
        <v>0</v>
      </c>
      <c r="F553" s="12">
        <f>IF(E553=0,100,0)</f>
        <v>100</v>
      </c>
    </row>
    <row r="554" spans="1:6" ht="42.75" customHeight="1">
      <c r="A554" s="98"/>
      <c r="B554" s="99"/>
      <c r="C554" s="5" t="s">
        <v>57</v>
      </c>
      <c r="D554" s="58">
        <v>100</v>
      </c>
      <c r="E554" s="26">
        <v>100</v>
      </c>
      <c r="F554" s="12">
        <f t="shared" si="31"/>
        <v>100</v>
      </c>
    </row>
    <row r="555" spans="1:6" ht="64.5" customHeight="1">
      <c r="A555" s="98">
        <v>4</v>
      </c>
      <c r="B555" s="99" t="s">
        <v>179</v>
      </c>
      <c r="C555" s="39" t="s">
        <v>57</v>
      </c>
      <c r="D555" s="7">
        <v>100</v>
      </c>
      <c r="E555" s="26">
        <v>100</v>
      </c>
      <c r="F555" s="12">
        <f t="shared" si="31"/>
        <v>100</v>
      </c>
    </row>
    <row r="556" spans="1:6" ht="119.25" customHeight="1">
      <c r="A556" s="98"/>
      <c r="B556" s="99"/>
      <c r="C556" s="39" t="s">
        <v>63</v>
      </c>
      <c r="D556" s="7">
        <v>30</v>
      </c>
      <c r="E556" s="26">
        <v>30</v>
      </c>
      <c r="F556" s="12">
        <f t="shared" si="31"/>
        <v>100</v>
      </c>
    </row>
    <row r="557" spans="1:6" ht="141.75" customHeight="1">
      <c r="A557" s="98"/>
      <c r="B557" s="99"/>
      <c r="C557" s="14" t="s">
        <v>56</v>
      </c>
      <c r="D557" s="7">
        <v>0</v>
      </c>
      <c r="E557" s="26">
        <v>0</v>
      </c>
      <c r="F557" s="12">
        <f>IF(E557=0,100,0)</f>
        <v>100</v>
      </c>
    </row>
    <row r="559" spans="1:6">
      <c r="A559" s="91" t="s">
        <v>181</v>
      </c>
      <c r="B559" s="92"/>
      <c r="C559" s="92"/>
      <c r="D559" s="92"/>
      <c r="E559" s="92"/>
      <c r="F559" s="93"/>
    </row>
    <row r="560" spans="1:6">
      <c r="A560" s="90" t="s">
        <v>69</v>
      </c>
      <c r="B560" s="90"/>
      <c r="C560" s="90"/>
      <c r="D560" s="90"/>
      <c r="E560" s="90"/>
      <c r="F560" s="90"/>
    </row>
    <row r="561" spans="1:6" ht="168.75">
      <c r="A561" s="2" t="s">
        <v>5</v>
      </c>
      <c r="B561" s="3" t="s">
        <v>6</v>
      </c>
      <c r="C561" s="3" t="s">
        <v>7</v>
      </c>
      <c r="D561" s="3" t="s">
        <v>8</v>
      </c>
      <c r="E561" s="3" t="s">
        <v>9</v>
      </c>
      <c r="F561" s="3" t="s">
        <v>10</v>
      </c>
    </row>
    <row r="562" spans="1:6">
      <c r="A562" s="57">
        <v>1</v>
      </c>
      <c r="B562" s="57">
        <v>2</v>
      </c>
      <c r="C562" s="57">
        <v>3</v>
      </c>
      <c r="D562" s="57">
        <v>4</v>
      </c>
      <c r="E562" s="57">
        <v>5</v>
      </c>
      <c r="F562" s="57" t="s">
        <v>11</v>
      </c>
    </row>
    <row r="563" spans="1:6" ht="75" customHeight="1">
      <c r="A563" s="98">
        <v>1</v>
      </c>
      <c r="B563" s="99" t="s">
        <v>182</v>
      </c>
      <c r="C563" s="5" t="s">
        <v>54</v>
      </c>
      <c r="D563" s="58">
        <v>100</v>
      </c>
      <c r="E563" s="27">
        <v>100</v>
      </c>
      <c r="F563" s="12">
        <f>E563/D563*100</f>
        <v>100</v>
      </c>
    </row>
    <row r="564" spans="1:6" ht="70.5" customHeight="1">
      <c r="A564" s="98"/>
      <c r="B564" s="99"/>
      <c r="C564" s="5" t="s">
        <v>55</v>
      </c>
      <c r="D564" s="58">
        <v>100</v>
      </c>
      <c r="E564" s="27">
        <v>100</v>
      </c>
      <c r="F564" s="12">
        <f t="shared" ref="F564:F574" si="32">E564/D564*100</f>
        <v>100</v>
      </c>
    </row>
    <row r="565" spans="1:6" ht="115.5" customHeight="1">
      <c r="A565" s="98"/>
      <c r="B565" s="99"/>
      <c r="C565" s="5" t="s">
        <v>56</v>
      </c>
      <c r="D565" s="58">
        <v>0</v>
      </c>
      <c r="E565" s="27">
        <v>0</v>
      </c>
      <c r="F565" s="12">
        <f>IF(E565=0,100,0)</f>
        <v>100</v>
      </c>
    </row>
    <row r="566" spans="1:6" ht="47.25" customHeight="1">
      <c r="A566" s="98"/>
      <c r="B566" s="99"/>
      <c r="C566" s="5" t="s">
        <v>57</v>
      </c>
      <c r="D566" s="58">
        <v>100</v>
      </c>
      <c r="E566" s="27">
        <v>100</v>
      </c>
      <c r="F566" s="12">
        <f t="shared" si="32"/>
        <v>100</v>
      </c>
    </row>
    <row r="567" spans="1:6" ht="116.25" customHeight="1">
      <c r="A567" s="98">
        <v>2</v>
      </c>
      <c r="B567" s="99" t="s">
        <v>184</v>
      </c>
      <c r="C567" s="5" t="s">
        <v>54</v>
      </c>
      <c r="D567" s="58">
        <v>100</v>
      </c>
      <c r="E567" s="27">
        <v>100</v>
      </c>
      <c r="F567" s="12">
        <f t="shared" si="32"/>
        <v>100</v>
      </c>
    </row>
    <row r="568" spans="1:6" ht="66.75" customHeight="1">
      <c r="A568" s="98"/>
      <c r="B568" s="99"/>
      <c r="C568" s="5" t="s">
        <v>58</v>
      </c>
      <c r="D568" s="58">
        <v>100</v>
      </c>
      <c r="E568" s="27">
        <v>100</v>
      </c>
      <c r="F568" s="12">
        <f t="shared" si="32"/>
        <v>100</v>
      </c>
    </row>
    <row r="569" spans="1:6" ht="124.5" customHeight="1">
      <c r="A569" s="98"/>
      <c r="B569" s="99"/>
      <c r="C569" s="5" t="s">
        <v>56</v>
      </c>
      <c r="D569" s="58">
        <v>0</v>
      </c>
      <c r="E569" s="26">
        <v>0</v>
      </c>
      <c r="F569" s="12">
        <f>IF(E569=0,100,0)</f>
        <v>100</v>
      </c>
    </row>
    <row r="570" spans="1:6" ht="52.5" customHeight="1">
      <c r="A570" s="98"/>
      <c r="B570" s="99"/>
      <c r="C570" s="5" t="s">
        <v>57</v>
      </c>
      <c r="D570" s="58">
        <v>100</v>
      </c>
      <c r="E570" s="26">
        <v>100</v>
      </c>
      <c r="F570" s="12">
        <f t="shared" si="32"/>
        <v>100</v>
      </c>
    </row>
    <row r="571" spans="1:6" ht="81.75" customHeight="1">
      <c r="A571" s="98">
        <v>3</v>
      </c>
      <c r="B571" s="99" t="s">
        <v>102</v>
      </c>
      <c r="C571" s="5" t="s">
        <v>54</v>
      </c>
      <c r="D571" s="58">
        <v>100</v>
      </c>
      <c r="E571" s="26">
        <v>100</v>
      </c>
      <c r="F571" s="12">
        <f t="shared" si="32"/>
        <v>100</v>
      </c>
    </row>
    <row r="572" spans="1:6" ht="108.75" customHeight="1">
      <c r="A572" s="98"/>
      <c r="B572" s="99"/>
      <c r="C572" s="5" t="s">
        <v>62</v>
      </c>
      <c r="D572" s="58">
        <v>100</v>
      </c>
      <c r="E572" s="26">
        <v>100</v>
      </c>
      <c r="F572" s="12">
        <f t="shared" si="32"/>
        <v>100</v>
      </c>
    </row>
    <row r="573" spans="1:6" ht="105" customHeight="1">
      <c r="A573" s="98"/>
      <c r="B573" s="99"/>
      <c r="C573" s="5" t="s">
        <v>56</v>
      </c>
      <c r="D573" s="58">
        <v>0</v>
      </c>
      <c r="E573" s="26">
        <v>0</v>
      </c>
      <c r="F573" s="12">
        <f>IF(E573=0,100,0)</f>
        <v>100</v>
      </c>
    </row>
    <row r="574" spans="1:6" ht="42.75" customHeight="1">
      <c r="A574" s="98"/>
      <c r="B574" s="99"/>
      <c r="C574" s="5" t="s">
        <v>57</v>
      </c>
      <c r="D574" s="58">
        <v>100</v>
      </c>
      <c r="E574" s="26">
        <v>100</v>
      </c>
      <c r="F574" s="12">
        <f t="shared" si="32"/>
        <v>100</v>
      </c>
    </row>
    <row r="576" spans="1:6">
      <c r="A576" s="91" t="s">
        <v>186</v>
      </c>
      <c r="B576" s="92"/>
      <c r="C576" s="92"/>
      <c r="D576" s="92"/>
      <c r="E576" s="92"/>
      <c r="F576" s="93"/>
    </row>
    <row r="577" spans="1:6">
      <c r="A577" s="90" t="s">
        <v>69</v>
      </c>
      <c r="B577" s="90"/>
      <c r="C577" s="90"/>
      <c r="D577" s="90"/>
      <c r="E577" s="90"/>
      <c r="F577" s="90"/>
    </row>
    <row r="578" spans="1:6" ht="168.75">
      <c r="A578" s="2" t="s">
        <v>5</v>
      </c>
      <c r="B578" s="3" t="s">
        <v>6</v>
      </c>
      <c r="C578" s="3" t="s">
        <v>7</v>
      </c>
      <c r="D578" s="3" t="s">
        <v>8</v>
      </c>
      <c r="E578" s="3" t="s">
        <v>9</v>
      </c>
      <c r="F578" s="3" t="s">
        <v>10</v>
      </c>
    </row>
    <row r="579" spans="1:6">
      <c r="A579" s="57">
        <v>1</v>
      </c>
      <c r="B579" s="57">
        <v>2</v>
      </c>
      <c r="C579" s="57">
        <v>3</v>
      </c>
      <c r="D579" s="57">
        <v>4</v>
      </c>
      <c r="E579" s="57">
        <v>5</v>
      </c>
      <c r="F579" s="57" t="s">
        <v>11</v>
      </c>
    </row>
    <row r="580" spans="1:6" ht="75" customHeight="1">
      <c r="A580" s="98">
        <v>1</v>
      </c>
      <c r="B580" s="99" t="s">
        <v>187</v>
      </c>
      <c r="C580" s="5" t="s">
        <v>54</v>
      </c>
      <c r="D580" s="58">
        <v>100</v>
      </c>
      <c r="E580" s="27">
        <v>100</v>
      </c>
      <c r="F580" s="12">
        <f>E580/D580*100</f>
        <v>100</v>
      </c>
    </row>
    <row r="581" spans="1:6" ht="70.5" customHeight="1">
      <c r="A581" s="98"/>
      <c r="B581" s="99"/>
      <c r="C581" s="5" t="s">
        <v>55</v>
      </c>
      <c r="D581" s="58">
        <v>100</v>
      </c>
      <c r="E581" s="27">
        <v>100</v>
      </c>
      <c r="F581" s="12">
        <f t="shared" ref="F581:F591" si="33">E581/D581*100</f>
        <v>100</v>
      </c>
    </row>
    <row r="582" spans="1:6" ht="115.5" customHeight="1">
      <c r="A582" s="98"/>
      <c r="B582" s="99"/>
      <c r="C582" s="5" t="s">
        <v>56</v>
      </c>
      <c r="D582" s="58">
        <v>0</v>
      </c>
      <c r="E582" s="27">
        <v>0</v>
      </c>
      <c r="F582" s="12">
        <f>IF(E582=0,100,0)</f>
        <v>100</v>
      </c>
    </row>
    <row r="583" spans="1:6" ht="47.25" customHeight="1">
      <c r="A583" s="98"/>
      <c r="B583" s="99"/>
      <c r="C583" s="5" t="s">
        <v>57</v>
      </c>
      <c r="D583" s="58">
        <v>100</v>
      </c>
      <c r="E583" s="27">
        <v>100</v>
      </c>
      <c r="F583" s="12">
        <f t="shared" si="33"/>
        <v>100</v>
      </c>
    </row>
    <row r="584" spans="1:6" ht="116.25" customHeight="1">
      <c r="A584" s="98">
        <v>2</v>
      </c>
      <c r="B584" s="99" t="s">
        <v>188</v>
      </c>
      <c r="C584" s="5" t="s">
        <v>54</v>
      </c>
      <c r="D584" s="58">
        <v>100</v>
      </c>
      <c r="E584" s="27">
        <v>100</v>
      </c>
      <c r="F584" s="12">
        <f t="shared" si="33"/>
        <v>100</v>
      </c>
    </row>
    <row r="585" spans="1:6" ht="66.75" customHeight="1">
      <c r="A585" s="98"/>
      <c r="B585" s="99"/>
      <c r="C585" s="5" t="s">
        <v>58</v>
      </c>
      <c r="D585" s="58">
        <v>100</v>
      </c>
      <c r="E585" s="27">
        <v>100</v>
      </c>
      <c r="F585" s="12">
        <f t="shared" si="33"/>
        <v>100</v>
      </c>
    </row>
    <row r="586" spans="1:6" ht="124.5" customHeight="1">
      <c r="A586" s="98"/>
      <c r="B586" s="99"/>
      <c r="C586" s="5" t="s">
        <v>56</v>
      </c>
      <c r="D586" s="58">
        <v>0</v>
      </c>
      <c r="E586" s="26">
        <v>0</v>
      </c>
      <c r="F586" s="12">
        <f>IF(E586=0,100,0)</f>
        <v>100</v>
      </c>
    </row>
    <row r="587" spans="1:6" ht="52.5" customHeight="1">
      <c r="A587" s="98"/>
      <c r="B587" s="99"/>
      <c r="C587" s="5" t="s">
        <v>57</v>
      </c>
      <c r="D587" s="58">
        <v>100</v>
      </c>
      <c r="E587" s="26">
        <v>100</v>
      </c>
      <c r="F587" s="12">
        <f t="shared" si="33"/>
        <v>100</v>
      </c>
    </row>
    <row r="588" spans="1:6" ht="81.75" customHeight="1">
      <c r="A588" s="98">
        <v>3</v>
      </c>
      <c r="B588" s="99" t="s">
        <v>121</v>
      </c>
      <c r="C588" s="5" t="s">
        <v>54</v>
      </c>
      <c r="D588" s="58">
        <v>100</v>
      </c>
      <c r="E588" s="26">
        <v>100</v>
      </c>
      <c r="F588" s="12">
        <f t="shared" si="33"/>
        <v>100</v>
      </c>
    </row>
    <row r="589" spans="1:6" ht="108.75" customHeight="1">
      <c r="A589" s="98"/>
      <c r="B589" s="99"/>
      <c r="C589" s="5" t="s">
        <v>62</v>
      </c>
      <c r="D589" s="58">
        <v>100</v>
      </c>
      <c r="E589" s="26">
        <v>98.5</v>
      </c>
      <c r="F589" s="12">
        <v>99</v>
      </c>
    </row>
    <row r="590" spans="1:6" ht="105" customHeight="1">
      <c r="A590" s="98"/>
      <c r="B590" s="99"/>
      <c r="C590" s="5" t="s">
        <v>56</v>
      </c>
      <c r="D590" s="58">
        <v>0</v>
      </c>
      <c r="E590" s="26">
        <v>0</v>
      </c>
      <c r="F590" s="12">
        <f>IF(E590=0,100,0)</f>
        <v>100</v>
      </c>
    </row>
    <row r="591" spans="1:6" ht="42.75" customHeight="1">
      <c r="A591" s="98"/>
      <c r="B591" s="99"/>
      <c r="C591" s="5" t="s">
        <v>57</v>
      </c>
      <c r="D591" s="58">
        <v>100</v>
      </c>
      <c r="E591" s="26">
        <v>100</v>
      </c>
      <c r="F591" s="12">
        <f t="shared" si="33"/>
        <v>100</v>
      </c>
    </row>
    <row r="593" spans="1:6">
      <c r="A593" s="91" t="s">
        <v>190</v>
      </c>
      <c r="B593" s="92"/>
      <c r="C593" s="92"/>
      <c r="D593" s="92"/>
      <c r="E593" s="92"/>
      <c r="F593" s="93"/>
    </row>
    <row r="594" spans="1:6">
      <c r="A594" s="90" t="s">
        <v>69</v>
      </c>
      <c r="B594" s="90"/>
      <c r="C594" s="90"/>
      <c r="D594" s="90"/>
      <c r="E594" s="90"/>
      <c r="F594" s="90"/>
    </row>
    <row r="595" spans="1:6" ht="168.75">
      <c r="A595" s="2" t="s">
        <v>5</v>
      </c>
      <c r="B595" s="3" t="s">
        <v>6</v>
      </c>
      <c r="C595" s="3" t="s">
        <v>7</v>
      </c>
      <c r="D595" s="3" t="s">
        <v>8</v>
      </c>
      <c r="E595" s="3" t="s">
        <v>9</v>
      </c>
      <c r="F595" s="3" t="s">
        <v>10</v>
      </c>
    </row>
    <row r="596" spans="1:6">
      <c r="A596" s="57">
        <v>1</v>
      </c>
      <c r="B596" s="57">
        <v>2</v>
      </c>
      <c r="C596" s="57">
        <v>3</v>
      </c>
      <c r="D596" s="57">
        <v>4</v>
      </c>
      <c r="E596" s="57">
        <v>5</v>
      </c>
      <c r="F596" s="57" t="s">
        <v>11</v>
      </c>
    </row>
    <row r="597" spans="1:6" ht="75" customHeight="1">
      <c r="A597" s="98">
        <v>1</v>
      </c>
      <c r="B597" s="99" t="s">
        <v>191</v>
      </c>
      <c r="C597" s="5" t="s">
        <v>54</v>
      </c>
      <c r="D597" s="58">
        <v>100</v>
      </c>
      <c r="E597" s="27">
        <v>100</v>
      </c>
      <c r="F597" s="12">
        <f>E597/D597*100</f>
        <v>100</v>
      </c>
    </row>
    <row r="598" spans="1:6" ht="70.5" customHeight="1">
      <c r="A598" s="98"/>
      <c r="B598" s="99"/>
      <c r="C598" s="5" t="s">
        <v>55</v>
      </c>
      <c r="D598" s="58">
        <v>100</v>
      </c>
      <c r="E598" s="27">
        <v>100</v>
      </c>
      <c r="F598" s="12">
        <f t="shared" ref="F598:F610" si="34">E598/D598*100</f>
        <v>100</v>
      </c>
    </row>
    <row r="599" spans="1:6" ht="115.5" customHeight="1">
      <c r="A599" s="98"/>
      <c r="B599" s="99"/>
      <c r="C599" s="5" t="s">
        <v>56</v>
      </c>
      <c r="D599" s="58">
        <v>0</v>
      </c>
      <c r="E599" s="27">
        <v>0</v>
      </c>
      <c r="F599" s="12">
        <f>IF(E599=0,100,0)</f>
        <v>100</v>
      </c>
    </row>
    <row r="600" spans="1:6" ht="47.25" customHeight="1">
      <c r="A600" s="98"/>
      <c r="B600" s="99"/>
      <c r="C600" s="5" t="s">
        <v>57</v>
      </c>
      <c r="D600" s="58">
        <v>100</v>
      </c>
      <c r="E600" s="27">
        <v>100</v>
      </c>
      <c r="F600" s="12">
        <f t="shared" si="34"/>
        <v>100</v>
      </c>
    </row>
    <row r="601" spans="1:6" ht="116.25" customHeight="1">
      <c r="A601" s="98">
        <v>2</v>
      </c>
      <c r="B601" s="99" t="s">
        <v>192</v>
      </c>
      <c r="C601" s="5" t="s">
        <v>54</v>
      </c>
      <c r="D601" s="58">
        <v>100</v>
      </c>
      <c r="E601" s="27">
        <v>100</v>
      </c>
      <c r="F601" s="12">
        <f t="shared" si="34"/>
        <v>100</v>
      </c>
    </row>
    <row r="602" spans="1:6" ht="66.75" customHeight="1">
      <c r="A602" s="98"/>
      <c r="B602" s="99"/>
      <c r="C602" s="5" t="s">
        <v>58</v>
      </c>
      <c r="D602" s="58">
        <v>100</v>
      </c>
      <c r="E602" s="27">
        <v>100</v>
      </c>
      <c r="F602" s="12">
        <f t="shared" si="34"/>
        <v>100</v>
      </c>
    </row>
    <row r="603" spans="1:6" ht="124.5" customHeight="1">
      <c r="A603" s="98"/>
      <c r="B603" s="99"/>
      <c r="C603" s="5" t="s">
        <v>56</v>
      </c>
      <c r="D603" s="58">
        <v>0</v>
      </c>
      <c r="E603" s="26">
        <v>0</v>
      </c>
      <c r="F603" s="12">
        <f>IF(E603=0,100,0)</f>
        <v>100</v>
      </c>
    </row>
    <row r="604" spans="1:6" ht="52.5" customHeight="1">
      <c r="A604" s="98"/>
      <c r="B604" s="99"/>
      <c r="C604" s="5" t="s">
        <v>57</v>
      </c>
      <c r="D604" s="58">
        <v>100</v>
      </c>
      <c r="E604" s="26">
        <v>100</v>
      </c>
      <c r="F604" s="12">
        <f t="shared" si="34"/>
        <v>100</v>
      </c>
    </row>
    <row r="605" spans="1:6" ht="81.75" customHeight="1">
      <c r="A605" s="98">
        <v>3</v>
      </c>
      <c r="B605" s="99" t="s">
        <v>74</v>
      </c>
      <c r="C605" s="5" t="s">
        <v>54</v>
      </c>
      <c r="D605" s="58">
        <v>100</v>
      </c>
      <c r="E605" s="26">
        <v>100</v>
      </c>
      <c r="F605" s="12">
        <f t="shared" si="34"/>
        <v>100</v>
      </c>
    </row>
    <row r="606" spans="1:6" ht="108.75" customHeight="1">
      <c r="A606" s="98"/>
      <c r="B606" s="99"/>
      <c r="C606" s="5" t="s">
        <v>62</v>
      </c>
      <c r="D606" s="58">
        <v>100</v>
      </c>
      <c r="E606" s="26">
        <v>100</v>
      </c>
      <c r="F606" s="12">
        <f t="shared" si="34"/>
        <v>100</v>
      </c>
    </row>
    <row r="607" spans="1:6" ht="105" customHeight="1">
      <c r="A607" s="98"/>
      <c r="B607" s="99"/>
      <c r="C607" s="5" t="s">
        <v>56</v>
      </c>
      <c r="D607" s="58">
        <v>0</v>
      </c>
      <c r="E607" s="26">
        <v>0</v>
      </c>
      <c r="F607" s="12">
        <f>IF(E607=0,100,0)</f>
        <v>100</v>
      </c>
    </row>
    <row r="608" spans="1:6" ht="42.75" customHeight="1">
      <c r="A608" s="98"/>
      <c r="B608" s="99"/>
      <c r="C608" s="5" t="s">
        <v>57</v>
      </c>
      <c r="D608" s="58">
        <v>100</v>
      </c>
      <c r="E608" s="26">
        <v>100</v>
      </c>
      <c r="F608" s="12">
        <f t="shared" si="34"/>
        <v>100</v>
      </c>
    </row>
    <row r="609" spans="1:6" ht="64.5" customHeight="1">
      <c r="A609" s="98">
        <v>4</v>
      </c>
      <c r="B609" s="99" t="s">
        <v>193</v>
      </c>
      <c r="C609" s="39" t="s">
        <v>57</v>
      </c>
      <c r="D609" s="7">
        <v>100</v>
      </c>
      <c r="E609" s="26">
        <v>100</v>
      </c>
      <c r="F609" s="12">
        <f t="shared" si="34"/>
        <v>100</v>
      </c>
    </row>
    <row r="610" spans="1:6" ht="119.25" customHeight="1">
      <c r="A610" s="98"/>
      <c r="B610" s="99"/>
      <c r="C610" s="39" t="s">
        <v>63</v>
      </c>
      <c r="D610" s="7">
        <v>30</v>
      </c>
      <c r="E610" s="26">
        <v>30</v>
      </c>
      <c r="F610" s="12">
        <f t="shared" si="34"/>
        <v>100</v>
      </c>
    </row>
    <row r="611" spans="1:6" ht="141.75" customHeight="1">
      <c r="A611" s="98"/>
      <c r="B611" s="99"/>
      <c r="C611" s="14" t="s">
        <v>56</v>
      </c>
      <c r="D611" s="7">
        <v>0</v>
      </c>
      <c r="E611" s="26">
        <v>0</v>
      </c>
      <c r="F611" s="12">
        <f>IF(E611=0,100,0)</f>
        <v>100</v>
      </c>
    </row>
  </sheetData>
  <mergeCells count="307">
    <mergeCell ref="B14:B17"/>
    <mergeCell ref="A18:A21"/>
    <mergeCell ref="B18:B21"/>
    <mergeCell ref="A22:A24"/>
    <mergeCell ref="B22:B24"/>
    <mergeCell ref="A397:F397"/>
    <mergeCell ref="A398:F398"/>
    <mergeCell ref="A401:A404"/>
    <mergeCell ref="B401:B404"/>
    <mergeCell ref="B393:B395"/>
    <mergeCell ref="A358:F358"/>
    <mergeCell ref="A361:A364"/>
    <mergeCell ref="B361:B364"/>
    <mergeCell ref="A365:A368"/>
    <mergeCell ref="B365:B368"/>
    <mergeCell ref="A353:A355"/>
    <mergeCell ref="B353:B355"/>
    <mergeCell ref="A357:F357"/>
    <mergeCell ref="A338:F338"/>
    <mergeCell ref="A341:A344"/>
    <mergeCell ref="B341:B344"/>
    <mergeCell ref="A345:A348"/>
    <mergeCell ref="B345:B348"/>
    <mergeCell ref="A369:A372"/>
    <mergeCell ref="A432:A434"/>
    <mergeCell ref="B432:B434"/>
    <mergeCell ref="A417:F417"/>
    <mergeCell ref="A420:A423"/>
    <mergeCell ref="B420:B423"/>
    <mergeCell ref="A424:A427"/>
    <mergeCell ref="B424:B427"/>
    <mergeCell ref="A298:F298"/>
    <mergeCell ref="A299:F299"/>
    <mergeCell ref="A302:A305"/>
    <mergeCell ref="B302:B305"/>
    <mergeCell ref="A306:A309"/>
    <mergeCell ref="B306:B309"/>
    <mergeCell ref="A310:A313"/>
    <mergeCell ref="B310:B313"/>
    <mergeCell ref="A314:A316"/>
    <mergeCell ref="B314:B316"/>
    <mergeCell ref="A405:A408"/>
    <mergeCell ref="B405:B408"/>
    <mergeCell ref="A409:A412"/>
    <mergeCell ref="B409:B412"/>
    <mergeCell ref="A413:A415"/>
    <mergeCell ref="B413:B415"/>
    <mergeCell ref="A393:A395"/>
    <mergeCell ref="A416:F416"/>
    <mergeCell ref="A378:F378"/>
    <mergeCell ref="A381:A384"/>
    <mergeCell ref="B381:B384"/>
    <mergeCell ref="A385:A388"/>
    <mergeCell ref="B385:B388"/>
    <mergeCell ref="A428:A431"/>
    <mergeCell ref="B428:B431"/>
    <mergeCell ref="A373:A375"/>
    <mergeCell ref="B373:B375"/>
    <mergeCell ref="A377:F377"/>
    <mergeCell ref="A389:A392"/>
    <mergeCell ref="B389:B392"/>
    <mergeCell ref="B369:B372"/>
    <mergeCell ref="A333:A335"/>
    <mergeCell ref="B333:B335"/>
    <mergeCell ref="A337:F337"/>
    <mergeCell ref="A318:F318"/>
    <mergeCell ref="A321:A324"/>
    <mergeCell ref="B321:B324"/>
    <mergeCell ref="A325:A328"/>
    <mergeCell ref="B325:B328"/>
    <mergeCell ref="A349:A352"/>
    <mergeCell ref="B349:B352"/>
    <mergeCell ref="A294:A296"/>
    <mergeCell ref="B294:B296"/>
    <mergeCell ref="A317:F317"/>
    <mergeCell ref="A279:F279"/>
    <mergeCell ref="A282:A285"/>
    <mergeCell ref="B282:B285"/>
    <mergeCell ref="A286:A289"/>
    <mergeCell ref="B286:B289"/>
    <mergeCell ref="A329:A332"/>
    <mergeCell ref="B329:B332"/>
    <mergeCell ref="A278:F278"/>
    <mergeCell ref="A258:F258"/>
    <mergeCell ref="A259:F259"/>
    <mergeCell ref="A262:A265"/>
    <mergeCell ref="B262:B265"/>
    <mergeCell ref="A266:A269"/>
    <mergeCell ref="B266:B269"/>
    <mergeCell ref="A290:A293"/>
    <mergeCell ref="B290:B293"/>
    <mergeCell ref="B234:B236"/>
    <mergeCell ref="A238:F238"/>
    <mergeCell ref="A239:F239"/>
    <mergeCell ref="A242:A245"/>
    <mergeCell ref="B242:B245"/>
    <mergeCell ref="A270:A273"/>
    <mergeCell ref="B270:B273"/>
    <mergeCell ref="A274:A276"/>
    <mergeCell ref="B274:B276"/>
    <mergeCell ref="A189:A192"/>
    <mergeCell ref="B189:B192"/>
    <mergeCell ref="A193:A196"/>
    <mergeCell ref="B193:B196"/>
    <mergeCell ref="A197:A200"/>
    <mergeCell ref="B197:B200"/>
    <mergeCell ref="A201:A203"/>
    <mergeCell ref="B201:B203"/>
    <mergeCell ref="A205:F205"/>
    <mergeCell ref="A2:F2"/>
    <mergeCell ref="A3:F3"/>
    <mergeCell ref="A4:F4"/>
    <mergeCell ref="A25:F25"/>
    <mergeCell ref="A26:F26"/>
    <mergeCell ref="A48:F48"/>
    <mergeCell ref="A49:F49"/>
    <mergeCell ref="A52:A55"/>
    <mergeCell ref="B52:B55"/>
    <mergeCell ref="A29:A32"/>
    <mergeCell ref="A33:A36"/>
    <mergeCell ref="A37:A40"/>
    <mergeCell ref="A44:A45"/>
    <mergeCell ref="B44:B45"/>
    <mergeCell ref="B41:B43"/>
    <mergeCell ref="A41:A43"/>
    <mergeCell ref="B29:B32"/>
    <mergeCell ref="B33:B36"/>
    <mergeCell ref="B37:B40"/>
    <mergeCell ref="A6:F6"/>
    <mergeCell ref="A7:F7"/>
    <mergeCell ref="A10:A13"/>
    <mergeCell ref="B10:B13"/>
    <mergeCell ref="A14:A17"/>
    <mergeCell ref="A56:A59"/>
    <mergeCell ref="B56:B59"/>
    <mergeCell ref="A60:A63"/>
    <mergeCell ref="B60:B63"/>
    <mergeCell ref="A64:A66"/>
    <mergeCell ref="B64:B66"/>
    <mergeCell ref="A68:F68"/>
    <mergeCell ref="A69:F69"/>
    <mergeCell ref="A72:A75"/>
    <mergeCell ref="B72:B75"/>
    <mergeCell ref="A76:A79"/>
    <mergeCell ref="B76:B79"/>
    <mergeCell ref="A80:A83"/>
    <mergeCell ref="B80:B83"/>
    <mergeCell ref="A84:A86"/>
    <mergeCell ref="B84:B86"/>
    <mergeCell ref="A88:F88"/>
    <mergeCell ref="A89:F89"/>
    <mergeCell ref="A92:A95"/>
    <mergeCell ref="B92:B95"/>
    <mergeCell ref="A96:A99"/>
    <mergeCell ref="B96:B99"/>
    <mergeCell ref="A100:A103"/>
    <mergeCell ref="B100:B103"/>
    <mergeCell ref="A104:A106"/>
    <mergeCell ref="B104:B106"/>
    <mergeCell ref="A128:F128"/>
    <mergeCell ref="A129:F129"/>
    <mergeCell ref="A132:A135"/>
    <mergeCell ref="B132:B135"/>
    <mergeCell ref="A136:A139"/>
    <mergeCell ref="B136:B139"/>
    <mergeCell ref="A140:A143"/>
    <mergeCell ref="B140:B143"/>
    <mergeCell ref="A144:A146"/>
    <mergeCell ref="B144:B146"/>
    <mergeCell ref="A148:F148"/>
    <mergeCell ref="A160:A163"/>
    <mergeCell ref="B160:B163"/>
    <mergeCell ref="A164:A166"/>
    <mergeCell ref="B164:B166"/>
    <mergeCell ref="A149:F149"/>
    <mergeCell ref="A152:A155"/>
    <mergeCell ref="B152:B155"/>
    <mergeCell ref="A156:A159"/>
    <mergeCell ref="B156:B159"/>
    <mergeCell ref="A185:F185"/>
    <mergeCell ref="A186:F186"/>
    <mergeCell ref="A180:A183"/>
    <mergeCell ref="B180:B183"/>
    <mergeCell ref="A168:F168"/>
    <mergeCell ref="A169:F169"/>
    <mergeCell ref="A172:A175"/>
    <mergeCell ref="B172:B175"/>
    <mergeCell ref="A176:A179"/>
    <mergeCell ref="B176:B179"/>
    <mergeCell ref="B217:B220"/>
    <mergeCell ref="A206:F206"/>
    <mergeCell ref="A209:A212"/>
    <mergeCell ref="B209:B212"/>
    <mergeCell ref="A213:A216"/>
    <mergeCell ref="B213:B216"/>
    <mergeCell ref="A436:F436"/>
    <mergeCell ref="A437:F437"/>
    <mergeCell ref="A440:A443"/>
    <mergeCell ref="B440:B443"/>
    <mergeCell ref="A222:F222"/>
    <mergeCell ref="A223:F223"/>
    <mergeCell ref="A226:A229"/>
    <mergeCell ref="B226:B229"/>
    <mergeCell ref="A230:A233"/>
    <mergeCell ref="B230:B233"/>
    <mergeCell ref="A217:A220"/>
    <mergeCell ref="A246:A249"/>
    <mergeCell ref="B246:B249"/>
    <mergeCell ref="A250:A253"/>
    <mergeCell ref="B250:B253"/>
    <mergeCell ref="A254:A256"/>
    <mergeCell ref="B254:B256"/>
    <mergeCell ref="A234:A236"/>
    <mergeCell ref="A444:A447"/>
    <mergeCell ref="B444:B447"/>
    <mergeCell ref="A448:A451"/>
    <mergeCell ref="B448:B451"/>
    <mergeCell ref="A452:A454"/>
    <mergeCell ref="B452:B454"/>
    <mergeCell ref="A456:F456"/>
    <mergeCell ref="A457:F457"/>
    <mergeCell ref="A460:A463"/>
    <mergeCell ref="B460:B463"/>
    <mergeCell ref="A464:A467"/>
    <mergeCell ref="B464:B467"/>
    <mergeCell ref="A468:A471"/>
    <mergeCell ref="B468:B471"/>
    <mergeCell ref="A472:A474"/>
    <mergeCell ref="B472:B474"/>
    <mergeCell ref="A476:F476"/>
    <mergeCell ref="A477:F477"/>
    <mergeCell ref="A480:A483"/>
    <mergeCell ref="B480:B483"/>
    <mergeCell ref="A484:A487"/>
    <mergeCell ref="B484:B487"/>
    <mergeCell ref="A488:A491"/>
    <mergeCell ref="B488:B491"/>
    <mergeCell ref="A492:A494"/>
    <mergeCell ref="B492:B494"/>
    <mergeCell ref="A516:F516"/>
    <mergeCell ref="A517:F517"/>
    <mergeCell ref="A520:A523"/>
    <mergeCell ref="B520:B523"/>
    <mergeCell ref="A524:A527"/>
    <mergeCell ref="B524:B527"/>
    <mergeCell ref="A528:A531"/>
    <mergeCell ref="B528:B531"/>
    <mergeCell ref="A532:A534"/>
    <mergeCell ref="B532:B534"/>
    <mergeCell ref="A535:A536"/>
    <mergeCell ref="B535:B536"/>
    <mergeCell ref="A496:F496"/>
    <mergeCell ref="A497:F497"/>
    <mergeCell ref="A500:A503"/>
    <mergeCell ref="B500:B503"/>
    <mergeCell ref="A504:A507"/>
    <mergeCell ref="B504:B507"/>
    <mergeCell ref="A508:A511"/>
    <mergeCell ref="B508:B511"/>
    <mergeCell ref="A512:A514"/>
    <mergeCell ref="B512:B514"/>
    <mergeCell ref="A539:F539"/>
    <mergeCell ref="A540:F540"/>
    <mergeCell ref="A543:A546"/>
    <mergeCell ref="B543:B546"/>
    <mergeCell ref="A547:A550"/>
    <mergeCell ref="B547:B550"/>
    <mergeCell ref="A551:A554"/>
    <mergeCell ref="B551:B554"/>
    <mergeCell ref="A555:A557"/>
    <mergeCell ref="B555:B557"/>
    <mergeCell ref="B588:B591"/>
    <mergeCell ref="A593:F593"/>
    <mergeCell ref="A594:F594"/>
    <mergeCell ref="A559:F559"/>
    <mergeCell ref="A560:F560"/>
    <mergeCell ref="A563:A566"/>
    <mergeCell ref="B563:B566"/>
    <mergeCell ref="A567:A570"/>
    <mergeCell ref="B567:B570"/>
    <mergeCell ref="A571:A574"/>
    <mergeCell ref="B571:B574"/>
    <mergeCell ref="A576:F576"/>
    <mergeCell ref="A597:A600"/>
    <mergeCell ref="B597:B600"/>
    <mergeCell ref="A601:A604"/>
    <mergeCell ref="B601:B604"/>
    <mergeCell ref="A605:A608"/>
    <mergeCell ref="B605:B608"/>
    <mergeCell ref="A609:A611"/>
    <mergeCell ref="B609:B611"/>
    <mergeCell ref="A108:F108"/>
    <mergeCell ref="A109:F109"/>
    <mergeCell ref="A112:A115"/>
    <mergeCell ref="B112:B115"/>
    <mergeCell ref="A116:A119"/>
    <mergeCell ref="B116:B119"/>
    <mergeCell ref="A120:A123"/>
    <mergeCell ref="B120:B123"/>
    <mergeCell ref="A124:A126"/>
    <mergeCell ref="B124:B126"/>
    <mergeCell ref="A577:F577"/>
    <mergeCell ref="A580:A583"/>
    <mergeCell ref="B580:B583"/>
    <mergeCell ref="A584:A587"/>
    <mergeCell ref="B584:B587"/>
    <mergeCell ref="A588:A591"/>
  </mergeCells>
  <pageMargins left="0.51181102362204722" right="0.51181102362204722" top="0.35433070866141736" bottom="0.35433070866141736" header="0.31496062992125984" footer="0.31496062992125984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M217"/>
  <sheetViews>
    <sheetView tabSelected="1" view="pageBreakPreview" topLeftCell="A80" zoomScale="80" zoomScaleNormal="90" zoomScaleSheetLayoutView="80" workbookViewId="0">
      <selection activeCell="M86" sqref="M86"/>
    </sheetView>
  </sheetViews>
  <sheetFormatPr defaultRowHeight="18.75"/>
  <cols>
    <col min="1" max="1" width="7.7109375" style="1" customWidth="1"/>
    <col min="2" max="2" width="66.5703125" style="1" customWidth="1"/>
    <col min="3" max="3" width="15.7109375" style="1" customWidth="1"/>
    <col min="4" max="4" width="17.5703125" style="1" customWidth="1"/>
    <col min="5" max="5" width="16.7109375" style="1" customWidth="1"/>
    <col min="6" max="10" width="15.7109375" style="1" customWidth="1"/>
    <col min="11" max="11" width="16.28515625" style="1" customWidth="1"/>
    <col min="12" max="12" width="14.140625" style="1" customWidth="1"/>
    <col min="13" max="13" width="16.42578125" style="1" customWidth="1"/>
  </cols>
  <sheetData>
    <row r="1" spans="1:13">
      <c r="M1" s="1" t="s">
        <v>12</v>
      </c>
    </row>
    <row r="2" spans="1:13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>
      <c r="A3" s="94" t="s">
        <v>13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>
      <c r="A4" s="94" t="s">
        <v>14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6" spans="1:13">
      <c r="A6" s="91" t="s">
        <v>217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3">
      <c r="A7" s="97" t="s">
        <v>70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3" ht="206.25">
      <c r="A8" s="2" t="s">
        <v>5</v>
      </c>
      <c r="B8" s="3" t="s">
        <v>6</v>
      </c>
      <c r="C8" s="3" t="s">
        <v>15</v>
      </c>
      <c r="D8" s="3" t="s">
        <v>66</v>
      </c>
      <c r="E8" s="3" t="s">
        <v>67</v>
      </c>
      <c r="F8" s="3" t="s">
        <v>68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10</v>
      </c>
    </row>
    <row r="9" spans="1:13">
      <c r="A9" s="59">
        <v>1</v>
      </c>
      <c r="B9" s="59">
        <v>2</v>
      </c>
      <c r="C9" s="59">
        <v>3</v>
      </c>
      <c r="D9" s="59" t="s">
        <v>22</v>
      </c>
      <c r="E9" s="59" t="s">
        <v>23</v>
      </c>
      <c r="F9" s="59" t="s">
        <v>65</v>
      </c>
      <c r="G9" s="59" t="s">
        <v>24</v>
      </c>
      <c r="H9" s="59">
        <v>4</v>
      </c>
      <c r="I9" s="59" t="s">
        <v>25</v>
      </c>
      <c r="J9" s="59" t="s">
        <v>26</v>
      </c>
      <c r="K9" s="59" t="s">
        <v>64</v>
      </c>
      <c r="L9" s="59" t="s">
        <v>27</v>
      </c>
      <c r="M9" s="59" t="s">
        <v>28</v>
      </c>
    </row>
    <row r="10" spans="1:13" ht="244.5" customHeight="1">
      <c r="A10" s="60">
        <v>1</v>
      </c>
      <c r="B10" s="82" t="s">
        <v>218</v>
      </c>
      <c r="C10" s="10">
        <f>F10/G10</f>
        <v>57676.411960132893</v>
      </c>
      <c r="D10" s="24">
        <v>3578300</v>
      </c>
      <c r="E10" s="24">
        <v>31142900</v>
      </c>
      <c r="F10" s="25">
        <f>D10+E10</f>
        <v>34721200</v>
      </c>
      <c r="G10" s="24">
        <v>602</v>
      </c>
      <c r="H10" s="10">
        <f>K10/L10</f>
        <v>41453.67334991708</v>
      </c>
      <c r="I10" s="24">
        <v>2660271.58</v>
      </c>
      <c r="J10" s="24">
        <v>22336293.449999999</v>
      </c>
      <c r="K10" s="25">
        <f>I10+J10</f>
        <v>24996565.030000001</v>
      </c>
      <c r="L10" s="11">
        <v>603</v>
      </c>
      <c r="M10" s="12">
        <f>H10/C10*100</f>
        <v>71.872836643463017</v>
      </c>
    </row>
    <row r="11" spans="1:13" ht="98.25" customHeight="1">
      <c r="A11" s="60">
        <v>2</v>
      </c>
      <c r="B11" s="14" t="s">
        <v>219</v>
      </c>
      <c r="C11" s="10">
        <f>F11/G11</f>
        <v>39.030955585464334</v>
      </c>
      <c r="D11" s="24"/>
      <c r="E11" s="24">
        <v>145000</v>
      </c>
      <c r="F11" s="25">
        <f>D11+E11</f>
        <v>145000</v>
      </c>
      <c r="G11" s="24">
        <v>3715</v>
      </c>
      <c r="H11" s="10">
        <f>K11/L11</f>
        <v>31.303972366148532</v>
      </c>
      <c r="I11" s="24"/>
      <c r="J11" s="24">
        <v>145000</v>
      </c>
      <c r="K11" s="25">
        <f>I11+J11</f>
        <v>145000</v>
      </c>
      <c r="L11" s="11">
        <v>4632</v>
      </c>
      <c r="M11" s="12">
        <f>H11/C11*100</f>
        <v>80.202936096718474</v>
      </c>
    </row>
    <row r="12" spans="1:13" s="81" customFormat="1" ht="24.75" customHeight="1">
      <c r="A12" s="77"/>
      <c r="B12" s="83"/>
      <c r="C12" s="84"/>
      <c r="D12" s="85"/>
      <c r="E12" s="85"/>
      <c r="F12" s="85"/>
      <c r="G12" s="85"/>
      <c r="H12" s="84"/>
      <c r="I12" s="85"/>
      <c r="J12" s="85"/>
      <c r="K12" s="85"/>
      <c r="L12" s="79"/>
      <c r="M12" s="80"/>
    </row>
    <row r="13" spans="1:13">
      <c r="A13" s="91" t="s">
        <v>71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3"/>
    </row>
    <row r="14" spans="1:13">
      <c r="A14" s="97" t="s">
        <v>70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3" ht="206.25">
      <c r="A15" s="2" t="s">
        <v>5</v>
      </c>
      <c r="B15" s="3" t="s">
        <v>6</v>
      </c>
      <c r="C15" s="3" t="s">
        <v>15</v>
      </c>
      <c r="D15" s="3" t="s">
        <v>66</v>
      </c>
      <c r="E15" s="3" t="s">
        <v>67</v>
      </c>
      <c r="F15" s="3" t="s">
        <v>68</v>
      </c>
      <c r="G15" s="3" t="s">
        <v>16</v>
      </c>
      <c r="H15" s="3" t="s">
        <v>17</v>
      </c>
      <c r="I15" s="3" t="s">
        <v>18</v>
      </c>
      <c r="J15" s="3" t="s">
        <v>19</v>
      </c>
      <c r="K15" s="3" t="s">
        <v>20</v>
      </c>
      <c r="L15" s="3" t="s">
        <v>21</v>
      </c>
      <c r="M15" s="3" t="s">
        <v>10</v>
      </c>
    </row>
    <row r="16" spans="1:13">
      <c r="A16" s="4">
        <v>1</v>
      </c>
      <c r="B16" s="4">
        <v>2</v>
      </c>
      <c r="C16" s="4">
        <v>3</v>
      </c>
      <c r="D16" s="4" t="s">
        <v>22</v>
      </c>
      <c r="E16" s="4" t="s">
        <v>23</v>
      </c>
      <c r="F16" s="40" t="s">
        <v>65</v>
      </c>
      <c r="G16" s="40" t="s">
        <v>24</v>
      </c>
      <c r="H16" s="4">
        <v>4</v>
      </c>
      <c r="I16" s="4" t="s">
        <v>25</v>
      </c>
      <c r="J16" s="4" t="s">
        <v>26</v>
      </c>
      <c r="K16" s="40" t="s">
        <v>64</v>
      </c>
      <c r="L16" s="40" t="s">
        <v>27</v>
      </c>
      <c r="M16" s="4" t="s">
        <v>28</v>
      </c>
    </row>
    <row r="17" spans="1:13" ht="244.5" customHeight="1">
      <c r="A17" s="6">
        <v>1</v>
      </c>
      <c r="B17" s="9" t="s">
        <v>53</v>
      </c>
      <c r="C17" s="10">
        <f>F17/G17</f>
        <v>51402.390510948906</v>
      </c>
      <c r="D17" s="24">
        <v>5407820</v>
      </c>
      <c r="E17" s="24">
        <v>50929200</v>
      </c>
      <c r="F17" s="25">
        <f>D17+E17</f>
        <v>56337020</v>
      </c>
      <c r="G17" s="24">
        <v>1096</v>
      </c>
      <c r="H17" s="10">
        <f>K17/L17</f>
        <v>37323.083378870673</v>
      </c>
      <c r="I17" s="24">
        <f>41135845.55-155100-36430620</f>
        <v>4550125.549999997</v>
      </c>
      <c r="J17" s="24">
        <v>36430620</v>
      </c>
      <c r="K17" s="25">
        <f>I17+J17</f>
        <v>40980745.549999997</v>
      </c>
      <c r="L17" s="11">
        <v>1098</v>
      </c>
      <c r="M17" s="12">
        <f>H17/C17*100</f>
        <v>72.609625754507874</v>
      </c>
    </row>
    <row r="18" spans="1:13" ht="83.25" customHeight="1">
      <c r="A18" s="30">
        <v>2</v>
      </c>
      <c r="B18" s="9" t="s">
        <v>49</v>
      </c>
      <c r="C18" s="10">
        <f>F18/G18</f>
        <v>37.792397660818715</v>
      </c>
      <c r="D18" s="24">
        <v>0</v>
      </c>
      <c r="E18" s="24">
        <v>155100</v>
      </c>
      <c r="F18" s="25">
        <f>D18+E18</f>
        <v>155100</v>
      </c>
      <c r="G18" s="24">
        <f>'форма 1 школы'!D22</f>
        <v>4104</v>
      </c>
      <c r="H18" s="10">
        <f>K18/L18</f>
        <v>37.847730600292827</v>
      </c>
      <c r="I18" s="24">
        <v>0</v>
      </c>
      <c r="J18" s="24">
        <v>155100</v>
      </c>
      <c r="K18" s="25">
        <f>I18+J18</f>
        <v>155100</v>
      </c>
      <c r="L18" s="11">
        <f>'форма 1 школы'!E22</f>
        <v>4098</v>
      </c>
      <c r="M18" s="12">
        <f>H18/C18*100</f>
        <v>100.14641288433381</v>
      </c>
    </row>
    <row r="19" spans="1:13" ht="42" customHeight="1">
      <c r="A19" s="16"/>
      <c r="B19" s="17"/>
      <c r="C19" s="18"/>
      <c r="D19" s="20"/>
      <c r="E19" s="20"/>
      <c r="F19" s="21"/>
      <c r="G19" s="22"/>
      <c r="H19" s="20"/>
      <c r="I19" s="20"/>
      <c r="J19" s="20"/>
      <c r="K19" s="23"/>
      <c r="L19" s="22"/>
      <c r="M19" s="19"/>
    </row>
    <row r="20" spans="1:13">
      <c r="A20" s="91" t="s">
        <v>76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/>
    </row>
    <row r="21" spans="1:13">
      <c r="A21" s="97" t="s">
        <v>70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</row>
    <row r="22" spans="1:13" ht="206.25">
      <c r="A22" s="2" t="s">
        <v>5</v>
      </c>
      <c r="B22" s="3" t="s">
        <v>6</v>
      </c>
      <c r="C22" s="3" t="s">
        <v>15</v>
      </c>
      <c r="D22" s="3" t="s">
        <v>66</v>
      </c>
      <c r="E22" s="3" t="s">
        <v>67</v>
      </c>
      <c r="F22" s="3" t="s">
        <v>68</v>
      </c>
      <c r="G22" s="3" t="s">
        <v>16</v>
      </c>
      <c r="H22" s="3" t="s">
        <v>17</v>
      </c>
      <c r="I22" s="3" t="s">
        <v>18</v>
      </c>
      <c r="J22" s="3" t="s">
        <v>19</v>
      </c>
      <c r="K22" s="3" t="s">
        <v>20</v>
      </c>
      <c r="L22" s="3" t="s">
        <v>21</v>
      </c>
      <c r="M22" s="3" t="s">
        <v>10</v>
      </c>
    </row>
    <row r="23" spans="1:13">
      <c r="A23" s="41">
        <v>1</v>
      </c>
      <c r="B23" s="41">
        <v>2</v>
      </c>
      <c r="C23" s="41">
        <v>3</v>
      </c>
      <c r="D23" s="41" t="s">
        <v>22</v>
      </c>
      <c r="E23" s="41" t="s">
        <v>23</v>
      </c>
      <c r="F23" s="41" t="s">
        <v>65</v>
      </c>
      <c r="G23" s="41" t="s">
        <v>24</v>
      </c>
      <c r="H23" s="41">
        <v>4</v>
      </c>
      <c r="I23" s="41" t="s">
        <v>25</v>
      </c>
      <c r="J23" s="41" t="s">
        <v>26</v>
      </c>
      <c r="K23" s="41" t="s">
        <v>64</v>
      </c>
      <c r="L23" s="41" t="s">
        <v>27</v>
      </c>
      <c r="M23" s="41" t="s">
        <v>28</v>
      </c>
    </row>
    <row r="24" spans="1:13" ht="244.5" customHeight="1">
      <c r="A24" s="42">
        <v>1</v>
      </c>
      <c r="B24" s="9" t="s">
        <v>81</v>
      </c>
      <c r="C24" s="10">
        <f>F24/G24</f>
        <v>52122.569444444445</v>
      </c>
      <c r="D24" s="24">
        <v>3965200</v>
      </c>
      <c r="E24" s="24">
        <v>41068700</v>
      </c>
      <c r="F24" s="25">
        <f>D24+E24</f>
        <v>45033900</v>
      </c>
      <c r="G24" s="24">
        <v>864</v>
      </c>
      <c r="H24" s="10">
        <f>K24/L24</f>
        <v>38416.032754629632</v>
      </c>
      <c r="I24" s="24">
        <v>2967407.2</v>
      </c>
      <c r="J24" s="24">
        <v>30224045.100000001</v>
      </c>
      <c r="K24" s="25">
        <f>I24+J24</f>
        <v>33191452.300000001</v>
      </c>
      <c r="L24" s="45">
        <v>864</v>
      </c>
      <c r="M24" s="12">
        <f>H24/C24*100</f>
        <v>73.703259766531431</v>
      </c>
    </row>
    <row r="25" spans="1:13" ht="83.25" customHeight="1">
      <c r="A25" s="42">
        <v>2</v>
      </c>
      <c r="B25" s="9" t="s">
        <v>75</v>
      </c>
      <c r="C25" s="10">
        <f>F25/G25</f>
        <v>39.421613394216131</v>
      </c>
      <c r="D25" s="24"/>
      <c r="E25" s="24">
        <v>207200</v>
      </c>
      <c r="F25" s="25">
        <f>D25+E25</f>
        <v>207200</v>
      </c>
      <c r="G25" s="24">
        <v>5256</v>
      </c>
      <c r="H25" s="10">
        <f>K25/L25</f>
        <v>31.485627185314687</v>
      </c>
      <c r="I25" s="24"/>
      <c r="J25" s="24">
        <v>144078.23000000001</v>
      </c>
      <c r="K25" s="25">
        <f>I25+J25</f>
        <v>144078.23000000001</v>
      </c>
      <c r="L25" s="45">
        <v>4576</v>
      </c>
      <c r="M25" s="12">
        <f>H25/C25*100</f>
        <v>79.868946180508686</v>
      </c>
    </row>
    <row r="26" spans="1:13" s="46" customFormat="1" ht="22.5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</row>
    <row r="27" spans="1:13">
      <c r="A27" s="91" t="s">
        <v>82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3"/>
    </row>
    <row r="28" spans="1:13">
      <c r="A28" s="97" t="s">
        <v>70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</row>
    <row r="29" spans="1:13" ht="206.25">
      <c r="A29" s="2" t="s">
        <v>5</v>
      </c>
      <c r="B29" s="3" t="s">
        <v>6</v>
      </c>
      <c r="C29" s="3" t="s">
        <v>15</v>
      </c>
      <c r="D29" s="3" t="s">
        <v>66</v>
      </c>
      <c r="E29" s="3" t="s">
        <v>67</v>
      </c>
      <c r="F29" s="3" t="s">
        <v>68</v>
      </c>
      <c r="G29" s="3" t="s">
        <v>16</v>
      </c>
      <c r="H29" s="3" t="s">
        <v>17</v>
      </c>
      <c r="I29" s="3" t="s">
        <v>18</v>
      </c>
      <c r="J29" s="3" t="s">
        <v>19</v>
      </c>
      <c r="K29" s="3" t="s">
        <v>20</v>
      </c>
      <c r="L29" s="3" t="s">
        <v>21</v>
      </c>
      <c r="M29" s="3" t="s">
        <v>10</v>
      </c>
    </row>
    <row r="30" spans="1:13">
      <c r="A30" s="41">
        <v>1</v>
      </c>
      <c r="B30" s="41">
        <v>2</v>
      </c>
      <c r="C30" s="41">
        <v>3</v>
      </c>
      <c r="D30" s="41" t="s">
        <v>22</v>
      </c>
      <c r="E30" s="41" t="s">
        <v>23</v>
      </c>
      <c r="F30" s="41" t="s">
        <v>65</v>
      </c>
      <c r="G30" s="41" t="s">
        <v>24</v>
      </c>
      <c r="H30" s="41">
        <v>4</v>
      </c>
      <c r="I30" s="41" t="s">
        <v>25</v>
      </c>
      <c r="J30" s="41" t="s">
        <v>26</v>
      </c>
      <c r="K30" s="41" t="s">
        <v>64</v>
      </c>
      <c r="L30" s="41" t="s">
        <v>27</v>
      </c>
      <c r="M30" s="41" t="s">
        <v>28</v>
      </c>
    </row>
    <row r="31" spans="1:13" ht="244.5" customHeight="1">
      <c r="A31" s="42">
        <v>1</v>
      </c>
      <c r="B31" s="9" t="s">
        <v>90</v>
      </c>
      <c r="C31" s="10">
        <f>F31/G31</f>
        <v>54212.932330827069</v>
      </c>
      <c r="D31" s="24">
        <v>4890200</v>
      </c>
      <c r="E31" s="24">
        <v>31161400</v>
      </c>
      <c r="F31" s="25">
        <f>D31+E31</f>
        <v>36051600</v>
      </c>
      <c r="G31" s="24">
        <v>665</v>
      </c>
      <c r="H31" s="10">
        <f>K31/L31</f>
        <v>41254.704374057314</v>
      </c>
      <c r="I31" s="24">
        <v>3679777.07</v>
      </c>
      <c r="J31" s="24">
        <v>23672091.93</v>
      </c>
      <c r="K31" s="25">
        <f>I31+J31</f>
        <v>27351869</v>
      </c>
      <c r="L31" s="11">
        <v>663</v>
      </c>
      <c r="M31" s="12">
        <f>H31/C31*100</f>
        <v>76.097533559531655</v>
      </c>
    </row>
    <row r="32" spans="1:13" ht="83.25" customHeight="1">
      <c r="A32" s="42">
        <v>2</v>
      </c>
      <c r="B32" s="9" t="s">
        <v>91</v>
      </c>
      <c r="C32" s="10">
        <f>F32/G32</f>
        <v>36.794657762938229</v>
      </c>
      <c r="D32" s="24"/>
      <c r="E32" s="24">
        <v>110200</v>
      </c>
      <c r="F32" s="25">
        <f>D32+E32</f>
        <v>110200</v>
      </c>
      <c r="G32" s="24">
        <v>2995</v>
      </c>
      <c r="H32" s="10">
        <f>K32/L32</f>
        <v>18.163837151804845</v>
      </c>
      <c r="I32" s="24"/>
      <c r="J32" s="24">
        <v>110200</v>
      </c>
      <c r="K32" s="25">
        <f>I32+J32</f>
        <v>110200</v>
      </c>
      <c r="L32" s="11">
        <v>6067</v>
      </c>
      <c r="M32" s="12">
        <f>H32/C32*100</f>
        <v>49.365419482446022</v>
      </c>
    </row>
    <row r="34" spans="1:13">
      <c r="A34" s="91" t="s">
        <v>92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1:13">
      <c r="A35" s="97" t="s">
        <v>70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206.25">
      <c r="A36" s="2" t="s">
        <v>5</v>
      </c>
      <c r="B36" s="3" t="s">
        <v>6</v>
      </c>
      <c r="C36" s="3" t="s">
        <v>15</v>
      </c>
      <c r="D36" s="3" t="s">
        <v>66</v>
      </c>
      <c r="E36" s="3" t="s">
        <v>67</v>
      </c>
      <c r="F36" s="3" t="s">
        <v>68</v>
      </c>
      <c r="G36" s="3" t="s">
        <v>16</v>
      </c>
      <c r="H36" s="3" t="s">
        <v>17</v>
      </c>
      <c r="I36" s="3" t="s">
        <v>18</v>
      </c>
      <c r="J36" s="3" t="s">
        <v>19</v>
      </c>
      <c r="K36" s="3" t="s">
        <v>20</v>
      </c>
      <c r="L36" s="3" t="s">
        <v>21</v>
      </c>
      <c r="M36" s="3" t="s">
        <v>10</v>
      </c>
    </row>
    <row r="37" spans="1:13">
      <c r="A37" s="41">
        <v>1</v>
      </c>
      <c r="B37" s="41">
        <v>2</v>
      </c>
      <c r="C37" s="41">
        <v>3</v>
      </c>
      <c r="D37" s="41" t="s">
        <v>22</v>
      </c>
      <c r="E37" s="41" t="s">
        <v>23</v>
      </c>
      <c r="F37" s="41" t="s">
        <v>65</v>
      </c>
      <c r="G37" s="41" t="s">
        <v>24</v>
      </c>
      <c r="H37" s="41">
        <v>4</v>
      </c>
      <c r="I37" s="41" t="s">
        <v>25</v>
      </c>
      <c r="J37" s="41" t="s">
        <v>26</v>
      </c>
      <c r="K37" s="41" t="s">
        <v>64</v>
      </c>
      <c r="L37" s="41" t="s">
        <v>27</v>
      </c>
      <c r="M37" s="41" t="s">
        <v>28</v>
      </c>
    </row>
    <row r="38" spans="1:13" ht="244.5" customHeight="1">
      <c r="A38" s="42">
        <v>1</v>
      </c>
      <c r="B38" s="9" t="s">
        <v>53</v>
      </c>
      <c r="C38" s="10">
        <f>F38/G38</f>
        <v>51390.746582544693</v>
      </c>
      <c r="D38" s="24">
        <v>3772200</v>
      </c>
      <c r="E38" s="24">
        <v>45100400</v>
      </c>
      <c r="F38" s="25">
        <f>D38+E38</f>
        <v>48872600</v>
      </c>
      <c r="G38" s="24">
        <v>951</v>
      </c>
      <c r="H38" s="10">
        <f>K38/L38</f>
        <v>40763.181376050423</v>
      </c>
      <c r="I38" s="24">
        <v>3046226.82</v>
      </c>
      <c r="J38" s="24">
        <v>35760321.850000001</v>
      </c>
      <c r="K38" s="25">
        <f>I38+J38</f>
        <v>38806548.670000002</v>
      </c>
      <c r="L38" s="11">
        <v>952</v>
      </c>
      <c r="M38" s="12">
        <f>H38/C38*100</f>
        <v>79.320080144342526</v>
      </c>
    </row>
    <row r="39" spans="1:13" ht="83.25" customHeight="1">
      <c r="A39" s="42">
        <v>2</v>
      </c>
      <c r="B39" s="9" t="s">
        <v>49</v>
      </c>
      <c r="C39" s="10">
        <f>F39/G39</f>
        <v>38.943127227646059</v>
      </c>
      <c r="D39" s="24"/>
      <c r="E39" s="24">
        <v>251300</v>
      </c>
      <c r="F39" s="25">
        <f>D39+E39</f>
        <v>251300</v>
      </c>
      <c r="G39" s="24">
        <v>6453</v>
      </c>
      <c r="H39" s="10">
        <f>K39/L39</f>
        <v>39.222725144373342</v>
      </c>
      <c r="I39" s="24"/>
      <c r="J39" s="24">
        <v>251300</v>
      </c>
      <c r="K39" s="25">
        <f>I39+J39</f>
        <v>251300</v>
      </c>
      <c r="L39" s="11">
        <v>6407</v>
      </c>
      <c r="M39" s="12">
        <f>H39/C39*100</f>
        <v>100.71796472608084</v>
      </c>
    </row>
    <row r="41" spans="1:13">
      <c r="A41" s="91" t="s">
        <v>195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3"/>
    </row>
    <row r="42" spans="1:13">
      <c r="A42" s="97" t="s">
        <v>70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</row>
    <row r="43" spans="1:13" ht="206.25">
      <c r="A43" s="2" t="s">
        <v>5</v>
      </c>
      <c r="B43" s="3" t="s">
        <v>6</v>
      </c>
      <c r="C43" s="3" t="s">
        <v>15</v>
      </c>
      <c r="D43" s="3" t="s">
        <v>66</v>
      </c>
      <c r="E43" s="3" t="s">
        <v>67</v>
      </c>
      <c r="F43" s="3" t="s">
        <v>68</v>
      </c>
      <c r="G43" s="3" t="s">
        <v>16</v>
      </c>
      <c r="H43" s="3" t="s">
        <v>17</v>
      </c>
      <c r="I43" s="3" t="s">
        <v>18</v>
      </c>
      <c r="J43" s="3" t="s">
        <v>19</v>
      </c>
      <c r="K43" s="3" t="s">
        <v>20</v>
      </c>
      <c r="L43" s="3" t="s">
        <v>21</v>
      </c>
      <c r="M43" s="3" t="s">
        <v>10</v>
      </c>
    </row>
    <row r="44" spans="1:13">
      <c r="A44" s="57">
        <v>1</v>
      </c>
      <c r="B44" s="57">
        <v>2</v>
      </c>
      <c r="C44" s="57">
        <v>3</v>
      </c>
      <c r="D44" s="57" t="s">
        <v>22</v>
      </c>
      <c r="E44" s="57" t="s">
        <v>23</v>
      </c>
      <c r="F44" s="57" t="s">
        <v>65</v>
      </c>
      <c r="G44" s="57" t="s">
        <v>24</v>
      </c>
      <c r="H44" s="57">
        <v>4</v>
      </c>
      <c r="I44" s="57" t="s">
        <v>25</v>
      </c>
      <c r="J44" s="57" t="s">
        <v>26</v>
      </c>
      <c r="K44" s="57" t="s">
        <v>64</v>
      </c>
      <c r="L44" s="57" t="s">
        <v>27</v>
      </c>
      <c r="M44" s="57" t="s">
        <v>28</v>
      </c>
    </row>
    <row r="45" spans="1:13" ht="244.5" customHeight="1">
      <c r="A45" s="58">
        <v>1</v>
      </c>
      <c r="B45" s="9" t="s">
        <v>201</v>
      </c>
      <c r="C45" s="10">
        <f>F45/G45</f>
        <v>55192.540322580644</v>
      </c>
      <c r="D45" s="24">
        <v>5518350</v>
      </c>
      <c r="E45" s="24">
        <v>35544900</v>
      </c>
      <c r="F45" s="25">
        <f>D45+E45</f>
        <v>41063250</v>
      </c>
      <c r="G45" s="24">
        <v>744</v>
      </c>
      <c r="H45" s="10">
        <f>K45/L45</f>
        <v>40407.013506666663</v>
      </c>
      <c r="I45" s="24">
        <v>4348311.91</v>
      </c>
      <c r="J45" s="24">
        <v>25956948.219999999</v>
      </c>
      <c r="K45" s="25">
        <f>I45+J45</f>
        <v>30305260.129999999</v>
      </c>
      <c r="L45" s="11">
        <v>750</v>
      </c>
      <c r="M45" s="12">
        <f>H45/C45*100</f>
        <v>73.21100509326466</v>
      </c>
    </row>
    <row r="46" spans="1:13" ht="83.25" customHeight="1">
      <c r="A46" s="58">
        <v>2</v>
      </c>
      <c r="B46" s="9" t="s">
        <v>196</v>
      </c>
      <c r="C46" s="10">
        <f>F46/G46</f>
        <v>38.880200187675946</v>
      </c>
      <c r="D46" s="24"/>
      <c r="E46" s="24">
        <v>124300</v>
      </c>
      <c r="F46" s="25">
        <f>D46+E46</f>
        <v>124300</v>
      </c>
      <c r="G46" s="24">
        <v>3197</v>
      </c>
      <c r="H46" s="10">
        <f>K46/L46</f>
        <v>7.6728395061728394</v>
      </c>
      <c r="I46" s="24"/>
      <c r="J46" s="24">
        <v>124300</v>
      </c>
      <c r="K46" s="25">
        <f>I46+J46</f>
        <v>124300</v>
      </c>
      <c r="L46" s="11">
        <v>16200</v>
      </c>
      <c r="M46" s="12">
        <f>H46/C46*100</f>
        <v>19.734567901234566</v>
      </c>
    </row>
    <row r="48" spans="1:13">
      <c r="A48" s="91" t="s">
        <v>96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3"/>
    </row>
    <row r="49" spans="1:13">
      <c r="A49" s="97" t="s">
        <v>70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</row>
    <row r="50" spans="1:13" ht="206.25">
      <c r="A50" s="2" t="s">
        <v>5</v>
      </c>
      <c r="B50" s="3" t="s">
        <v>6</v>
      </c>
      <c r="C50" s="3" t="s">
        <v>15</v>
      </c>
      <c r="D50" s="3" t="s">
        <v>66</v>
      </c>
      <c r="E50" s="3" t="s">
        <v>67</v>
      </c>
      <c r="F50" s="3" t="s">
        <v>68</v>
      </c>
      <c r="G50" s="3" t="s">
        <v>16</v>
      </c>
      <c r="H50" s="3" t="s">
        <v>17</v>
      </c>
      <c r="I50" s="3" t="s">
        <v>18</v>
      </c>
      <c r="J50" s="3" t="s">
        <v>19</v>
      </c>
      <c r="K50" s="3" t="s">
        <v>20</v>
      </c>
      <c r="L50" s="3" t="s">
        <v>21</v>
      </c>
      <c r="M50" s="3" t="s">
        <v>10</v>
      </c>
    </row>
    <row r="51" spans="1:13">
      <c r="A51" s="41">
        <v>1</v>
      </c>
      <c r="B51" s="41">
        <v>2</v>
      </c>
      <c r="C51" s="41">
        <v>3</v>
      </c>
      <c r="D51" s="41" t="s">
        <v>22</v>
      </c>
      <c r="E51" s="41" t="s">
        <v>23</v>
      </c>
      <c r="F51" s="41" t="s">
        <v>65</v>
      </c>
      <c r="G51" s="41" t="s">
        <v>24</v>
      </c>
      <c r="H51" s="41">
        <v>4</v>
      </c>
      <c r="I51" s="41" t="s">
        <v>25</v>
      </c>
      <c r="J51" s="41" t="s">
        <v>26</v>
      </c>
      <c r="K51" s="41" t="s">
        <v>64</v>
      </c>
      <c r="L51" s="41" t="s">
        <v>27</v>
      </c>
      <c r="M51" s="41" t="s">
        <v>28</v>
      </c>
    </row>
    <row r="52" spans="1:13" ht="244.5" customHeight="1">
      <c r="A52" s="42">
        <v>1</v>
      </c>
      <c r="B52" s="9" t="s">
        <v>53</v>
      </c>
      <c r="C52" s="10">
        <f>F52/G52</f>
        <v>59439.546191247973</v>
      </c>
      <c r="D52" s="24">
        <v>3755700</v>
      </c>
      <c r="E52" s="24">
        <v>32918500</v>
      </c>
      <c r="F52" s="25">
        <f>D52+E52</f>
        <v>36674200</v>
      </c>
      <c r="G52" s="24">
        <v>617</v>
      </c>
      <c r="H52" s="10">
        <f>K52/L52</f>
        <v>45025.929155844155</v>
      </c>
      <c r="I52" s="24">
        <v>2871946.2</v>
      </c>
      <c r="J52" s="24">
        <v>24864026.16</v>
      </c>
      <c r="K52" s="25">
        <f>I52+J52</f>
        <v>27735972.359999999</v>
      </c>
      <c r="L52" s="11">
        <v>616</v>
      </c>
      <c r="M52" s="12">
        <f>H52/C52*100</f>
        <v>75.750795625142047</v>
      </c>
    </row>
    <row r="53" spans="1:13" ht="106.9" customHeight="1">
      <c r="A53" s="42">
        <v>2</v>
      </c>
      <c r="B53" s="9" t="s">
        <v>49</v>
      </c>
      <c r="C53" s="10" t="e">
        <f>F53/G53</f>
        <v>#DIV/0!</v>
      </c>
      <c r="D53" s="24"/>
      <c r="E53" s="24"/>
      <c r="F53" s="25">
        <f>D53+E53</f>
        <v>0</v>
      </c>
      <c r="G53" s="24"/>
      <c r="H53" s="10" t="e">
        <f>K53/L53</f>
        <v>#DIV/0!</v>
      </c>
      <c r="I53" s="24"/>
      <c r="J53" s="24"/>
      <c r="K53" s="25">
        <f>I53+J53</f>
        <v>0</v>
      </c>
      <c r="L53" s="11"/>
      <c r="M53" s="12" t="e">
        <f>H53/C53*100</f>
        <v>#DIV/0!</v>
      </c>
    </row>
    <row r="55" spans="1:13">
      <c r="A55" s="91" t="s">
        <v>97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3"/>
    </row>
    <row r="56" spans="1:13">
      <c r="A56" s="97" t="s">
        <v>70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</row>
    <row r="57" spans="1:13" ht="206.25">
      <c r="A57" s="2" t="s">
        <v>5</v>
      </c>
      <c r="B57" s="3" t="s">
        <v>6</v>
      </c>
      <c r="C57" s="3" t="s">
        <v>15</v>
      </c>
      <c r="D57" s="3" t="s">
        <v>66</v>
      </c>
      <c r="E57" s="3" t="s">
        <v>67</v>
      </c>
      <c r="F57" s="3" t="s">
        <v>68</v>
      </c>
      <c r="G57" s="3" t="s">
        <v>16</v>
      </c>
      <c r="H57" s="3" t="s">
        <v>17</v>
      </c>
      <c r="I57" s="3" t="s">
        <v>18</v>
      </c>
      <c r="J57" s="3" t="s">
        <v>19</v>
      </c>
      <c r="K57" s="3" t="s">
        <v>20</v>
      </c>
      <c r="L57" s="3" t="s">
        <v>21</v>
      </c>
      <c r="M57" s="3" t="s">
        <v>10</v>
      </c>
    </row>
    <row r="58" spans="1:13">
      <c r="A58" s="41">
        <v>1</v>
      </c>
      <c r="B58" s="41">
        <v>2</v>
      </c>
      <c r="C58" s="41">
        <v>3</v>
      </c>
      <c r="D58" s="41" t="s">
        <v>22</v>
      </c>
      <c r="E58" s="41" t="s">
        <v>23</v>
      </c>
      <c r="F58" s="41" t="s">
        <v>65</v>
      </c>
      <c r="G58" s="41" t="s">
        <v>24</v>
      </c>
      <c r="H58" s="41">
        <v>4</v>
      </c>
      <c r="I58" s="41" t="s">
        <v>25</v>
      </c>
      <c r="J58" s="41" t="s">
        <v>26</v>
      </c>
      <c r="K58" s="41" t="s">
        <v>64</v>
      </c>
      <c r="L58" s="41" t="s">
        <v>27</v>
      </c>
      <c r="M58" s="41" t="s">
        <v>28</v>
      </c>
    </row>
    <row r="59" spans="1:13" ht="244.5" customHeight="1">
      <c r="A59" s="42">
        <v>1</v>
      </c>
      <c r="B59" s="50" t="s">
        <v>104</v>
      </c>
      <c r="C59" s="10">
        <f>F59/G59</f>
        <v>53898.096446700511</v>
      </c>
      <c r="D59" s="24">
        <v>5112600</v>
      </c>
      <c r="E59" s="24">
        <v>37359100</v>
      </c>
      <c r="F59" s="25">
        <f>D59+E59</f>
        <v>42471700</v>
      </c>
      <c r="G59" s="24">
        <v>788</v>
      </c>
      <c r="H59" s="10">
        <f>K59/L59</f>
        <v>42676.140851334181</v>
      </c>
      <c r="I59" s="24">
        <v>3622850.55</v>
      </c>
      <c r="J59" s="24">
        <v>29963272.300000001</v>
      </c>
      <c r="K59" s="25">
        <f>I59+J59</f>
        <v>33586122.850000001</v>
      </c>
      <c r="L59" s="11">
        <v>787</v>
      </c>
      <c r="M59" s="12">
        <f>H59/C59*100</f>
        <v>79.179309966051107</v>
      </c>
    </row>
    <row r="60" spans="1:13" ht="83.25" customHeight="1">
      <c r="A60" s="42">
        <v>2</v>
      </c>
      <c r="B60" s="50" t="s">
        <v>105</v>
      </c>
      <c r="C60" s="10">
        <f>F60/G60</f>
        <v>38.798672952680285</v>
      </c>
      <c r="D60" s="24"/>
      <c r="E60" s="24">
        <v>222200</v>
      </c>
      <c r="F60" s="25">
        <f>D60+E60</f>
        <v>222200</v>
      </c>
      <c r="G60" s="24">
        <v>5727</v>
      </c>
      <c r="H60" s="10">
        <f>K60/L60</f>
        <v>23.196575842989873</v>
      </c>
      <c r="I60" s="24"/>
      <c r="J60" s="24">
        <v>222200</v>
      </c>
      <c r="K60" s="25">
        <f>I60+J60</f>
        <v>222200</v>
      </c>
      <c r="L60" s="45">
        <v>9579</v>
      </c>
      <c r="M60" s="12">
        <f>H60/C60*100</f>
        <v>59.787034137175063</v>
      </c>
    </row>
    <row r="62" spans="1:13">
      <c r="A62" s="91" t="s">
        <v>106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3"/>
    </row>
    <row r="63" spans="1:13">
      <c r="A63" s="97" t="s">
        <v>70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</row>
    <row r="64" spans="1:13" ht="206.25">
      <c r="A64" s="2" t="s">
        <v>5</v>
      </c>
      <c r="B64" s="3" t="s">
        <v>6</v>
      </c>
      <c r="C64" s="3" t="s">
        <v>15</v>
      </c>
      <c r="D64" s="3" t="s">
        <v>66</v>
      </c>
      <c r="E64" s="3" t="s">
        <v>67</v>
      </c>
      <c r="F64" s="3" t="s">
        <v>68</v>
      </c>
      <c r="G64" s="3" t="s">
        <v>16</v>
      </c>
      <c r="H64" s="3" t="s">
        <v>17</v>
      </c>
      <c r="I64" s="3" t="s">
        <v>18</v>
      </c>
      <c r="J64" s="3" t="s">
        <v>19</v>
      </c>
      <c r="K64" s="3" t="s">
        <v>20</v>
      </c>
      <c r="L64" s="3" t="s">
        <v>21</v>
      </c>
      <c r="M64" s="3" t="s">
        <v>10</v>
      </c>
    </row>
    <row r="65" spans="1:13">
      <c r="A65" s="43">
        <v>1</v>
      </c>
      <c r="B65" s="43">
        <v>2</v>
      </c>
      <c r="C65" s="43">
        <v>3</v>
      </c>
      <c r="D65" s="43" t="s">
        <v>22</v>
      </c>
      <c r="E65" s="43" t="s">
        <v>23</v>
      </c>
      <c r="F65" s="43" t="s">
        <v>65</v>
      </c>
      <c r="G65" s="43" t="s">
        <v>24</v>
      </c>
      <c r="H65" s="43">
        <v>4</v>
      </c>
      <c r="I65" s="43" t="s">
        <v>25</v>
      </c>
      <c r="J65" s="43" t="s">
        <v>26</v>
      </c>
      <c r="K65" s="43" t="s">
        <v>64</v>
      </c>
      <c r="L65" s="43" t="s">
        <v>27</v>
      </c>
      <c r="M65" s="43" t="s">
        <v>28</v>
      </c>
    </row>
    <row r="66" spans="1:13" ht="244.5" customHeight="1">
      <c r="A66" s="44">
        <v>1</v>
      </c>
      <c r="B66" s="9" t="s">
        <v>53</v>
      </c>
      <c r="C66" s="10">
        <f>F66/G66</f>
        <v>54365.151515151512</v>
      </c>
      <c r="D66" s="24">
        <v>5039900</v>
      </c>
      <c r="E66" s="24">
        <v>45193500</v>
      </c>
      <c r="F66" s="25">
        <f>D66+E66</f>
        <v>50233400</v>
      </c>
      <c r="G66" s="24">
        <v>924</v>
      </c>
      <c r="H66" s="10">
        <f>K66/L66</f>
        <v>41274.423928571428</v>
      </c>
      <c r="I66" s="24">
        <v>4100551.24</v>
      </c>
      <c r="J66" s="24">
        <v>34037016.469999999</v>
      </c>
      <c r="K66" s="25">
        <f>I66+J66</f>
        <v>38137567.710000001</v>
      </c>
      <c r="L66" s="11">
        <v>924</v>
      </c>
      <c r="M66" s="12">
        <f>H66/C66*100</f>
        <v>75.920737417734017</v>
      </c>
    </row>
    <row r="68" spans="1:13">
      <c r="A68" s="91" t="s">
        <v>110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3"/>
    </row>
    <row r="69" spans="1:13">
      <c r="A69" s="97" t="s">
        <v>70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</row>
    <row r="70" spans="1:13" ht="206.25">
      <c r="A70" s="2" t="s">
        <v>5</v>
      </c>
      <c r="B70" s="3" t="s">
        <v>6</v>
      </c>
      <c r="C70" s="3" t="s">
        <v>15</v>
      </c>
      <c r="D70" s="3" t="s">
        <v>66</v>
      </c>
      <c r="E70" s="3" t="s">
        <v>67</v>
      </c>
      <c r="F70" s="3" t="s">
        <v>68</v>
      </c>
      <c r="G70" s="3" t="s">
        <v>16</v>
      </c>
      <c r="H70" s="3" t="s">
        <v>17</v>
      </c>
      <c r="I70" s="3" t="s">
        <v>18</v>
      </c>
      <c r="J70" s="3" t="s">
        <v>19</v>
      </c>
      <c r="K70" s="3" t="s">
        <v>20</v>
      </c>
      <c r="L70" s="3" t="s">
        <v>21</v>
      </c>
      <c r="M70" s="3" t="s">
        <v>10</v>
      </c>
    </row>
    <row r="71" spans="1:13">
      <c r="A71" s="51">
        <v>1</v>
      </c>
      <c r="B71" s="51">
        <v>2</v>
      </c>
      <c r="C71" s="51">
        <v>3</v>
      </c>
      <c r="D71" s="51" t="s">
        <v>22</v>
      </c>
      <c r="E71" s="51" t="s">
        <v>23</v>
      </c>
      <c r="F71" s="51" t="s">
        <v>65</v>
      </c>
      <c r="G71" s="51" t="s">
        <v>24</v>
      </c>
      <c r="H71" s="51">
        <v>4</v>
      </c>
      <c r="I71" s="51" t="s">
        <v>25</v>
      </c>
      <c r="J71" s="51" t="s">
        <v>26</v>
      </c>
      <c r="K71" s="51" t="s">
        <v>64</v>
      </c>
      <c r="L71" s="51" t="s">
        <v>27</v>
      </c>
      <c r="M71" s="51" t="s">
        <v>28</v>
      </c>
    </row>
    <row r="72" spans="1:13" ht="244.5" customHeight="1">
      <c r="A72" s="52">
        <v>1</v>
      </c>
      <c r="B72" s="9" t="s">
        <v>111</v>
      </c>
      <c r="C72" s="10">
        <f>F72/G72</f>
        <v>60097.983870967742</v>
      </c>
      <c r="D72" s="24">
        <v>5075700</v>
      </c>
      <c r="E72" s="24">
        <v>39637200</v>
      </c>
      <c r="F72" s="25">
        <f>D72+E72</f>
        <v>44712900</v>
      </c>
      <c r="G72" s="24">
        <v>744</v>
      </c>
      <c r="H72" s="10">
        <f>K72/L72</f>
        <v>43867.423288590602</v>
      </c>
      <c r="I72" s="24">
        <v>3963428.15</v>
      </c>
      <c r="J72" s="24">
        <v>28717802.199999999</v>
      </c>
      <c r="K72" s="25">
        <f>I72+J72</f>
        <v>32681230.349999998</v>
      </c>
      <c r="L72" s="11">
        <v>745</v>
      </c>
      <c r="M72" s="12">
        <f>H72/C72*100</f>
        <v>72.993169592469755</v>
      </c>
    </row>
    <row r="73" spans="1:13" ht="83.25" customHeight="1">
      <c r="A73" s="52">
        <v>2</v>
      </c>
      <c r="B73" s="9" t="s">
        <v>112</v>
      </c>
      <c r="C73" s="10">
        <f>F73/G73</f>
        <v>36.761268781302171</v>
      </c>
      <c r="D73" s="24"/>
      <c r="E73" s="24">
        <v>110100</v>
      </c>
      <c r="F73" s="25">
        <f>D73+E73</f>
        <v>110100</v>
      </c>
      <c r="G73" s="24">
        <v>2995</v>
      </c>
      <c r="H73" s="10">
        <f>K73/L73</f>
        <v>32.103709063214012</v>
      </c>
      <c r="I73" s="24"/>
      <c r="J73" s="24">
        <v>84304.34</v>
      </c>
      <c r="K73" s="25">
        <f>I73+J73</f>
        <v>84304.34</v>
      </c>
      <c r="L73" s="11">
        <v>2626</v>
      </c>
      <c r="M73" s="12">
        <f>H73/C73*100</f>
        <v>87.33025308294819</v>
      </c>
    </row>
    <row r="75" spans="1:13">
      <c r="A75" s="91" t="s">
        <v>113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3"/>
    </row>
    <row r="76" spans="1:13">
      <c r="A76" s="97" t="s">
        <v>70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</row>
    <row r="77" spans="1:13" ht="206.25">
      <c r="A77" s="2" t="s">
        <v>5</v>
      </c>
      <c r="B77" s="3" t="s">
        <v>6</v>
      </c>
      <c r="C77" s="3" t="s">
        <v>15</v>
      </c>
      <c r="D77" s="3" t="s">
        <v>66</v>
      </c>
      <c r="E77" s="3" t="s">
        <v>67</v>
      </c>
      <c r="F77" s="3" t="s">
        <v>68</v>
      </c>
      <c r="G77" s="3" t="s">
        <v>16</v>
      </c>
      <c r="H77" s="3" t="s">
        <v>17</v>
      </c>
      <c r="I77" s="3" t="s">
        <v>18</v>
      </c>
      <c r="J77" s="3" t="s">
        <v>19</v>
      </c>
      <c r="K77" s="3" t="s">
        <v>20</v>
      </c>
      <c r="L77" s="3" t="s">
        <v>21</v>
      </c>
      <c r="M77" s="3" t="s">
        <v>10</v>
      </c>
    </row>
    <row r="78" spans="1:13">
      <c r="A78" s="51">
        <v>1</v>
      </c>
      <c r="B78" s="51">
        <v>2</v>
      </c>
      <c r="C78" s="51">
        <v>3</v>
      </c>
      <c r="D78" s="51" t="s">
        <v>22</v>
      </c>
      <c r="E78" s="51" t="s">
        <v>23</v>
      </c>
      <c r="F78" s="51" t="s">
        <v>65</v>
      </c>
      <c r="G78" s="51" t="s">
        <v>24</v>
      </c>
      <c r="H78" s="51">
        <v>4</v>
      </c>
      <c r="I78" s="51" t="s">
        <v>25</v>
      </c>
      <c r="J78" s="51" t="s">
        <v>26</v>
      </c>
      <c r="K78" s="51" t="s">
        <v>64</v>
      </c>
      <c r="L78" s="51" t="s">
        <v>27</v>
      </c>
      <c r="M78" s="51" t="s">
        <v>28</v>
      </c>
    </row>
    <row r="79" spans="1:13" ht="244.5" customHeight="1">
      <c r="A79" s="52">
        <v>1</v>
      </c>
      <c r="B79" s="56" t="s">
        <v>117</v>
      </c>
      <c r="C79" s="10">
        <f>F79/G79</f>
        <v>54328.121212121216</v>
      </c>
      <c r="D79" s="24">
        <v>4668200</v>
      </c>
      <c r="E79" s="24">
        <v>40152500</v>
      </c>
      <c r="F79" s="25">
        <f>D79+E79</f>
        <v>44820700</v>
      </c>
      <c r="G79" s="24">
        <v>825</v>
      </c>
      <c r="H79" s="10">
        <f>K79/L79</f>
        <v>41468.663793939399</v>
      </c>
      <c r="I79" s="24">
        <v>3438855.85</v>
      </c>
      <c r="J79" s="24">
        <v>30772791.780000001</v>
      </c>
      <c r="K79" s="25">
        <f>I79+J79</f>
        <v>34211647.630000003</v>
      </c>
      <c r="L79" s="11">
        <v>825</v>
      </c>
      <c r="M79" s="12">
        <f>H79/C79*100</f>
        <v>76.330016331739586</v>
      </c>
    </row>
    <row r="81" spans="1:13">
      <c r="A81" s="91" t="s">
        <v>118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3"/>
    </row>
    <row r="82" spans="1:13">
      <c r="A82" s="97" t="s">
        <v>70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</row>
    <row r="83" spans="1:13" ht="206.25">
      <c r="A83" s="2" t="s">
        <v>5</v>
      </c>
      <c r="B83" s="3" t="s">
        <v>6</v>
      </c>
      <c r="C83" s="3" t="s">
        <v>15</v>
      </c>
      <c r="D83" s="3" t="s">
        <v>66</v>
      </c>
      <c r="E83" s="3" t="s">
        <v>67</v>
      </c>
      <c r="F83" s="3" t="s">
        <v>68</v>
      </c>
      <c r="G83" s="3" t="s">
        <v>16</v>
      </c>
      <c r="H83" s="3" t="s">
        <v>17</v>
      </c>
      <c r="I83" s="3" t="s">
        <v>18</v>
      </c>
      <c r="J83" s="3" t="s">
        <v>19</v>
      </c>
      <c r="K83" s="3" t="s">
        <v>20</v>
      </c>
      <c r="L83" s="3" t="s">
        <v>21</v>
      </c>
      <c r="M83" s="3" t="s">
        <v>10</v>
      </c>
    </row>
    <row r="84" spans="1:13">
      <c r="A84" s="53">
        <v>1</v>
      </c>
      <c r="B84" s="53">
        <v>2</v>
      </c>
      <c r="C84" s="53">
        <v>3</v>
      </c>
      <c r="D84" s="53" t="s">
        <v>22</v>
      </c>
      <c r="E84" s="53" t="s">
        <v>23</v>
      </c>
      <c r="F84" s="53" t="s">
        <v>65</v>
      </c>
      <c r="G84" s="53" t="s">
        <v>24</v>
      </c>
      <c r="H84" s="53">
        <v>4</v>
      </c>
      <c r="I84" s="53" t="s">
        <v>25</v>
      </c>
      <c r="J84" s="53" t="s">
        <v>26</v>
      </c>
      <c r="K84" s="53" t="s">
        <v>64</v>
      </c>
      <c r="L84" s="53" t="s">
        <v>27</v>
      </c>
      <c r="M84" s="53" t="s">
        <v>28</v>
      </c>
    </row>
    <row r="85" spans="1:13" ht="244.5" customHeight="1">
      <c r="A85" s="54">
        <v>1</v>
      </c>
      <c r="B85" s="9" t="s">
        <v>53</v>
      </c>
      <c r="C85" s="10">
        <f>F85/G85</f>
        <v>101777.66784452296</v>
      </c>
      <c r="D85" s="24">
        <v>3155180</v>
      </c>
      <c r="E85" s="24">
        <v>25647900</v>
      </c>
      <c r="F85" s="25">
        <f>D85+E85</f>
        <v>28803080</v>
      </c>
      <c r="G85" s="24">
        <v>283</v>
      </c>
      <c r="H85" s="10">
        <f>K85/L85</f>
        <v>71190.861943462893</v>
      </c>
      <c r="I85" s="24">
        <v>2286013.9300000002</v>
      </c>
      <c r="J85" s="24">
        <v>17861000</v>
      </c>
      <c r="K85" s="25">
        <f>I85+J85</f>
        <v>20147013.93</v>
      </c>
      <c r="L85" s="11">
        <v>283</v>
      </c>
      <c r="M85" s="12">
        <f>H85/C85*100</f>
        <v>69.947428990232979</v>
      </c>
    </row>
    <row r="86" spans="1:13" ht="83.25" customHeight="1">
      <c r="A86" s="54">
        <v>2</v>
      </c>
      <c r="B86" s="9" t="s">
        <v>49</v>
      </c>
      <c r="C86" s="10">
        <f>F86/G86</f>
        <v>40</v>
      </c>
      <c r="D86" s="24"/>
      <c r="E86" s="24">
        <v>110600</v>
      </c>
      <c r="F86" s="25">
        <f>D86+E86</f>
        <v>110600</v>
      </c>
      <c r="G86" s="24">
        <v>2765</v>
      </c>
      <c r="H86" s="10">
        <f>K86/L86</f>
        <v>40.536583577712612</v>
      </c>
      <c r="I86" s="24"/>
      <c r="J86" s="24">
        <v>82937.850000000006</v>
      </c>
      <c r="K86" s="25">
        <f>I86+J86</f>
        <v>82937.850000000006</v>
      </c>
      <c r="L86" s="11">
        <v>2046</v>
      </c>
      <c r="M86" s="12">
        <f>H86/C86*100</f>
        <v>101.34145894428153</v>
      </c>
    </row>
    <row r="88" spans="1:13">
      <c r="A88" s="91" t="s">
        <v>123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3"/>
    </row>
    <row r="89" spans="1:13">
      <c r="A89" s="97" t="s">
        <v>70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</row>
    <row r="90" spans="1:13" ht="206.25">
      <c r="A90" s="2" t="s">
        <v>5</v>
      </c>
      <c r="B90" s="3" t="s">
        <v>6</v>
      </c>
      <c r="C90" s="3" t="s">
        <v>15</v>
      </c>
      <c r="D90" s="3" t="s">
        <v>66</v>
      </c>
      <c r="E90" s="3" t="s">
        <v>67</v>
      </c>
      <c r="F90" s="3" t="s">
        <v>68</v>
      </c>
      <c r="G90" s="3" t="s">
        <v>16</v>
      </c>
      <c r="H90" s="3" t="s">
        <v>17</v>
      </c>
      <c r="I90" s="3" t="s">
        <v>18</v>
      </c>
      <c r="J90" s="3" t="s">
        <v>19</v>
      </c>
      <c r="K90" s="3" t="s">
        <v>20</v>
      </c>
      <c r="L90" s="3" t="s">
        <v>21</v>
      </c>
      <c r="M90" s="3" t="s">
        <v>10</v>
      </c>
    </row>
    <row r="91" spans="1:13">
      <c r="A91" s="53">
        <v>1</v>
      </c>
      <c r="B91" s="53">
        <v>2</v>
      </c>
      <c r="C91" s="53">
        <v>3</v>
      </c>
      <c r="D91" s="53" t="s">
        <v>22</v>
      </c>
      <c r="E91" s="53" t="s">
        <v>23</v>
      </c>
      <c r="F91" s="53" t="s">
        <v>65</v>
      </c>
      <c r="G91" s="53" t="s">
        <v>24</v>
      </c>
      <c r="H91" s="53">
        <v>4</v>
      </c>
      <c r="I91" s="53" t="s">
        <v>25</v>
      </c>
      <c r="J91" s="53" t="s">
        <v>26</v>
      </c>
      <c r="K91" s="53" t="s">
        <v>64</v>
      </c>
      <c r="L91" s="53" t="s">
        <v>27</v>
      </c>
      <c r="M91" s="53" t="s">
        <v>28</v>
      </c>
    </row>
    <row r="92" spans="1:13" ht="324" customHeight="1">
      <c r="A92" s="54">
        <v>1</v>
      </c>
      <c r="B92" s="9" t="s">
        <v>53</v>
      </c>
      <c r="C92" s="10">
        <f>F92/G92</f>
        <v>51782.687927107065</v>
      </c>
      <c r="D92" s="24">
        <v>4490700</v>
      </c>
      <c r="E92" s="24">
        <v>40974500</v>
      </c>
      <c r="F92" s="25">
        <f>D92+E92</f>
        <v>45465200</v>
      </c>
      <c r="G92" s="24">
        <v>878</v>
      </c>
      <c r="H92" s="10">
        <f>K92/L92</f>
        <v>36176.499784580505</v>
      </c>
      <c r="I92" s="24">
        <v>3500489.35</v>
      </c>
      <c r="J92" s="24">
        <v>28407183.460000001</v>
      </c>
      <c r="K92" s="25">
        <f>I92+J92</f>
        <v>31907672.810000002</v>
      </c>
      <c r="L92" s="11">
        <v>882</v>
      </c>
      <c r="M92" s="12">
        <f>H92/C92*100</f>
        <v>69.862151295632003</v>
      </c>
    </row>
    <row r="93" spans="1:13" ht="83.25" hidden="1" customHeight="1">
      <c r="A93" s="54"/>
      <c r="B93" s="9"/>
      <c r="C93" s="10"/>
      <c r="D93" s="24"/>
      <c r="E93" s="24"/>
      <c r="F93" s="25"/>
      <c r="G93" s="24"/>
      <c r="H93" s="10"/>
      <c r="I93" s="24"/>
      <c r="J93" s="24"/>
      <c r="K93" s="25"/>
      <c r="L93" s="11"/>
      <c r="M93" s="12"/>
    </row>
    <row r="95" spans="1:13">
      <c r="A95" s="91" t="str">
        <f>'[1]форма 2 школы'!$A$6</f>
        <v>Муниципальное общеобразовательное учреждение средняя общеобразовательная школа № 21</v>
      </c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3"/>
    </row>
    <row r="96" spans="1:13">
      <c r="A96" s="97" t="s">
        <v>70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</row>
    <row r="97" spans="1:13" ht="206.25">
      <c r="A97" s="2" t="s">
        <v>5</v>
      </c>
      <c r="B97" s="3" t="s">
        <v>6</v>
      </c>
      <c r="C97" s="3" t="s">
        <v>15</v>
      </c>
      <c r="D97" s="3" t="s">
        <v>66</v>
      </c>
      <c r="E97" s="3" t="s">
        <v>67</v>
      </c>
      <c r="F97" s="3" t="s">
        <v>68</v>
      </c>
      <c r="G97" s="3" t="s">
        <v>16</v>
      </c>
      <c r="H97" s="3" t="s">
        <v>17</v>
      </c>
      <c r="I97" s="3" t="s">
        <v>18</v>
      </c>
      <c r="J97" s="3" t="s">
        <v>19</v>
      </c>
      <c r="K97" s="3" t="s">
        <v>20</v>
      </c>
      <c r="L97" s="3" t="s">
        <v>21</v>
      </c>
      <c r="M97" s="3" t="s">
        <v>10</v>
      </c>
    </row>
    <row r="98" spans="1:13">
      <c r="A98" s="57">
        <v>1</v>
      </c>
      <c r="B98" s="57">
        <v>2</v>
      </c>
      <c r="C98" s="57">
        <v>3</v>
      </c>
      <c r="D98" s="57" t="s">
        <v>22</v>
      </c>
      <c r="E98" s="57" t="s">
        <v>23</v>
      </c>
      <c r="F98" s="57" t="s">
        <v>65</v>
      </c>
      <c r="G98" s="57" t="s">
        <v>24</v>
      </c>
      <c r="H98" s="57">
        <v>4</v>
      </c>
      <c r="I98" s="57" t="s">
        <v>25</v>
      </c>
      <c r="J98" s="57" t="s">
        <v>26</v>
      </c>
      <c r="K98" s="57" t="s">
        <v>64</v>
      </c>
      <c r="L98" s="57" t="s">
        <v>27</v>
      </c>
      <c r="M98" s="57" t="s">
        <v>28</v>
      </c>
    </row>
    <row r="99" spans="1:13" ht="244.5" customHeight="1">
      <c r="A99" s="58">
        <v>1</v>
      </c>
      <c r="B99" s="9" t="s">
        <v>206</v>
      </c>
      <c r="C99" s="10">
        <f>F99/G99</f>
        <v>53384.046858359958</v>
      </c>
      <c r="D99" s="24">
        <v>4476820</v>
      </c>
      <c r="E99" s="24">
        <v>45650800</v>
      </c>
      <c r="F99" s="25">
        <f>D99+E99</f>
        <v>50127620</v>
      </c>
      <c r="G99" s="71">
        <v>939</v>
      </c>
      <c r="H99" s="10">
        <f>K99/L99</f>
        <v>38905.697374062162</v>
      </c>
      <c r="I99" s="24">
        <v>3531124.44</v>
      </c>
      <c r="J99" s="24">
        <v>32767891.210000001</v>
      </c>
      <c r="K99" s="25">
        <f>I99+J99</f>
        <v>36299015.649999999</v>
      </c>
      <c r="L99" s="11">
        <v>933</v>
      </c>
      <c r="M99" s="12">
        <f>H99/C99*100</f>
        <v>72.87888360597286</v>
      </c>
    </row>
    <row r="100" spans="1:13" ht="83.25" customHeight="1">
      <c r="A100" s="58">
        <v>2</v>
      </c>
      <c r="B100" s="15" t="s">
        <v>205</v>
      </c>
      <c r="C100" s="10">
        <f>F100/G100</f>
        <v>37.384698860553442</v>
      </c>
      <c r="D100" s="24"/>
      <c r="E100" s="24">
        <v>137800</v>
      </c>
      <c r="F100" s="25">
        <f>D100+E100</f>
        <v>137800</v>
      </c>
      <c r="G100" s="71">
        <v>3686</v>
      </c>
      <c r="H100" s="10">
        <f>K100/L100</f>
        <v>25.014131171345596</v>
      </c>
      <c r="I100" s="24"/>
      <c r="J100" s="24">
        <v>103358.39</v>
      </c>
      <c r="K100" s="25">
        <f>I100+J100</f>
        <v>103358.39</v>
      </c>
      <c r="L100" s="11">
        <v>4132</v>
      </c>
      <c r="M100" s="12">
        <f>H100/C100*100</f>
        <v>66.910078009854772</v>
      </c>
    </row>
    <row r="102" spans="1:13">
      <c r="A102" s="91" t="s">
        <v>119</v>
      </c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3"/>
    </row>
    <row r="103" spans="1:13">
      <c r="A103" s="97" t="s">
        <v>70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</row>
    <row r="104" spans="1:13" ht="206.25">
      <c r="A104" s="2" t="s">
        <v>5</v>
      </c>
      <c r="B104" s="3" t="s">
        <v>6</v>
      </c>
      <c r="C104" s="3" t="s">
        <v>15</v>
      </c>
      <c r="D104" s="3" t="s">
        <v>66</v>
      </c>
      <c r="E104" s="3" t="s">
        <v>67</v>
      </c>
      <c r="F104" s="3" t="s">
        <v>68</v>
      </c>
      <c r="G104" s="3" t="s">
        <v>16</v>
      </c>
      <c r="H104" s="3" t="s">
        <v>17</v>
      </c>
      <c r="I104" s="3" t="s">
        <v>18</v>
      </c>
      <c r="J104" s="3" t="s">
        <v>19</v>
      </c>
      <c r="K104" s="3" t="s">
        <v>20</v>
      </c>
      <c r="L104" s="3" t="s">
        <v>21</v>
      </c>
      <c r="M104" s="3" t="s">
        <v>10</v>
      </c>
    </row>
    <row r="105" spans="1:13">
      <c r="A105" s="53">
        <v>1</v>
      </c>
      <c r="B105" s="53">
        <v>2</v>
      </c>
      <c r="C105" s="53">
        <v>3</v>
      </c>
      <c r="D105" s="53" t="s">
        <v>22</v>
      </c>
      <c r="E105" s="53" t="s">
        <v>23</v>
      </c>
      <c r="F105" s="53" t="s">
        <v>65</v>
      </c>
      <c r="G105" s="53" t="s">
        <v>24</v>
      </c>
      <c r="H105" s="53">
        <v>4</v>
      </c>
      <c r="I105" s="53" t="s">
        <v>25</v>
      </c>
      <c r="J105" s="53" t="s">
        <v>26</v>
      </c>
      <c r="K105" s="53" t="s">
        <v>64</v>
      </c>
      <c r="L105" s="53" t="s">
        <v>27</v>
      </c>
      <c r="M105" s="53" t="s">
        <v>28</v>
      </c>
    </row>
    <row r="106" spans="1:13" ht="244.5" customHeight="1">
      <c r="A106" s="54">
        <v>1</v>
      </c>
      <c r="B106" s="9" t="s">
        <v>122</v>
      </c>
      <c r="C106" s="10">
        <f>F106/G106</f>
        <v>50156.733828207849</v>
      </c>
      <c r="D106" s="24">
        <v>6102000</v>
      </c>
      <c r="E106" s="24">
        <v>41195800</v>
      </c>
      <c r="F106" s="25">
        <f>D106+E106</f>
        <v>47297800</v>
      </c>
      <c r="G106" s="24">
        <v>943</v>
      </c>
      <c r="H106" s="10">
        <f>K106/L106</f>
        <v>36529.340158730163</v>
      </c>
      <c r="I106" s="24">
        <v>4623376.45</v>
      </c>
      <c r="J106" s="24">
        <v>29896850</v>
      </c>
      <c r="K106" s="25">
        <f>I106+J106</f>
        <v>34520226.450000003</v>
      </c>
      <c r="L106" s="11">
        <v>945</v>
      </c>
      <c r="M106" s="12">
        <f>H106/C106*100</f>
        <v>72.830380630140397</v>
      </c>
    </row>
    <row r="107" spans="1:13" ht="83.25" hidden="1" customHeight="1">
      <c r="A107" s="54">
        <v>2</v>
      </c>
      <c r="B107" s="9" t="s">
        <v>49</v>
      </c>
      <c r="C107" s="10" t="e">
        <f>F107/G107</f>
        <v>#DIV/0!</v>
      </c>
      <c r="D107" s="24"/>
      <c r="E107" s="24"/>
      <c r="F107" s="25">
        <f>D107+E107</f>
        <v>0</v>
      </c>
      <c r="G107" s="24"/>
      <c r="H107" s="10" t="e">
        <f>K107/L107</f>
        <v>#DIV/0!</v>
      </c>
      <c r="I107" s="24"/>
      <c r="J107" s="24"/>
      <c r="K107" s="25">
        <f>I107+J107</f>
        <v>0</v>
      </c>
      <c r="L107" s="11"/>
      <c r="M107" s="12" t="e">
        <f>H107/C107*100</f>
        <v>#DIV/0!</v>
      </c>
    </row>
    <row r="109" spans="1:13">
      <c r="A109" s="91" t="s">
        <v>207</v>
      </c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3"/>
    </row>
    <row r="110" spans="1:13">
      <c r="A110" s="97" t="s">
        <v>70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</row>
    <row r="111" spans="1:13" ht="206.25">
      <c r="A111" s="2" t="s">
        <v>5</v>
      </c>
      <c r="B111" s="3" t="s">
        <v>6</v>
      </c>
      <c r="C111" s="3" t="s">
        <v>15</v>
      </c>
      <c r="D111" s="3" t="s">
        <v>66</v>
      </c>
      <c r="E111" s="3" t="s">
        <v>67</v>
      </c>
      <c r="F111" s="3" t="s">
        <v>68</v>
      </c>
      <c r="G111" s="3" t="s">
        <v>16</v>
      </c>
      <c r="H111" s="3" t="s">
        <v>17</v>
      </c>
      <c r="I111" s="3" t="s">
        <v>18</v>
      </c>
      <c r="J111" s="3" t="s">
        <v>19</v>
      </c>
      <c r="K111" s="3" t="s">
        <v>20</v>
      </c>
      <c r="L111" s="3" t="s">
        <v>21</v>
      </c>
      <c r="M111" s="3" t="s">
        <v>10</v>
      </c>
    </row>
    <row r="112" spans="1:13">
      <c r="A112" s="59">
        <v>1</v>
      </c>
      <c r="B112" s="59">
        <v>2</v>
      </c>
      <c r="C112" s="59">
        <v>3</v>
      </c>
      <c r="D112" s="59" t="s">
        <v>22</v>
      </c>
      <c r="E112" s="59" t="s">
        <v>23</v>
      </c>
      <c r="F112" s="59" t="s">
        <v>65</v>
      </c>
      <c r="G112" s="59" t="s">
        <v>24</v>
      </c>
      <c r="H112" s="59">
        <v>4</v>
      </c>
      <c r="I112" s="59" t="s">
        <v>25</v>
      </c>
      <c r="J112" s="59" t="s">
        <v>26</v>
      </c>
      <c r="K112" s="59" t="s">
        <v>64</v>
      </c>
      <c r="L112" s="59" t="s">
        <v>27</v>
      </c>
      <c r="M112" s="59" t="s">
        <v>28</v>
      </c>
    </row>
    <row r="113" spans="1:13" ht="244.5" customHeight="1">
      <c r="A113" s="60">
        <v>1</v>
      </c>
      <c r="B113" s="9" t="s">
        <v>211</v>
      </c>
      <c r="C113" s="10">
        <f>F113/G113</f>
        <v>44985.511190689343</v>
      </c>
      <c r="D113" s="24">
        <v>5574016</v>
      </c>
      <c r="E113" s="24">
        <v>44674800</v>
      </c>
      <c r="F113" s="25">
        <f>D113+E113</f>
        <v>50248816</v>
      </c>
      <c r="G113" s="24">
        <f>615+457+45</f>
        <v>1117</v>
      </c>
      <c r="H113" s="10">
        <f>K113/L113</f>
        <v>32960.012213261653</v>
      </c>
      <c r="I113" s="24">
        <v>3798872.22</v>
      </c>
      <c r="J113" s="24">
        <v>32984501.41</v>
      </c>
      <c r="K113" s="25">
        <f>I113+J113</f>
        <v>36783373.630000003</v>
      </c>
      <c r="L113" s="11">
        <f>603+467+46</f>
        <v>1116</v>
      </c>
      <c r="M113" s="12">
        <f>H113/C113*100</f>
        <v>73.268061962322193</v>
      </c>
    </row>
    <row r="114" spans="1:13" ht="83.25" customHeight="1">
      <c r="A114" s="60">
        <v>2</v>
      </c>
      <c r="B114" s="9" t="s">
        <v>212</v>
      </c>
      <c r="C114" s="10">
        <f>F114/G114</f>
        <v>38.492063492063494</v>
      </c>
      <c r="D114" s="24"/>
      <c r="E114" s="24">
        <v>155200</v>
      </c>
      <c r="F114" s="25">
        <f>D114+E114</f>
        <v>155200</v>
      </c>
      <c r="G114" s="24">
        <v>4032</v>
      </c>
      <c r="H114" s="10">
        <f>K114/L114</f>
        <v>30.659818253654681</v>
      </c>
      <c r="I114" s="24"/>
      <c r="J114" s="24">
        <v>155200</v>
      </c>
      <c r="K114" s="25">
        <f>I114+J114</f>
        <v>155200</v>
      </c>
      <c r="L114" s="11">
        <v>5062</v>
      </c>
      <c r="M114" s="12">
        <f>H114/C114*100</f>
        <v>79.652311339391531</v>
      </c>
    </row>
    <row r="115" spans="1:13">
      <c r="A115" s="91" t="s">
        <v>132</v>
      </c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3"/>
    </row>
    <row r="116" spans="1:13">
      <c r="A116" s="97" t="s">
        <v>70</v>
      </c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</row>
    <row r="117" spans="1:13" ht="206.25">
      <c r="A117" s="2" t="s">
        <v>5</v>
      </c>
      <c r="B117" s="3" t="s">
        <v>6</v>
      </c>
      <c r="C117" s="3" t="s">
        <v>15</v>
      </c>
      <c r="D117" s="3" t="s">
        <v>66</v>
      </c>
      <c r="E117" s="3" t="s">
        <v>67</v>
      </c>
      <c r="F117" s="3" t="s">
        <v>68</v>
      </c>
      <c r="G117" s="3" t="s">
        <v>16</v>
      </c>
      <c r="H117" s="3" t="s">
        <v>17</v>
      </c>
      <c r="I117" s="3" t="s">
        <v>18</v>
      </c>
      <c r="J117" s="3" t="s">
        <v>19</v>
      </c>
      <c r="K117" s="3" t="s">
        <v>20</v>
      </c>
      <c r="L117" s="3" t="s">
        <v>21</v>
      </c>
      <c r="M117" s="3" t="s">
        <v>10</v>
      </c>
    </row>
    <row r="118" spans="1:13">
      <c r="A118" s="53">
        <v>1</v>
      </c>
      <c r="B118" s="53">
        <v>2</v>
      </c>
      <c r="C118" s="53">
        <v>3</v>
      </c>
      <c r="D118" s="53" t="s">
        <v>22</v>
      </c>
      <c r="E118" s="53" t="s">
        <v>23</v>
      </c>
      <c r="F118" s="53" t="s">
        <v>65</v>
      </c>
      <c r="G118" s="53" t="s">
        <v>24</v>
      </c>
      <c r="H118" s="53">
        <v>4</v>
      </c>
      <c r="I118" s="53" t="s">
        <v>25</v>
      </c>
      <c r="J118" s="53" t="s">
        <v>26</v>
      </c>
      <c r="K118" s="53" t="s">
        <v>64</v>
      </c>
      <c r="L118" s="53" t="s">
        <v>27</v>
      </c>
      <c r="M118" s="53" t="s">
        <v>28</v>
      </c>
    </row>
    <row r="119" spans="1:13" ht="244.5" customHeight="1">
      <c r="A119" s="54">
        <v>1</v>
      </c>
      <c r="B119" s="9" t="s">
        <v>133</v>
      </c>
      <c r="C119" s="10">
        <f>F119/G119</f>
        <v>49220.381604696675</v>
      </c>
      <c r="D119" s="24">
        <v>5485030</v>
      </c>
      <c r="E119" s="24">
        <v>44818200</v>
      </c>
      <c r="F119" s="25">
        <f>D119+E119</f>
        <v>50303230</v>
      </c>
      <c r="G119" s="24">
        <v>1022</v>
      </c>
      <c r="H119" s="10">
        <f>K119/L119</f>
        <v>37477.936451612906</v>
      </c>
      <c r="I119" s="24">
        <v>4269628.99</v>
      </c>
      <c r="J119" s="24">
        <v>34070300</v>
      </c>
      <c r="K119" s="25">
        <f>I119+J119</f>
        <v>38339928.990000002</v>
      </c>
      <c r="L119" s="11">
        <v>1023</v>
      </c>
      <c r="M119" s="12">
        <f>H119/C119*100</f>
        <v>76.143124514168164</v>
      </c>
    </row>
    <row r="120" spans="1:13" ht="83.25" customHeight="1">
      <c r="A120" s="54">
        <v>2</v>
      </c>
      <c r="B120" s="9" t="s">
        <v>134</v>
      </c>
      <c r="C120" s="10">
        <f>F120/G120</f>
        <v>37.806637806637809</v>
      </c>
      <c r="D120" s="24"/>
      <c r="E120" s="24">
        <v>52400</v>
      </c>
      <c r="F120" s="25">
        <f>D120+E120</f>
        <v>52400</v>
      </c>
      <c r="G120" s="24">
        <v>1386</v>
      </c>
      <c r="H120" s="10">
        <f>K120/L120</f>
        <v>36.927413671599716</v>
      </c>
      <c r="I120" s="24"/>
      <c r="J120" s="24">
        <v>52400</v>
      </c>
      <c r="K120" s="25">
        <f>I120+J120</f>
        <v>52400</v>
      </c>
      <c r="L120" s="11">
        <v>1419</v>
      </c>
      <c r="M120" s="12">
        <f>H120/C120*100</f>
        <v>97.674418604651152</v>
      </c>
    </row>
    <row r="122" spans="1:13">
      <c r="A122" s="91" t="s">
        <v>135</v>
      </c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3"/>
    </row>
    <row r="123" spans="1:13">
      <c r="A123" s="97" t="s">
        <v>70</v>
      </c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</row>
    <row r="124" spans="1:13" ht="206.25">
      <c r="A124" s="2" t="s">
        <v>5</v>
      </c>
      <c r="B124" s="3" t="s">
        <v>6</v>
      </c>
      <c r="C124" s="3" t="s">
        <v>15</v>
      </c>
      <c r="D124" s="3" t="s">
        <v>66</v>
      </c>
      <c r="E124" s="3" t="s">
        <v>67</v>
      </c>
      <c r="F124" s="3" t="s">
        <v>68</v>
      </c>
      <c r="G124" s="3" t="s">
        <v>16</v>
      </c>
      <c r="H124" s="3" t="s">
        <v>17</v>
      </c>
      <c r="I124" s="3" t="s">
        <v>18</v>
      </c>
      <c r="J124" s="3" t="s">
        <v>19</v>
      </c>
      <c r="K124" s="3" t="s">
        <v>20</v>
      </c>
      <c r="L124" s="3" t="s">
        <v>21</v>
      </c>
      <c r="M124" s="3" t="s">
        <v>10</v>
      </c>
    </row>
    <row r="125" spans="1:13">
      <c r="A125" s="53">
        <v>1</v>
      </c>
      <c r="B125" s="53">
        <v>2</v>
      </c>
      <c r="C125" s="53">
        <v>3</v>
      </c>
      <c r="D125" s="53" t="s">
        <v>22</v>
      </c>
      <c r="E125" s="53" t="s">
        <v>23</v>
      </c>
      <c r="F125" s="53" t="s">
        <v>65</v>
      </c>
      <c r="G125" s="53" t="s">
        <v>24</v>
      </c>
      <c r="H125" s="53">
        <v>4</v>
      </c>
      <c r="I125" s="53" t="s">
        <v>25</v>
      </c>
      <c r="J125" s="53" t="s">
        <v>26</v>
      </c>
      <c r="K125" s="53" t="s">
        <v>64</v>
      </c>
      <c r="L125" s="53" t="s">
        <v>27</v>
      </c>
      <c r="M125" s="53" t="s">
        <v>28</v>
      </c>
    </row>
    <row r="126" spans="1:13" ht="244.5" customHeight="1">
      <c r="A126" s="54">
        <v>1</v>
      </c>
      <c r="B126" s="9" t="s">
        <v>53</v>
      </c>
      <c r="C126" s="10">
        <f>F126/G126</f>
        <v>55479.82565379826</v>
      </c>
      <c r="D126" s="24">
        <v>6605900</v>
      </c>
      <c r="E126" s="24">
        <v>37944400</v>
      </c>
      <c r="F126" s="25">
        <f>D126+E126</f>
        <v>44550300</v>
      </c>
      <c r="G126" s="24">
        <v>803</v>
      </c>
      <c r="H126" s="10">
        <f>K126/L126</f>
        <v>40231.461795511219</v>
      </c>
      <c r="I126" s="24">
        <v>5268931.8499999996</v>
      </c>
      <c r="J126" s="24">
        <v>26996700.510000002</v>
      </c>
      <c r="K126" s="25">
        <f>I126+J126</f>
        <v>32265632.359999999</v>
      </c>
      <c r="L126" s="11">
        <v>802</v>
      </c>
      <c r="M126" s="12">
        <f>H126/C126*100</f>
        <v>72.515479854895489</v>
      </c>
    </row>
    <row r="127" spans="1:13" ht="83.25" customHeight="1">
      <c r="A127" s="54">
        <v>2</v>
      </c>
      <c r="B127" s="9" t="s">
        <v>49</v>
      </c>
      <c r="C127" s="10">
        <f>F127/G127</f>
        <v>35.077865713556292</v>
      </c>
      <c r="D127" s="24"/>
      <c r="E127" s="24">
        <v>137400</v>
      </c>
      <c r="F127" s="25">
        <f>D127+E127</f>
        <v>137400</v>
      </c>
      <c r="G127" s="24">
        <v>3917</v>
      </c>
      <c r="H127" s="10" t="e">
        <f>K127/L127</f>
        <v>#DIV/0!</v>
      </c>
      <c r="I127" s="24"/>
      <c r="J127" s="24"/>
      <c r="K127" s="25">
        <f>I127+J127</f>
        <v>0</v>
      </c>
      <c r="L127" s="11"/>
      <c r="M127" s="12" t="e">
        <f>H127/C127*100</f>
        <v>#DIV/0!</v>
      </c>
    </row>
    <row r="129" spans="1:13">
      <c r="A129" s="91" t="s">
        <v>137</v>
      </c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3"/>
    </row>
    <row r="130" spans="1:13">
      <c r="A130" s="97" t="s">
        <v>70</v>
      </c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</row>
    <row r="131" spans="1:13" ht="206.25">
      <c r="A131" s="2" t="s">
        <v>5</v>
      </c>
      <c r="B131" s="3" t="s">
        <v>6</v>
      </c>
      <c r="C131" s="3" t="s">
        <v>15</v>
      </c>
      <c r="D131" s="3" t="s">
        <v>66</v>
      </c>
      <c r="E131" s="3" t="s">
        <v>67</v>
      </c>
      <c r="F131" s="3" t="s">
        <v>68</v>
      </c>
      <c r="G131" s="3" t="s">
        <v>16</v>
      </c>
      <c r="H131" s="3" t="s">
        <v>17</v>
      </c>
      <c r="I131" s="3" t="s">
        <v>18</v>
      </c>
      <c r="J131" s="3" t="s">
        <v>19</v>
      </c>
      <c r="K131" s="3" t="s">
        <v>20</v>
      </c>
      <c r="L131" s="3" t="s">
        <v>21</v>
      </c>
      <c r="M131" s="3" t="s">
        <v>10</v>
      </c>
    </row>
    <row r="132" spans="1:13">
      <c r="A132" s="53">
        <v>1</v>
      </c>
      <c r="B132" s="53">
        <v>2</v>
      </c>
      <c r="C132" s="53">
        <v>3</v>
      </c>
      <c r="D132" s="53" t="s">
        <v>22</v>
      </c>
      <c r="E132" s="53" t="s">
        <v>23</v>
      </c>
      <c r="F132" s="53" t="s">
        <v>65</v>
      </c>
      <c r="G132" s="53" t="s">
        <v>24</v>
      </c>
      <c r="H132" s="53">
        <v>4</v>
      </c>
      <c r="I132" s="53" t="s">
        <v>25</v>
      </c>
      <c r="J132" s="53" t="s">
        <v>26</v>
      </c>
      <c r="K132" s="53" t="s">
        <v>64</v>
      </c>
      <c r="L132" s="53" t="s">
        <v>27</v>
      </c>
      <c r="M132" s="53" t="s">
        <v>28</v>
      </c>
    </row>
    <row r="133" spans="1:13" ht="212.25" customHeight="1">
      <c r="A133" s="54">
        <v>1</v>
      </c>
      <c r="B133" s="9" t="s">
        <v>144</v>
      </c>
      <c r="C133" s="10">
        <f>F133/G133</f>
        <v>80553.15234375</v>
      </c>
      <c r="D133" s="24">
        <v>4404914</v>
      </c>
      <c r="E133" s="24">
        <v>36838300</v>
      </c>
      <c r="F133" s="25">
        <f>D133+E133</f>
        <v>41243214</v>
      </c>
      <c r="G133" s="24">
        <v>512</v>
      </c>
      <c r="H133" s="10">
        <f>K133/L133</f>
        <v>58219.581523437504</v>
      </c>
      <c r="I133" s="24">
        <v>2995854.74</v>
      </c>
      <c r="J133" s="24">
        <v>26812571</v>
      </c>
      <c r="K133" s="25">
        <f>I133+J133</f>
        <v>29808425.740000002</v>
      </c>
      <c r="L133" s="11">
        <v>512</v>
      </c>
      <c r="M133" s="12">
        <f>H133/C133*100</f>
        <v>72.274740130582458</v>
      </c>
    </row>
    <row r="134" spans="1:13" ht="42.75" customHeight="1">
      <c r="A134" s="54">
        <v>2</v>
      </c>
      <c r="B134" s="9" t="s">
        <v>145</v>
      </c>
      <c r="C134" s="10">
        <f>F134/G134</f>
        <v>40.006192909119058</v>
      </c>
      <c r="D134" s="24"/>
      <c r="E134" s="24">
        <v>258400</v>
      </c>
      <c r="F134" s="25">
        <f>D134+E134</f>
        <v>258400</v>
      </c>
      <c r="G134" s="24">
        <v>6459</v>
      </c>
      <c r="H134" s="10">
        <f>K134/L134</f>
        <v>36.538584099868594</v>
      </c>
      <c r="I134" s="24"/>
      <c r="J134" s="24">
        <v>222446.9</v>
      </c>
      <c r="K134" s="25">
        <f>I134+J134</f>
        <v>222446.9</v>
      </c>
      <c r="L134" s="11">
        <v>6088</v>
      </c>
      <c r="M134" s="12">
        <f>H134/C134*100</f>
        <v>91.332319930747389</v>
      </c>
    </row>
    <row r="136" spans="1:13">
      <c r="A136" s="91" t="s">
        <v>146</v>
      </c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3"/>
    </row>
    <row r="137" spans="1:13">
      <c r="A137" s="97" t="s">
        <v>70</v>
      </c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</row>
    <row r="138" spans="1:13" ht="206.25">
      <c r="A138" s="2" t="s">
        <v>5</v>
      </c>
      <c r="B138" s="3" t="s">
        <v>6</v>
      </c>
      <c r="C138" s="3" t="s">
        <v>15</v>
      </c>
      <c r="D138" s="3" t="s">
        <v>66</v>
      </c>
      <c r="E138" s="3" t="s">
        <v>67</v>
      </c>
      <c r="F138" s="3" t="s">
        <v>68</v>
      </c>
      <c r="G138" s="3" t="s">
        <v>16</v>
      </c>
      <c r="H138" s="3" t="s">
        <v>17</v>
      </c>
      <c r="I138" s="3" t="s">
        <v>18</v>
      </c>
      <c r="J138" s="3" t="s">
        <v>19</v>
      </c>
      <c r="K138" s="3" t="s">
        <v>20</v>
      </c>
      <c r="L138" s="3" t="s">
        <v>21</v>
      </c>
      <c r="M138" s="3" t="s">
        <v>10</v>
      </c>
    </row>
    <row r="139" spans="1:13">
      <c r="A139" s="53">
        <v>1</v>
      </c>
      <c r="B139" s="53">
        <v>2</v>
      </c>
      <c r="C139" s="53">
        <v>3</v>
      </c>
      <c r="D139" s="53" t="s">
        <v>22</v>
      </c>
      <c r="E139" s="53" t="s">
        <v>23</v>
      </c>
      <c r="F139" s="53" t="s">
        <v>65</v>
      </c>
      <c r="G139" s="53" t="s">
        <v>24</v>
      </c>
      <c r="H139" s="53">
        <v>4</v>
      </c>
      <c r="I139" s="53" t="s">
        <v>25</v>
      </c>
      <c r="J139" s="53" t="s">
        <v>26</v>
      </c>
      <c r="K139" s="53" t="s">
        <v>64</v>
      </c>
      <c r="L139" s="53" t="s">
        <v>27</v>
      </c>
      <c r="M139" s="53" t="s">
        <v>28</v>
      </c>
    </row>
    <row r="140" spans="1:13" ht="244.5" customHeight="1">
      <c r="A140" s="54">
        <v>1</v>
      </c>
      <c r="B140" s="9" t="s">
        <v>53</v>
      </c>
      <c r="C140" s="10">
        <f>F140/G140</f>
        <v>56899.884259259263</v>
      </c>
      <c r="D140" s="24">
        <v>5695200</v>
      </c>
      <c r="E140" s="24">
        <v>43466300</v>
      </c>
      <c r="F140" s="25">
        <f>D140+E140</f>
        <v>49161500</v>
      </c>
      <c r="G140" s="24">
        <v>864</v>
      </c>
      <c r="H140" s="10">
        <f>K140/L140</f>
        <v>41413.994231213874</v>
      </c>
      <c r="I140" s="24">
        <v>4139836.01</v>
      </c>
      <c r="J140" s="24">
        <v>31683269</v>
      </c>
      <c r="K140" s="25">
        <f>I140+J140</f>
        <v>35823105.009999998</v>
      </c>
      <c r="L140" s="24">
        <v>865</v>
      </c>
      <c r="M140" s="12">
        <f>H140/C140*100</f>
        <v>72.78396919493666</v>
      </c>
    </row>
    <row r="141" spans="1:13" ht="83.25" customHeight="1">
      <c r="A141" s="54">
        <v>2</v>
      </c>
      <c r="B141" s="9" t="s">
        <v>49</v>
      </c>
      <c r="C141" s="10">
        <f>F141/G141</f>
        <v>39.068389876144316</v>
      </c>
      <c r="D141" s="24"/>
      <c r="E141" s="24">
        <v>145100</v>
      </c>
      <c r="F141" s="25">
        <f>D141+E141</f>
        <v>145100</v>
      </c>
      <c r="G141" s="24">
        <v>3714</v>
      </c>
      <c r="H141" s="10">
        <f>K141/L141</f>
        <v>21.136363636363637</v>
      </c>
      <c r="I141" s="24"/>
      <c r="J141" s="24">
        <v>27900</v>
      </c>
      <c r="K141" s="25">
        <f>I141+J141</f>
        <v>27900</v>
      </c>
      <c r="L141" s="24">
        <v>1320</v>
      </c>
      <c r="M141" s="12">
        <f>H141/C141*100</f>
        <v>54.100933525468328</v>
      </c>
    </row>
    <row r="143" spans="1:13">
      <c r="A143" s="91" t="s">
        <v>220</v>
      </c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3"/>
    </row>
    <row r="144" spans="1:13">
      <c r="A144" s="97" t="s">
        <v>70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</row>
    <row r="145" spans="1:13" ht="206.25">
      <c r="A145" s="2" t="s">
        <v>5</v>
      </c>
      <c r="B145" s="3" t="s">
        <v>6</v>
      </c>
      <c r="C145" s="3" t="s">
        <v>15</v>
      </c>
      <c r="D145" s="3" t="s">
        <v>66</v>
      </c>
      <c r="E145" s="3" t="s">
        <v>67</v>
      </c>
      <c r="F145" s="3" t="s">
        <v>68</v>
      </c>
      <c r="G145" s="3" t="s">
        <v>16</v>
      </c>
      <c r="H145" s="3" t="s">
        <v>17</v>
      </c>
      <c r="I145" s="3" t="s">
        <v>18</v>
      </c>
      <c r="J145" s="3" t="s">
        <v>19</v>
      </c>
      <c r="K145" s="3" t="s">
        <v>20</v>
      </c>
      <c r="L145" s="3" t="s">
        <v>21</v>
      </c>
      <c r="M145" s="3" t="s">
        <v>10</v>
      </c>
    </row>
    <row r="146" spans="1:13">
      <c r="A146" s="59">
        <v>1</v>
      </c>
      <c r="B146" s="59">
        <v>2</v>
      </c>
      <c r="C146" s="59">
        <v>3</v>
      </c>
      <c r="D146" s="59" t="s">
        <v>22</v>
      </c>
      <c r="E146" s="59" t="s">
        <v>23</v>
      </c>
      <c r="F146" s="59" t="s">
        <v>65</v>
      </c>
      <c r="G146" s="59" t="s">
        <v>24</v>
      </c>
      <c r="H146" s="59">
        <v>4</v>
      </c>
      <c r="I146" s="59" t="s">
        <v>25</v>
      </c>
      <c r="J146" s="59" t="s">
        <v>26</v>
      </c>
      <c r="K146" s="59" t="s">
        <v>64</v>
      </c>
      <c r="L146" s="59" t="s">
        <v>27</v>
      </c>
      <c r="M146" s="59" t="s">
        <v>28</v>
      </c>
    </row>
    <row r="147" spans="1:13" ht="244.5" customHeight="1">
      <c r="A147" s="60">
        <v>1</v>
      </c>
      <c r="B147" s="9" t="s">
        <v>223</v>
      </c>
      <c r="C147" s="10">
        <f>F147/G147</f>
        <v>50794.324491054904</v>
      </c>
      <c r="D147" s="24">
        <v>10674600</v>
      </c>
      <c r="E147" s="24">
        <v>71663000</v>
      </c>
      <c r="F147" s="25">
        <f>D147+E147</f>
        <v>82337600</v>
      </c>
      <c r="G147" s="24">
        <v>1621</v>
      </c>
      <c r="H147" s="10">
        <f>K147/L147</f>
        <v>38942.58513263418</v>
      </c>
      <c r="I147" s="24">
        <v>8036717.5</v>
      </c>
      <c r="J147" s="24">
        <v>55089213</v>
      </c>
      <c r="K147" s="25">
        <f>I147+J147</f>
        <v>63125930.5</v>
      </c>
      <c r="L147" s="11">
        <v>1621</v>
      </c>
      <c r="M147" s="12">
        <f>H147/C147*100</f>
        <v>76.667197610812082</v>
      </c>
    </row>
    <row r="148" spans="1:13" ht="83.25" customHeight="1">
      <c r="A148" s="60">
        <v>2</v>
      </c>
      <c r="B148" s="15" t="s">
        <v>156</v>
      </c>
      <c r="C148" s="10">
        <f>F148/G148</f>
        <v>37.191358024691361</v>
      </c>
      <c r="D148" s="24"/>
      <c r="E148" s="24">
        <v>144600</v>
      </c>
      <c r="F148" s="25">
        <f>D148+E148</f>
        <v>144600</v>
      </c>
      <c r="G148" s="24">
        <v>3888</v>
      </c>
      <c r="H148" s="10">
        <f>K148/L148</f>
        <v>15.432230522945572</v>
      </c>
      <c r="I148" s="24"/>
      <c r="J148" s="24">
        <v>144600</v>
      </c>
      <c r="K148" s="25">
        <f>I148+J148</f>
        <v>144600</v>
      </c>
      <c r="L148" s="11">
        <v>9370</v>
      </c>
      <c r="M148" s="12">
        <f>H148/C148*100</f>
        <v>41.494130202774812</v>
      </c>
    </row>
    <row r="149" spans="1:13">
      <c r="A149" s="91" t="s">
        <v>147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3"/>
    </row>
    <row r="150" spans="1:13">
      <c r="A150" s="97" t="s">
        <v>70</v>
      </c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</row>
    <row r="151" spans="1:13" ht="206.25">
      <c r="A151" s="2" t="s">
        <v>5</v>
      </c>
      <c r="B151" s="3" t="s">
        <v>6</v>
      </c>
      <c r="C151" s="3" t="s">
        <v>15</v>
      </c>
      <c r="D151" s="3" t="s">
        <v>66</v>
      </c>
      <c r="E151" s="3" t="s">
        <v>67</v>
      </c>
      <c r="F151" s="3" t="s">
        <v>68</v>
      </c>
      <c r="G151" s="3" t="s">
        <v>16</v>
      </c>
      <c r="H151" s="3" t="s">
        <v>17</v>
      </c>
      <c r="I151" s="3" t="s">
        <v>18</v>
      </c>
      <c r="J151" s="3" t="s">
        <v>19</v>
      </c>
      <c r="K151" s="3" t="s">
        <v>20</v>
      </c>
      <c r="L151" s="3" t="s">
        <v>21</v>
      </c>
      <c r="M151" s="3" t="s">
        <v>10</v>
      </c>
    </row>
    <row r="152" spans="1:13">
      <c r="A152" s="53">
        <v>1</v>
      </c>
      <c r="B152" s="53">
        <v>2</v>
      </c>
      <c r="C152" s="53">
        <v>3</v>
      </c>
      <c r="D152" s="53" t="s">
        <v>22</v>
      </c>
      <c r="E152" s="53" t="s">
        <v>23</v>
      </c>
      <c r="F152" s="53" t="s">
        <v>65</v>
      </c>
      <c r="G152" s="53" t="s">
        <v>24</v>
      </c>
      <c r="H152" s="53">
        <v>4</v>
      </c>
      <c r="I152" s="53" t="s">
        <v>25</v>
      </c>
      <c r="J152" s="53" t="s">
        <v>26</v>
      </c>
      <c r="K152" s="53" t="s">
        <v>64</v>
      </c>
      <c r="L152" s="53" t="s">
        <v>27</v>
      </c>
      <c r="M152" s="53" t="s">
        <v>28</v>
      </c>
    </row>
    <row r="153" spans="1:13" ht="244.5" customHeight="1">
      <c r="A153" s="54">
        <v>1</v>
      </c>
      <c r="B153" s="9" t="s">
        <v>53</v>
      </c>
      <c r="C153" s="10">
        <f>F153/G153</f>
        <v>52481.684027777781</v>
      </c>
      <c r="D153" s="24">
        <v>6452000</v>
      </c>
      <c r="E153" s="24">
        <v>54006900</v>
      </c>
      <c r="F153" s="25">
        <f>D153+E153</f>
        <v>60458900</v>
      </c>
      <c r="G153" s="24">
        <v>1152</v>
      </c>
      <c r="H153" s="10">
        <f>K153/L153</f>
        <v>38187.352389610394</v>
      </c>
      <c r="I153" s="24">
        <v>4803681.8099999996</v>
      </c>
      <c r="J153" s="24">
        <v>39302710.200000003</v>
      </c>
      <c r="K153" s="25">
        <f>I153+J153</f>
        <v>44106392.010000005</v>
      </c>
      <c r="L153" s="11">
        <v>1155</v>
      </c>
      <c r="M153" s="12">
        <f>H153/C153*100</f>
        <v>72.763199384757542</v>
      </c>
    </row>
    <row r="154" spans="1:13" ht="83.25" customHeight="1">
      <c r="A154" s="54">
        <v>2</v>
      </c>
      <c r="B154" s="9" t="s">
        <v>49</v>
      </c>
      <c r="C154" s="10" t="e">
        <f>F154/G154</f>
        <v>#DIV/0!</v>
      </c>
      <c r="D154" s="24"/>
      <c r="E154" s="24"/>
      <c r="F154" s="25">
        <f>D154+E154</f>
        <v>0</v>
      </c>
      <c r="G154" s="24"/>
      <c r="H154" s="10" t="e">
        <f>K154/L154</f>
        <v>#DIV/0!</v>
      </c>
      <c r="I154" s="24"/>
      <c r="J154" s="24"/>
      <c r="K154" s="25">
        <f>I154+J154</f>
        <v>0</v>
      </c>
      <c r="L154" s="11"/>
      <c r="M154" s="12" t="e">
        <f>H154/C154*100</f>
        <v>#DIV/0!</v>
      </c>
    </row>
    <row r="156" spans="1:13">
      <c r="A156" s="91" t="s">
        <v>153</v>
      </c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3"/>
    </row>
    <row r="157" spans="1:13">
      <c r="A157" s="97" t="s">
        <v>70</v>
      </c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</row>
    <row r="158" spans="1:13" ht="206.25">
      <c r="A158" s="2" t="s">
        <v>5</v>
      </c>
      <c r="B158" s="3" t="s">
        <v>6</v>
      </c>
      <c r="C158" s="3" t="s">
        <v>15</v>
      </c>
      <c r="D158" s="3" t="s">
        <v>66</v>
      </c>
      <c r="E158" s="3" t="s">
        <v>67</v>
      </c>
      <c r="F158" s="3" t="s">
        <v>68</v>
      </c>
      <c r="G158" s="3" t="s">
        <v>16</v>
      </c>
      <c r="H158" s="3" t="s">
        <v>17</v>
      </c>
      <c r="I158" s="3" t="s">
        <v>18</v>
      </c>
      <c r="J158" s="3" t="s">
        <v>19</v>
      </c>
      <c r="K158" s="3" t="s">
        <v>20</v>
      </c>
      <c r="L158" s="3" t="s">
        <v>21</v>
      </c>
      <c r="M158" s="3" t="s">
        <v>10</v>
      </c>
    </row>
    <row r="159" spans="1:13">
      <c r="A159" s="57">
        <v>1</v>
      </c>
      <c r="B159" s="57">
        <v>2</v>
      </c>
      <c r="C159" s="57">
        <v>3</v>
      </c>
      <c r="D159" s="57" t="s">
        <v>22</v>
      </c>
      <c r="E159" s="57" t="s">
        <v>23</v>
      </c>
      <c r="F159" s="57" t="s">
        <v>65</v>
      </c>
      <c r="G159" s="57" t="s">
        <v>24</v>
      </c>
      <c r="H159" s="57">
        <v>4</v>
      </c>
      <c r="I159" s="57" t="s">
        <v>25</v>
      </c>
      <c r="J159" s="57" t="s">
        <v>26</v>
      </c>
      <c r="K159" s="57" t="s">
        <v>64</v>
      </c>
      <c r="L159" s="57" t="s">
        <v>27</v>
      </c>
      <c r="M159" s="57" t="s">
        <v>28</v>
      </c>
    </row>
    <row r="160" spans="1:13" ht="244.5" customHeight="1">
      <c r="A160" s="58">
        <v>1</v>
      </c>
      <c r="B160" s="9" t="s">
        <v>154</v>
      </c>
      <c r="C160" s="10">
        <f>F160/G160</f>
        <v>54915.609137055835</v>
      </c>
      <c r="D160" s="24">
        <v>5042900</v>
      </c>
      <c r="E160" s="24">
        <v>38230600</v>
      </c>
      <c r="F160" s="25">
        <f>D160+E160</f>
        <v>43273500</v>
      </c>
      <c r="G160" s="24">
        <v>788</v>
      </c>
      <c r="H160" s="10">
        <f>K160/L160</f>
        <v>38402.539937027708</v>
      </c>
      <c r="I160" s="24">
        <v>3972457.01</v>
      </c>
      <c r="J160" s="24">
        <v>26519159.699999999</v>
      </c>
      <c r="K160" s="25">
        <f>I160+J160</f>
        <v>30491616.710000001</v>
      </c>
      <c r="L160" s="11">
        <v>794</v>
      </c>
      <c r="M160" s="12">
        <f>H160/C160*100</f>
        <v>69.930099183975955</v>
      </c>
    </row>
    <row r="161" spans="1:13" ht="83.25" customHeight="1">
      <c r="A161" s="58">
        <v>2</v>
      </c>
      <c r="B161" s="15" t="s">
        <v>152</v>
      </c>
      <c r="C161" s="10">
        <f>F161/G161</f>
        <v>39.149689991142601</v>
      </c>
      <c r="D161" s="24"/>
      <c r="E161" s="24">
        <v>221000</v>
      </c>
      <c r="F161" s="25">
        <f>D161+E161</f>
        <v>221000</v>
      </c>
      <c r="G161" s="24">
        <v>5645</v>
      </c>
      <c r="H161" s="10">
        <f>K161/L161</f>
        <v>42.264039598108752</v>
      </c>
      <c r="I161" s="24"/>
      <c r="J161" s="24">
        <v>143021.51</v>
      </c>
      <c r="K161" s="25">
        <f>I161+J161</f>
        <v>143021.51</v>
      </c>
      <c r="L161" s="11">
        <v>3384</v>
      </c>
      <c r="M161" s="12">
        <f>H161/C161*100</f>
        <v>107.95497897344974</v>
      </c>
    </row>
    <row r="162" spans="1:13" ht="21.75" customHeight="1"/>
    <row r="163" spans="1:13">
      <c r="A163" s="91" t="s">
        <v>155</v>
      </c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3"/>
    </row>
    <row r="164" spans="1:13">
      <c r="A164" s="97" t="s">
        <v>70</v>
      </c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</row>
    <row r="165" spans="1:13" ht="206.25">
      <c r="A165" s="2" t="s">
        <v>5</v>
      </c>
      <c r="B165" s="3" t="s">
        <v>6</v>
      </c>
      <c r="C165" s="3" t="s">
        <v>15</v>
      </c>
      <c r="D165" s="3" t="s">
        <v>66</v>
      </c>
      <c r="E165" s="3" t="s">
        <v>67</v>
      </c>
      <c r="F165" s="3" t="s">
        <v>68</v>
      </c>
      <c r="G165" s="3" t="s">
        <v>16</v>
      </c>
      <c r="H165" s="3" t="s">
        <v>17</v>
      </c>
      <c r="I165" s="3" t="s">
        <v>18</v>
      </c>
      <c r="J165" s="3" t="s">
        <v>19</v>
      </c>
      <c r="K165" s="3" t="s">
        <v>20</v>
      </c>
      <c r="L165" s="3" t="s">
        <v>21</v>
      </c>
      <c r="M165" s="3" t="s">
        <v>10</v>
      </c>
    </row>
    <row r="166" spans="1:13">
      <c r="A166" s="57">
        <v>1</v>
      </c>
      <c r="B166" s="57">
        <v>2</v>
      </c>
      <c r="C166" s="57">
        <v>3</v>
      </c>
      <c r="D166" s="57" t="s">
        <v>22</v>
      </c>
      <c r="E166" s="57" t="s">
        <v>23</v>
      </c>
      <c r="F166" s="57" t="s">
        <v>65</v>
      </c>
      <c r="G166" s="57" t="s">
        <v>24</v>
      </c>
      <c r="H166" s="57">
        <v>4</v>
      </c>
      <c r="I166" s="57" t="s">
        <v>25</v>
      </c>
      <c r="J166" s="57" t="s">
        <v>26</v>
      </c>
      <c r="K166" s="57" t="s">
        <v>64</v>
      </c>
      <c r="L166" s="57" t="s">
        <v>27</v>
      </c>
      <c r="M166" s="57" t="s">
        <v>28</v>
      </c>
    </row>
    <row r="167" spans="1:13" ht="244.5" customHeight="1">
      <c r="A167" s="58">
        <v>1</v>
      </c>
      <c r="B167" s="9" t="s">
        <v>157</v>
      </c>
      <c r="C167" s="10">
        <f>F167/G167</f>
        <v>70658.536496350367</v>
      </c>
      <c r="D167" s="24">
        <v>5421878</v>
      </c>
      <c r="E167" s="24">
        <v>33299000</v>
      </c>
      <c r="F167" s="25">
        <f>D167+E167</f>
        <v>38720878</v>
      </c>
      <c r="G167" s="24">
        <v>548</v>
      </c>
      <c r="H167" s="10">
        <f>K167/L167</f>
        <v>51724.483114754097</v>
      </c>
      <c r="I167" s="24">
        <v>4072083.98</v>
      </c>
      <c r="J167" s="24">
        <v>24324657.25</v>
      </c>
      <c r="K167" s="25">
        <f>I167+J167</f>
        <v>28396741.23</v>
      </c>
      <c r="L167" s="11">
        <v>549</v>
      </c>
      <c r="M167" s="12">
        <f>H167/C167*100</f>
        <v>73.203445301228044</v>
      </c>
    </row>
    <row r="168" spans="1:13" ht="83.25" customHeight="1">
      <c r="A168" s="58">
        <v>2</v>
      </c>
      <c r="B168" s="9" t="s">
        <v>109</v>
      </c>
      <c r="C168" s="10">
        <f>F168/G168</f>
        <v>37.374559262272854</v>
      </c>
      <c r="D168" s="24"/>
      <c r="E168" s="24">
        <v>137800</v>
      </c>
      <c r="F168" s="25">
        <f>D168+E168</f>
        <v>137800</v>
      </c>
      <c r="G168" s="24">
        <v>3687</v>
      </c>
      <c r="H168" s="10">
        <f>K168/L168</f>
        <v>0</v>
      </c>
      <c r="I168" s="24"/>
      <c r="J168" s="24"/>
      <c r="K168" s="25">
        <f>I168+J168</f>
        <v>0</v>
      </c>
      <c r="L168" s="11">
        <v>1723</v>
      </c>
      <c r="M168" s="12">
        <f>H168/C168*100</f>
        <v>0</v>
      </c>
    </row>
    <row r="170" spans="1:13">
      <c r="A170" s="91" t="s">
        <v>158</v>
      </c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3"/>
    </row>
    <row r="171" spans="1:13">
      <c r="A171" s="97" t="s">
        <v>70</v>
      </c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</row>
    <row r="172" spans="1:13" ht="206.25">
      <c r="A172" s="2" t="s">
        <v>5</v>
      </c>
      <c r="B172" s="3" t="s">
        <v>6</v>
      </c>
      <c r="C172" s="3" t="s">
        <v>15</v>
      </c>
      <c r="D172" s="3" t="s">
        <v>66</v>
      </c>
      <c r="E172" s="3" t="s">
        <v>67</v>
      </c>
      <c r="F172" s="3" t="s">
        <v>68</v>
      </c>
      <c r="G172" s="3" t="s">
        <v>16</v>
      </c>
      <c r="H172" s="3" t="s">
        <v>17</v>
      </c>
      <c r="I172" s="3" t="s">
        <v>18</v>
      </c>
      <c r="J172" s="3" t="s">
        <v>19</v>
      </c>
      <c r="K172" s="3" t="s">
        <v>20</v>
      </c>
      <c r="L172" s="3" t="s">
        <v>21</v>
      </c>
      <c r="M172" s="3" t="s">
        <v>10</v>
      </c>
    </row>
    <row r="173" spans="1:13">
      <c r="A173" s="57">
        <v>1</v>
      </c>
      <c r="B173" s="57">
        <v>2</v>
      </c>
      <c r="C173" s="57">
        <v>3</v>
      </c>
      <c r="D173" s="57" t="s">
        <v>22</v>
      </c>
      <c r="E173" s="57" t="s">
        <v>23</v>
      </c>
      <c r="F173" s="57" t="s">
        <v>65</v>
      </c>
      <c r="G173" s="57" t="s">
        <v>24</v>
      </c>
      <c r="H173" s="57">
        <v>4</v>
      </c>
      <c r="I173" s="57" t="s">
        <v>25</v>
      </c>
      <c r="J173" s="57" t="s">
        <v>26</v>
      </c>
      <c r="K173" s="57" t="s">
        <v>64</v>
      </c>
      <c r="L173" s="57" t="s">
        <v>27</v>
      </c>
      <c r="M173" s="57" t="s">
        <v>28</v>
      </c>
    </row>
    <row r="174" spans="1:13" ht="244.5" customHeight="1">
      <c r="A174" s="58">
        <v>1</v>
      </c>
      <c r="B174" s="9" t="s">
        <v>166</v>
      </c>
      <c r="C174" s="10">
        <f>F174/G174</f>
        <v>52964.34782608696</v>
      </c>
      <c r="D174" s="24">
        <v>9467100</v>
      </c>
      <c r="E174" s="24">
        <v>57532800</v>
      </c>
      <c r="F174" s="25">
        <f>D174+E174</f>
        <v>66999900</v>
      </c>
      <c r="G174" s="24">
        <v>1265</v>
      </c>
      <c r="H174" s="10">
        <f>K174/L174</f>
        <v>38471.529527930761</v>
      </c>
      <c r="I174" s="24">
        <v>7362556.1399999997</v>
      </c>
      <c r="J174" s="24">
        <v>41534757.890000001</v>
      </c>
      <c r="K174" s="25">
        <f>I174+J174</f>
        <v>48897314.030000001</v>
      </c>
      <c r="L174" s="11">
        <v>1271</v>
      </c>
      <c r="M174" s="12">
        <f>H174/C174*100</f>
        <v>72.63665296938116</v>
      </c>
    </row>
    <row r="175" spans="1:13" ht="83.25" customHeight="1">
      <c r="A175" s="58">
        <v>2</v>
      </c>
      <c r="B175" s="9" t="s">
        <v>161</v>
      </c>
      <c r="C175" s="10">
        <f>F175/G175</f>
        <v>36.470434669103248</v>
      </c>
      <c r="D175" s="24"/>
      <c r="E175" s="24">
        <v>279400</v>
      </c>
      <c r="F175" s="25">
        <f>D175+E175</f>
        <v>279400</v>
      </c>
      <c r="G175" s="24">
        <v>7661</v>
      </c>
      <c r="H175" s="10">
        <f>K175/L175</f>
        <v>16.539164161154538</v>
      </c>
      <c r="I175" s="24"/>
      <c r="J175" s="24">
        <v>165027.78</v>
      </c>
      <c r="K175" s="25">
        <f>I175+J175</f>
        <v>165027.78</v>
      </c>
      <c r="L175" s="11">
        <v>9978</v>
      </c>
      <c r="M175" s="12">
        <f>H175/C175*100</f>
        <v>45.349512039586585</v>
      </c>
    </row>
    <row r="177" spans="1:13">
      <c r="A177" s="91" t="s">
        <v>171</v>
      </c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3"/>
    </row>
    <row r="178" spans="1:13">
      <c r="A178" s="97" t="s">
        <v>70</v>
      </c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</row>
    <row r="179" spans="1:13" ht="206.25">
      <c r="A179" s="2" t="s">
        <v>5</v>
      </c>
      <c r="B179" s="3" t="s">
        <v>6</v>
      </c>
      <c r="C179" s="3" t="s">
        <v>15</v>
      </c>
      <c r="D179" s="3" t="s">
        <v>66</v>
      </c>
      <c r="E179" s="3" t="s">
        <v>67</v>
      </c>
      <c r="F179" s="3" t="s">
        <v>68</v>
      </c>
      <c r="G179" s="3" t="s">
        <v>16</v>
      </c>
      <c r="H179" s="3" t="s">
        <v>17</v>
      </c>
      <c r="I179" s="3" t="s">
        <v>18</v>
      </c>
      <c r="J179" s="3" t="s">
        <v>19</v>
      </c>
      <c r="K179" s="3" t="s">
        <v>20</v>
      </c>
      <c r="L179" s="3" t="s">
        <v>21</v>
      </c>
      <c r="M179" s="3" t="s">
        <v>10</v>
      </c>
    </row>
    <row r="180" spans="1:13">
      <c r="A180" s="57">
        <v>1</v>
      </c>
      <c r="B180" s="57">
        <v>2</v>
      </c>
      <c r="C180" s="57">
        <v>3</v>
      </c>
      <c r="D180" s="57" t="s">
        <v>22</v>
      </c>
      <c r="E180" s="57" t="s">
        <v>23</v>
      </c>
      <c r="F180" s="57" t="s">
        <v>65</v>
      </c>
      <c r="G180" s="57" t="s">
        <v>24</v>
      </c>
      <c r="H180" s="57">
        <v>4</v>
      </c>
      <c r="I180" s="57" t="s">
        <v>25</v>
      </c>
      <c r="J180" s="57" t="s">
        <v>26</v>
      </c>
      <c r="K180" s="57" t="s">
        <v>64</v>
      </c>
      <c r="L180" s="57" t="s">
        <v>27</v>
      </c>
      <c r="M180" s="57" t="s">
        <v>28</v>
      </c>
    </row>
    <row r="181" spans="1:13" ht="244.5" customHeight="1">
      <c r="A181" s="58">
        <v>1</v>
      </c>
      <c r="B181" s="9" t="s">
        <v>174</v>
      </c>
      <c r="C181" s="10">
        <f>F181/G181</f>
        <v>58245.278858625163</v>
      </c>
      <c r="D181" s="24">
        <v>5530610</v>
      </c>
      <c r="E181" s="24">
        <v>39376500</v>
      </c>
      <c r="F181" s="25">
        <f>D181+E181</f>
        <v>44907110</v>
      </c>
      <c r="G181" s="24">
        <v>771</v>
      </c>
      <c r="H181" s="10">
        <f>K181/L181</f>
        <v>42109.063108808288</v>
      </c>
      <c r="I181" s="24">
        <v>4454556.82</v>
      </c>
      <c r="J181" s="24">
        <v>28053639.899999999</v>
      </c>
      <c r="K181" s="25">
        <f>I181+J181</f>
        <v>32508196.719999999</v>
      </c>
      <c r="L181" s="11">
        <v>772</v>
      </c>
      <c r="M181" s="12">
        <f>H181/C181*100</f>
        <v>72.296096669082445</v>
      </c>
    </row>
    <row r="182" spans="1:13" ht="83.25" customHeight="1">
      <c r="A182" s="58">
        <v>2</v>
      </c>
      <c r="B182" s="15" t="s">
        <v>156</v>
      </c>
      <c r="C182" s="10">
        <f>F182/G182</f>
        <v>36.805555555555557</v>
      </c>
      <c r="D182" s="24"/>
      <c r="E182" s="24">
        <v>68900</v>
      </c>
      <c r="F182" s="25">
        <f>D182+E182</f>
        <v>68900</v>
      </c>
      <c r="G182" s="24">
        <v>1872</v>
      </c>
      <c r="H182" s="10">
        <f>K182/L182</f>
        <v>10.727074575743423</v>
      </c>
      <c r="I182" s="24"/>
      <c r="J182" s="24">
        <v>68900</v>
      </c>
      <c r="K182" s="25">
        <f>I182+J182</f>
        <v>68900</v>
      </c>
      <c r="L182" s="11">
        <v>6423</v>
      </c>
      <c r="M182" s="12">
        <f>H182/C182*100</f>
        <v>29.145259224661373</v>
      </c>
    </row>
    <row r="184" spans="1:13">
      <c r="A184" s="91" t="s">
        <v>167</v>
      </c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3"/>
    </row>
    <row r="185" spans="1:13">
      <c r="A185" s="97" t="s">
        <v>175</v>
      </c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</row>
    <row r="186" spans="1:13" ht="206.25">
      <c r="A186" s="2" t="s">
        <v>5</v>
      </c>
      <c r="B186" s="3" t="s">
        <v>6</v>
      </c>
      <c r="C186" s="3" t="s">
        <v>15</v>
      </c>
      <c r="D186" s="3" t="s">
        <v>66</v>
      </c>
      <c r="E186" s="3" t="s">
        <v>67</v>
      </c>
      <c r="F186" s="3" t="s">
        <v>68</v>
      </c>
      <c r="G186" s="3" t="s">
        <v>16</v>
      </c>
      <c r="H186" s="3" t="s">
        <v>17</v>
      </c>
      <c r="I186" s="3" t="s">
        <v>18</v>
      </c>
      <c r="J186" s="3" t="s">
        <v>19</v>
      </c>
      <c r="K186" s="3" t="s">
        <v>20</v>
      </c>
      <c r="L186" s="3" t="s">
        <v>21</v>
      </c>
      <c r="M186" s="3" t="s">
        <v>10</v>
      </c>
    </row>
    <row r="187" spans="1:13">
      <c r="A187" s="57">
        <v>1</v>
      </c>
      <c r="B187" s="57">
        <v>2</v>
      </c>
      <c r="C187" s="57">
        <v>3</v>
      </c>
      <c r="D187" s="57" t="s">
        <v>22</v>
      </c>
      <c r="E187" s="57" t="s">
        <v>23</v>
      </c>
      <c r="F187" s="57" t="s">
        <v>65</v>
      </c>
      <c r="G187" s="57" t="s">
        <v>24</v>
      </c>
      <c r="H187" s="57">
        <v>4</v>
      </c>
      <c r="I187" s="57" t="s">
        <v>25</v>
      </c>
      <c r="J187" s="57" t="s">
        <v>26</v>
      </c>
      <c r="K187" s="57" t="s">
        <v>64</v>
      </c>
      <c r="L187" s="57" t="s">
        <v>27</v>
      </c>
      <c r="M187" s="57" t="s">
        <v>28</v>
      </c>
    </row>
    <row r="188" spans="1:13" ht="244.5" customHeight="1">
      <c r="A188" s="63">
        <v>1</v>
      </c>
      <c r="B188" s="64" t="s">
        <v>176</v>
      </c>
      <c r="C188" s="65">
        <f>F188/G188</f>
        <v>49327.9418344519</v>
      </c>
      <c r="D188" s="66">
        <v>7341770</v>
      </c>
      <c r="E188" s="66">
        <v>58807000</v>
      </c>
      <c r="F188" s="66">
        <f>D188+E188</f>
        <v>66148770</v>
      </c>
      <c r="G188" s="66">
        <v>1341</v>
      </c>
      <c r="H188" s="65">
        <f>K188/L188</f>
        <v>40270.296198960648</v>
      </c>
      <c r="I188" s="66">
        <v>5754643.1799999997</v>
      </c>
      <c r="J188" s="67">
        <v>48489445.799999997</v>
      </c>
      <c r="K188" s="66">
        <f>I188+J188</f>
        <v>54244088.979999997</v>
      </c>
      <c r="L188" s="68">
        <v>1347</v>
      </c>
      <c r="M188" s="69">
        <f>H188/C188*100</f>
        <v>81.637900754324278</v>
      </c>
    </row>
    <row r="189" spans="1:13" ht="83.25" customHeight="1">
      <c r="A189" s="63">
        <v>2</v>
      </c>
      <c r="B189" s="9" t="s">
        <v>177</v>
      </c>
      <c r="C189" s="65">
        <f>F189/G189</f>
        <v>40.046296296296298</v>
      </c>
      <c r="D189" s="66">
        <v>0</v>
      </c>
      <c r="E189" s="66">
        <v>34600</v>
      </c>
      <c r="F189" s="66">
        <f>D189+E189</f>
        <v>34600</v>
      </c>
      <c r="G189" s="66">
        <v>864</v>
      </c>
      <c r="H189" s="65">
        <f>K189/L189</f>
        <v>40.046296296296298</v>
      </c>
      <c r="I189" s="66">
        <v>0</v>
      </c>
      <c r="J189" s="66">
        <v>34600</v>
      </c>
      <c r="K189" s="66">
        <f>I189+J189</f>
        <v>34600</v>
      </c>
      <c r="L189" s="68">
        <v>864</v>
      </c>
      <c r="M189" s="69">
        <f>H189/C189*100</f>
        <v>100</v>
      </c>
    </row>
    <row r="190" spans="1:13" ht="75" customHeight="1">
      <c r="A190" s="63">
        <v>3</v>
      </c>
      <c r="B190" s="15" t="s">
        <v>37</v>
      </c>
      <c r="C190" s="65">
        <f>F190/G190</f>
        <v>67240</v>
      </c>
      <c r="D190" s="66">
        <v>659900</v>
      </c>
      <c r="E190" s="66">
        <v>3038300</v>
      </c>
      <c r="F190" s="66">
        <f>D190+E190</f>
        <v>3698200</v>
      </c>
      <c r="G190" s="66">
        <v>55</v>
      </c>
      <c r="H190" s="65">
        <f>K190/L190</f>
        <v>52253.664339622643</v>
      </c>
      <c r="I190" s="66">
        <v>364648.21</v>
      </c>
      <c r="J190" s="67">
        <v>2404796</v>
      </c>
      <c r="K190" s="66">
        <f>I190+J190</f>
        <v>2769444.21</v>
      </c>
      <c r="L190" s="65">
        <v>53</v>
      </c>
      <c r="M190" s="69">
        <f>H190/C190*100</f>
        <v>77.712171831681502</v>
      </c>
    </row>
    <row r="191" spans="1:13" ht="131.25" customHeight="1">
      <c r="A191" s="63">
        <v>4</v>
      </c>
      <c r="B191" s="15" t="s">
        <v>169</v>
      </c>
      <c r="C191" s="65">
        <f>F191/G191</f>
        <v>2172.7272727272725</v>
      </c>
      <c r="D191" s="66">
        <v>119500</v>
      </c>
      <c r="E191" s="66"/>
      <c r="F191" s="66">
        <f>D191</f>
        <v>119500</v>
      </c>
      <c r="G191" s="66">
        <v>55</v>
      </c>
      <c r="H191" s="65">
        <f>K191/L191</f>
        <v>1319.8113207547169</v>
      </c>
      <c r="I191" s="66">
        <v>69950</v>
      </c>
      <c r="J191" s="66"/>
      <c r="K191" s="70">
        <f>I191</f>
        <v>69950</v>
      </c>
      <c r="L191" s="63">
        <v>53</v>
      </c>
      <c r="M191" s="69">
        <f>H191/C191*100</f>
        <v>60.744454093313337</v>
      </c>
    </row>
    <row r="193" spans="1:13">
      <c r="A193" s="91" t="s">
        <v>178</v>
      </c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3"/>
    </row>
    <row r="194" spans="1:13">
      <c r="A194" s="97" t="s">
        <v>70</v>
      </c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</row>
    <row r="195" spans="1:13" ht="206.25">
      <c r="A195" s="2" t="s">
        <v>5</v>
      </c>
      <c r="B195" s="3" t="s">
        <v>6</v>
      </c>
      <c r="C195" s="3" t="s">
        <v>15</v>
      </c>
      <c r="D195" s="3" t="s">
        <v>66</v>
      </c>
      <c r="E195" s="3" t="s">
        <v>67</v>
      </c>
      <c r="F195" s="3" t="s">
        <v>68</v>
      </c>
      <c r="G195" s="3" t="s">
        <v>16</v>
      </c>
      <c r="H195" s="3" t="s">
        <v>17</v>
      </c>
      <c r="I195" s="3" t="s">
        <v>18</v>
      </c>
      <c r="J195" s="3" t="s">
        <v>19</v>
      </c>
      <c r="K195" s="3" t="s">
        <v>20</v>
      </c>
      <c r="L195" s="3" t="s">
        <v>21</v>
      </c>
      <c r="M195" s="3" t="s">
        <v>10</v>
      </c>
    </row>
    <row r="196" spans="1:13">
      <c r="A196" s="57">
        <v>1</v>
      </c>
      <c r="B196" s="57">
        <v>2</v>
      </c>
      <c r="C196" s="57">
        <v>3</v>
      </c>
      <c r="D196" s="57" t="s">
        <v>22</v>
      </c>
      <c r="E196" s="57" t="s">
        <v>23</v>
      </c>
      <c r="F196" s="57" t="s">
        <v>65</v>
      </c>
      <c r="G196" s="57" t="s">
        <v>24</v>
      </c>
      <c r="H196" s="57">
        <v>4</v>
      </c>
      <c r="I196" s="57" t="s">
        <v>25</v>
      </c>
      <c r="J196" s="57" t="s">
        <v>26</v>
      </c>
      <c r="K196" s="57" t="s">
        <v>64</v>
      </c>
      <c r="L196" s="57" t="s">
        <v>27</v>
      </c>
      <c r="M196" s="57" t="s">
        <v>28</v>
      </c>
    </row>
    <row r="197" spans="1:13" ht="244.5" customHeight="1">
      <c r="A197" s="58">
        <v>1</v>
      </c>
      <c r="B197" s="9" t="s">
        <v>180</v>
      </c>
      <c r="C197" s="10">
        <f>F197/G197</f>
        <v>53719.855884707766</v>
      </c>
      <c r="D197" s="24">
        <v>7556800</v>
      </c>
      <c r="E197" s="24">
        <v>59539300</v>
      </c>
      <c r="F197" s="25">
        <f>D197+E197</f>
        <v>67096100</v>
      </c>
      <c r="G197" s="24">
        <v>1249</v>
      </c>
      <c r="H197" s="10">
        <f>K197/L197</f>
        <v>38730.145823999999</v>
      </c>
      <c r="I197" s="24">
        <v>6056638.5999999996</v>
      </c>
      <c r="J197" s="24">
        <v>42356043.68</v>
      </c>
      <c r="K197" s="25">
        <f>I197+J197</f>
        <v>48412682.280000001</v>
      </c>
      <c r="L197" s="11">
        <v>1250</v>
      </c>
      <c r="M197" s="12">
        <f>H197/C197*100</f>
        <v>72.096518477491244</v>
      </c>
    </row>
    <row r="198" spans="1:13" ht="83.25" customHeight="1">
      <c r="A198" s="58">
        <v>2</v>
      </c>
      <c r="B198" s="15" t="s">
        <v>179</v>
      </c>
      <c r="C198" s="10">
        <f>F198/G198</f>
        <v>36.761268781302171</v>
      </c>
      <c r="D198" s="24"/>
      <c r="E198" s="24">
        <v>110100</v>
      </c>
      <c r="F198" s="25">
        <f>D198+E198</f>
        <v>110100</v>
      </c>
      <c r="G198" s="24">
        <v>2995</v>
      </c>
      <c r="H198" s="10">
        <f>K198/L198</f>
        <v>12.412626832018038</v>
      </c>
      <c r="I198" s="24"/>
      <c r="J198" s="24">
        <v>110100</v>
      </c>
      <c r="K198" s="25">
        <f>I198+J198</f>
        <v>110100</v>
      </c>
      <c r="L198" s="11">
        <v>8870</v>
      </c>
      <c r="M198" s="12">
        <f>H198/C198*100</f>
        <v>33.765501691093576</v>
      </c>
    </row>
    <row r="200" spans="1:13">
      <c r="A200" s="91" t="s">
        <v>181</v>
      </c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3"/>
    </row>
    <row r="201" spans="1:13">
      <c r="A201" s="97" t="s">
        <v>70</v>
      </c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</row>
    <row r="202" spans="1:13" ht="206.25">
      <c r="A202" s="2" t="s">
        <v>5</v>
      </c>
      <c r="B202" s="3" t="s">
        <v>6</v>
      </c>
      <c r="C202" s="3" t="s">
        <v>15</v>
      </c>
      <c r="D202" s="3" t="s">
        <v>66</v>
      </c>
      <c r="E202" s="3" t="s">
        <v>67</v>
      </c>
      <c r="F202" s="3" t="s">
        <v>68</v>
      </c>
      <c r="G202" s="3" t="s">
        <v>16</v>
      </c>
      <c r="H202" s="3" t="s">
        <v>17</v>
      </c>
      <c r="I202" s="3" t="s">
        <v>18</v>
      </c>
      <c r="J202" s="3" t="s">
        <v>19</v>
      </c>
      <c r="K202" s="3" t="s">
        <v>20</v>
      </c>
      <c r="L202" s="3" t="s">
        <v>21</v>
      </c>
      <c r="M202" s="3" t="s">
        <v>10</v>
      </c>
    </row>
    <row r="203" spans="1:13">
      <c r="A203" s="57">
        <v>1</v>
      </c>
      <c r="B203" s="57">
        <v>2</v>
      </c>
      <c r="C203" s="57">
        <v>3</v>
      </c>
      <c r="D203" s="57" t="s">
        <v>22</v>
      </c>
      <c r="E203" s="57" t="s">
        <v>23</v>
      </c>
      <c r="F203" s="57" t="s">
        <v>65</v>
      </c>
      <c r="G203" s="57" t="s">
        <v>24</v>
      </c>
      <c r="H203" s="57">
        <v>4</v>
      </c>
      <c r="I203" s="57" t="s">
        <v>25</v>
      </c>
      <c r="J203" s="57" t="s">
        <v>26</v>
      </c>
      <c r="K203" s="57" t="s">
        <v>64</v>
      </c>
      <c r="L203" s="57" t="s">
        <v>27</v>
      </c>
      <c r="M203" s="57" t="s">
        <v>28</v>
      </c>
    </row>
    <row r="204" spans="1:13" ht="119.45" customHeight="1">
      <c r="A204" s="58">
        <v>1</v>
      </c>
      <c r="B204" s="9" t="s">
        <v>185</v>
      </c>
      <c r="C204" s="10">
        <f>F204/G204</f>
        <v>47646.77558039553</v>
      </c>
      <c r="D204" s="24">
        <v>7374400</v>
      </c>
      <c r="E204" s="24">
        <v>48038800</v>
      </c>
      <c r="F204" s="25">
        <f>D204+E204</f>
        <v>55413200</v>
      </c>
      <c r="G204" s="24">
        <v>1163</v>
      </c>
      <c r="H204" s="10">
        <f>K204/L204</f>
        <v>35420.029272260275</v>
      </c>
      <c r="I204" s="24">
        <v>36035887.799999997</v>
      </c>
      <c r="J204" s="24">
        <v>5334706.3899999997</v>
      </c>
      <c r="K204" s="25">
        <f>I204+J204</f>
        <v>41370594.189999998</v>
      </c>
      <c r="L204" s="11">
        <v>1168</v>
      </c>
      <c r="M204" s="12">
        <f>H204/C204*100</f>
        <v>74.338774955495623</v>
      </c>
    </row>
    <row r="206" spans="1:13">
      <c r="A206" s="91" t="s">
        <v>186</v>
      </c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3"/>
    </row>
    <row r="207" spans="1:13">
      <c r="A207" s="97" t="s">
        <v>70</v>
      </c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</row>
    <row r="208" spans="1:13" ht="206.25">
      <c r="A208" s="2" t="s">
        <v>5</v>
      </c>
      <c r="B208" s="3" t="s">
        <v>6</v>
      </c>
      <c r="C208" s="3" t="s">
        <v>15</v>
      </c>
      <c r="D208" s="3" t="s">
        <v>66</v>
      </c>
      <c r="E208" s="3" t="s">
        <v>67</v>
      </c>
      <c r="F208" s="3" t="s">
        <v>68</v>
      </c>
      <c r="G208" s="3" t="s">
        <v>16</v>
      </c>
      <c r="H208" s="3" t="s">
        <v>17</v>
      </c>
      <c r="I208" s="3" t="s">
        <v>18</v>
      </c>
      <c r="J208" s="3" t="s">
        <v>19</v>
      </c>
      <c r="K208" s="3" t="s">
        <v>20</v>
      </c>
      <c r="L208" s="3" t="s">
        <v>21</v>
      </c>
      <c r="M208" s="3" t="s">
        <v>10</v>
      </c>
    </row>
    <row r="209" spans="1:13">
      <c r="A209" s="57">
        <v>1</v>
      </c>
      <c r="B209" s="57">
        <v>2</v>
      </c>
      <c r="C209" s="57">
        <v>3</v>
      </c>
      <c r="D209" s="57" t="s">
        <v>22</v>
      </c>
      <c r="E209" s="57" t="s">
        <v>23</v>
      </c>
      <c r="F209" s="57" t="s">
        <v>65</v>
      </c>
      <c r="G209" s="57" t="s">
        <v>24</v>
      </c>
      <c r="H209" s="57">
        <v>4</v>
      </c>
      <c r="I209" s="57" t="s">
        <v>25</v>
      </c>
      <c r="J209" s="57" t="s">
        <v>26</v>
      </c>
      <c r="K209" s="57" t="s">
        <v>64</v>
      </c>
      <c r="L209" s="57" t="s">
        <v>27</v>
      </c>
      <c r="M209" s="57" t="s">
        <v>28</v>
      </c>
    </row>
    <row r="210" spans="1:13" ht="244.5" customHeight="1">
      <c r="A210" s="58">
        <v>1</v>
      </c>
      <c r="B210" s="9" t="s">
        <v>189</v>
      </c>
      <c r="C210" s="10">
        <f>F210/G210</f>
        <v>48680.620432513053</v>
      </c>
      <c r="D210" s="24">
        <v>8565812</v>
      </c>
      <c r="E210" s="24">
        <v>56714900</v>
      </c>
      <c r="F210" s="25">
        <f>D210+E210</f>
        <v>65280712</v>
      </c>
      <c r="G210" s="24">
        <v>1341</v>
      </c>
      <c r="H210" s="10">
        <f>K210/L210</f>
        <v>35373.044434523807</v>
      </c>
      <c r="I210" s="24">
        <v>6255682.9900000002</v>
      </c>
      <c r="J210" s="24">
        <v>41285688.729999997</v>
      </c>
      <c r="K210" s="25">
        <f>I210+J210</f>
        <v>47541371.719999999</v>
      </c>
      <c r="L210" s="11">
        <v>1344</v>
      </c>
      <c r="M210" s="12">
        <f>H210/C210*100</f>
        <v>72.663503711014087</v>
      </c>
    </row>
    <row r="212" spans="1:13">
      <c r="A212" s="91" t="s">
        <v>190</v>
      </c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3"/>
    </row>
    <row r="213" spans="1:13">
      <c r="A213" s="97" t="s">
        <v>70</v>
      </c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</row>
    <row r="214" spans="1:13" ht="206.25">
      <c r="A214" s="2" t="s">
        <v>5</v>
      </c>
      <c r="B214" s="3" t="s">
        <v>6</v>
      </c>
      <c r="C214" s="3" t="s">
        <v>15</v>
      </c>
      <c r="D214" s="3" t="s">
        <v>66</v>
      </c>
      <c r="E214" s="3" t="s">
        <v>67</v>
      </c>
      <c r="F214" s="3" t="s">
        <v>68</v>
      </c>
      <c r="G214" s="3" t="s">
        <v>16</v>
      </c>
      <c r="H214" s="3" t="s">
        <v>17</v>
      </c>
      <c r="I214" s="3" t="s">
        <v>18</v>
      </c>
      <c r="J214" s="3" t="s">
        <v>19</v>
      </c>
      <c r="K214" s="3" t="s">
        <v>20</v>
      </c>
      <c r="L214" s="3" t="s">
        <v>21</v>
      </c>
      <c r="M214" s="3" t="s">
        <v>10</v>
      </c>
    </row>
    <row r="215" spans="1:13">
      <c r="A215" s="57">
        <v>1</v>
      </c>
      <c r="B215" s="57">
        <v>2</v>
      </c>
      <c r="C215" s="57">
        <v>3</v>
      </c>
      <c r="D215" s="57" t="s">
        <v>22</v>
      </c>
      <c r="E215" s="57" t="s">
        <v>23</v>
      </c>
      <c r="F215" s="57" t="s">
        <v>65</v>
      </c>
      <c r="G215" s="57" t="s">
        <v>24</v>
      </c>
      <c r="H215" s="57">
        <v>4</v>
      </c>
      <c r="I215" s="57" t="s">
        <v>25</v>
      </c>
      <c r="J215" s="57" t="s">
        <v>26</v>
      </c>
      <c r="K215" s="57" t="s">
        <v>64</v>
      </c>
      <c r="L215" s="57" t="s">
        <v>27</v>
      </c>
      <c r="M215" s="57" t="s">
        <v>28</v>
      </c>
    </row>
    <row r="216" spans="1:13" ht="244.5" customHeight="1">
      <c r="A216" s="58">
        <v>1</v>
      </c>
      <c r="B216" s="9" t="s">
        <v>194</v>
      </c>
      <c r="C216" s="10">
        <f>F216/G216</f>
        <v>78624.911032028467</v>
      </c>
      <c r="D216" s="24">
        <v>40718800</v>
      </c>
      <c r="E216" s="24">
        <v>47655600</v>
      </c>
      <c r="F216" s="25">
        <f>D216+E216</f>
        <v>88374400</v>
      </c>
      <c r="G216" s="24">
        <v>1124</v>
      </c>
      <c r="H216" s="10">
        <f>K216/L216</f>
        <v>54765.773286467484</v>
      </c>
      <c r="I216" s="24">
        <v>28387850</v>
      </c>
      <c r="J216" s="24">
        <v>33935600</v>
      </c>
      <c r="K216" s="25">
        <f>I216+J216</f>
        <v>62323450</v>
      </c>
      <c r="L216" s="11">
        <v>1138</v>
      </c>
      <c r="M216" s="12">
        <f>H216/C216*100</f>
        <v>69.654480453603597</v>
      </c>
    </row>
    <row r="217" spans="1:13" ht="83.25" customHeight="1">
      <c r="A217" s="58">
        <v>2</v>
      </c>
      <c r="B217" s="15" t="s">
        <v>193</v>
      </c>
      <c r="C217" s="10">
        <f>F217/G217</f>
        <v>40</v>
      </c>
      <c r="D217" s="24"/>
      <c r="E217" s="24">
        <v>392600</v>
      </c>
      <c r="F217" s="25">
        <f>D217+E217</f>
        <v>392600</v>
      </c>
      <c r="G217" s="24">
        <v>9815</v>
      </c>
      <c r="H217" s="10">
        <f>K217/L217</f>
        <v>48.49308300395257</v>
      </c>
      <c r="I217" s="24"/>
      <c r="J217" s="24">
        <v>98150</v>
      </c>
      <c r="K217" s="25">
        <f>I217+J217</f>
        <v>98150</v>
      </c>
      <c r="L217" s="11">
        <v>2024</v>
      </c>
      <c r="M217" s="12">
        <f>H217/C217*100</f>
        <v>121.23270750988142</v>
      </c>
    </row>
  </sheetData>
  <mergeCells count="66">
    <mergeCell ref="A27:M27"/>
    <mergeCell ref="A28:M28"/>
    <mergeCell ref="A116:M116"/>
    <mergeCell ref="A122:M122"/>
    <mergeCell ref="A123:M123"/>
    <mergeCell ref="A89:M89"/>
    <mergeCell ref="A95:M95"/>
    <mergeCell ref="A96:M96"/>
    <mergeCell ref="A102:M102"/>
    <mergeCell ref="A103:M103"/>
    <mergeCell ref="A34:M34"/>
    <mergeCell ref="A81:M81"/>
    <mergeCell ref="A82:M82"/>
    <mergeCell ref="A76:M76"/>
    <mergeCell ref="A35:M35"/>
    <mergeCell ref="A48:M48"/>
    <mergeCell ref="A68:M68"/>
    <mergeCell ref="A69:M69"/>
    <mergeCell ref="A75:M75"/>
    <mergeCell ref="A62:M62"/>
    <mergeCell ref="A63:M63"/>
    <mergeCell ref="A49:M49"/>
    <mergeCell ref="A55:M55"/>
    <mergeCell ref="A56:M56"/>
    <mergeCell ref="A41:M41"/>
    <mergeCell ref="A42:M42"/>
    <mergeCell ref="A26:M26"/>
    <mergeCell ref="A2:M2"/>
    <mergeCell ref="A3:M3"/>
    <mergeCell ref="A4:M4"/>
    <mergeCell ref="A13:M13"/>
    <mergeCell ref="A14:M14"/>
    <mergeCell ref="A20:M20"/>
    <mergeCell ref="A21:M21"/>
    <mergeCell ref="A6:M6"/>
    <mergeCell ref="A7:M7"/>
    <mergeCell ref="A185:M185"/>
    <mergeCell ref="A213:M213"/>
    <mergeCell ref="A193:M193"/>
    <mergeCell ref="A194:M194"/>
    <mergeCell ref="A200:M200"/>
    <mergeCell ref="A201:M201"/>
    <mergeCell ref="A206:M206"/>
    <mergeCell ref="A207:M207"/>
    <mergeCell ref="A212:M212"/>
    <mergeCell ref="A170:M170"/>
    <mergeCell ref="A171:M171"/>
    <mergeCell ref="A177:M177"/>
    <mergeCell ref="A178:M178"/>
    <mergeCell ref="A184:M184"/>
    <mergeCell ref="A88:M88"/>
    <mergeCell ref="A156:M156"/>
    <mergeCell ref="A157:M157"/>
    <mergeCell ref="A163:M163"/>
    <mergeCell ref="A164:M164"/>
    <mergeCell ref="A150:M150"/>
    <mergeCell ref="A129:M129"/>
    <mergeCell ref="A130:M130"/>
    <mergeCell ref="A136:M136"/>
    <mergeCell ref="A137:M137"/>
    <mergeCell ref="A149:M149"/>
    <mergeCell ref="A144:M144"/>
    <mergeCell ref="A109:M109"/>
    <mergeCell ref="A110:M110"/>
    <mergeCell ref="A143:M143"/>
    <mergeCell ref="A115:M115"/>
  </mergeCells>
  <pageMargins left="0.31496062992125984" right="0.31496062992125984" top="0.35433070866141736" bottom="0.35433070866141736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2023-06-01T09:50:19Z</cp:lastPrinted>
  <dcterms:created xsi:type="dcterms:W3CDTF">2016-05-24T14:23:29Z</dcterms:created>
  <dcterms:modified xsi:type="dcterms:W3CDTF">2023-11-24T07:36:13Z</dcterms:modified>
</cp:coreProperties>
</file>