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5200" windowHeight="11985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externalReferences>
    <externalReference r:id="rId5"/>
  </externalReferences>
  <definedNames>
    <definedName name="_xlnm.Print_Area" localSheetId="0">'форма 1 школы'!$A$1:$F$292</definedName>
    <definedName name="_xlnm.Print_Area" localSheetId="1">'форма 2 школы'!$A$1:$F$18</definedName>
    <definedName name="_xlnm.Print_Area" localSheetId="2">'форма 3 школы'!$A$1:$F$637</definedName>
    <definedName name="_xlnm.Print_Area" localSheetId="3">'форма 4 школы'!$A$1:$M$238</definedName>
  </definedNames>
  <calcPr calcId="125725" calcOnSave="0"/>
</workbook>
</file>

<file path=xl/calcChain.xml><?xml version="1.0" encoding="utf-8"?>
<calcChain xmlns="http://schemas.openxmlformats.org/spreadsheetml/2006/main">
  <c r="K227" i="2"/>
  <c r="H227"/>
  <c r="M227" s="1"/>
  <c r="F227"/>
  <c r="C227"/>
  <c r="K226"/>
  <c r="H226" s="1"/>
  <c r="F226"/>
  <c r="C226" s="1"/>
  <c r="F637" i="1"/>
  <c r="F636"/>
  <c r="F635"/>
  <c r="F634"/>
  <c r="F633"/>
  <c r="F632"/>
  <c r="F631"/>
  <c r="F630"/>
  <c r="F629"/>
  <c r="F628"/>
  <c r="F627"/>
  <c r="F626"/>
  <c r="F625"/>
  <c r="F624"/>
  <c r="F623"/>
  <c r="F286" i="3"/>
  <c r="F285"/>
  <c r="F284"/>
  <c r="F283"/>
  <c r="M226" i="2" l="1"/>
  <c r="K220" l="1"/>
  <c r="H220" s="1"/>
  <c r="F220"/>
  <c r="C220" s="1"/>
  <c r="K219"/>
  <c r="H219"/>
  <c r="M219" s="1"/>
  <c r="F219"/>
  <c r="C219"/>
  <c r="K218"/>
  <c r="H218" s="1"/>
  <c r="F218"/>
  <c r="C218" s="1"/>
  <c r="F617" i="1"/>
  <c r="F616"/>
  <c r="F615"/>
  <c r="F614"/>
  <c r="F613"/>
  <c r="F612"/>
  <c r="F611"/>
  <c r="F610"/>
  <c r="F609"/>
  <c r="F608"/>
  <c r="F607"/>
  <c r="F606"/>
  <c r="F277" i="3"/>
  <c r="F276"/>
  <c r="F275"/>
  <c r="M218" i="2" l="1"/>
  <c r="M220"/>
  <c r="K212" l="1"/>
  <c r="H212"/>
  <c r="M212" s="1"/>
  <c r="F212"/>
  <c r="C212"/>
  <c r="F600" i="1"/>
  <c r="F599"/>
  <c r="F598"/>
  <c r="F597"/>
  <c r="F596"/>
  <c r="F595"/>
  <c r="F594"/>
  <c r="F593"/>
  <c r="F592"/>
  <c r="F591"/>
  <c r="F590"/>
  <c r="F589"/>
  <c r="F269" i="3"/>
  <c r="F268"/>
  <c r="F267"/>
  <c r="K206" i="2" l="1"/>
  <c r="H206" s="1"/>
  <c r="F206"/>
  <c r="C206" s="1"/>
  <c r="K205"/>
  <c r="H205"/>
  <c r="M205" s="1"/>
  <c r="F205"/>
  <c r="C205"/>
  <c r="F583" i="1"/>
  <c r="F582"/>
  <c r="F581"/>
  <c r="F580"/>
  <c r="F579"/>
  <c r="F578"/>
  <c r="F577"/>
  <c r="F576"/>
  <c r="F575"/>
  <c r="F574"/>
  <c r="F573"/>
  <c r="F572"/>
  <c r="F571"/>
  <c r="F570"/>
  <c r="F569"/>
  <c r="F261" i="3"/>
  <c r="F260"/>
  <c r="F259"/>
  <c r="F258"/>
  <c r="K199" i="2"/>
  <c r="H199"/>
  <c r="F199"/>
  <c r="C199"/>
  <c r="M199" s="1"/>
  <c r="K198"/>
  <c r="H198" s="1"/>
  <c r="F198"/>
  <c r="C198" s="1"/>
  <c r="K197"/>
  <c r="H197"/>
  <c r="F197"/>
  <c r="C197"/>
  <c r="M197" s="1"/>
  <c r="K196"/>
  <c r="H196" s="1"/>
  <c r="F196"/>
  <c r="C196" s="1"/>
  <c r="F563" i="1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252" i="3"/>
  <c r="F251"/>
  <c r="F250"/>
  <c r="F249"/>
  <c r="F248"/>
  <c r="F247"/>
  <c r="M206" i="2" l="1"/>
  <c r="M196"/>
  <c r="M198"/>
  <c r="H190" l="1"/>
  <c r="M190" s="1"/>
  <c r="K190"/>
  <c r="F190"/>
  <c r="C190"/>
  <c r="K189"/>
  <c r="H189"/>
  <c r="M189" s="1"/>
  <c r="F189"/>
  <c r="C189"/>
  <c r="F540" i="1"/>
  <c r="F539"/>
  <c r="F538"/>
  <c r="F537"/>
  <c r="F536"/>
  <c r="F535"/>
  <c r="F534"/>
  <c r="F533"/>
  <c r="F532"/>
  <c r="F531"/>
  <c r="F530"/>
  <c r="F529"/>
  <c r="F528"/>
  <c r="F527"/>
  <c r="F526"/>
  <c r="F241" i="3"/>
  <c r="F240"/>
  <c r="F239"/>
  <c r="F238"/>
  <c r="K183" i="2" l="1"/>
  <c r="H183"/>
  <c r="M183" s="1"/>
  <c r="F183"/>
  <c r="C183"/>
  <c r="K182"/>
  <c r="H182" s="1"/>
  <c r="F182"/>
  <c r="C182" s="1"/>
  <c r="F520" i="1"/>
  <c r="F519"/>
  <c r="F518"/>
  <c r="F517"/>
  <c r="F516"/>
  <c r="F515"/>
  <c r="F514"/>
  <c r="F513"/>
  <c r="F512"/>
  <c r="F511"/>
  <c r="F510"/>
  <c r="F509"/>
  <c r="F508"/>
  <c r="F507"/>
  <c r="F506"/>
  <c r="F232" i="3"/>
  <c r="F231"/>
  <c r="F230"/>
  <c r="F229"/>
  <c r="M182" i="2" l="1"/>
  <c r="K176" l="1"/>
  <c r="H176"/>
  <c r="M176" s="1"/>
  <c r="F176"/>
  <c r="C176"/>
  <c r="K175"/>
  <c r="H175" s="1"/>
  <c r="F175"/>
  <c r="C175" s="1"/>
  <c r="F500" i="1"/>
  <c r="F499"/>
  <c r="F498"/>
  <c r="F497"/>
  <c r="F496"/>
  <c r="F495"/>
  <c r="F494"/>
  <c r="F493"/>
  <c r="F492"/>
  <c r="F491"/>
  <c r="F490"/>
  <c r="F489"/>
  <c r="F488"/>
  <c r="F487"/>
  <c r="F486"/>
  <c r="F223" i="3"/>
  <c r="F222"/>
  <c r="F221"/>
  <c r="F220"/>
  <c r="M175" i="2" l="1"/>
  <c r="K169" l="1"/>
  <c r="H169" s="1"/>
  <c r="F169"/>
  <c r="C169" s="1"/>
  <c r="K168"/>
  <c r="H168"/>
  <c r="M168" s="1"/>
  <c r="F168"/>
  <c r="C168"/>
  <c r="F480" i="1"/>
  <c r="F479"/>
  <c r="F478"/>
  <c r="F477"/>
  <c r="F476"/>
  <c r="F475"/>
  <c r="F474"/>
  <c r="F473"/>
  <c r="F472"/>
  <c r="F471"/>
  <c r="F470"/>
  <c r="F469"/>
  <c r="F468"/>
  <c r="F467"/>
  <c r="F466"/>
  <c r="F214" i="3"/>
  <c r="F213"/>
  <c r="F212"/>
  <c r="F211"/>
  <c r="M169" i="2" l="1"/>
  <c r="K162" l="1"/>
  <c r="H162"/>
  <c r="F162"/>
  <c r="C162"/>
  <c r="K161"/>
  <c r="H161" s="1"/>
  <c r="F161"/>
  <c r="C161" s="1"/>
  <c r="F460" i="1"/>
  <c r="F459"/>
  <c r="F458"/>
  <c r="F457"/>
  <c r="F456"/>
  <c r="F455"/>
  <c r="F454"/>
  <c r="F453"/>
  <c r="F452"/>
  <c r="F451"/>
  <c r="F450"/>
  <c r="F449"/>
  <c r="F448"/>
  <c r="F447"/>
  <c r="F446"/>
  <c r="F205" i="3"/>
  <c r="F204"/>
  <c r="F203"/>
  <c r="F202"/>
  <c r="M162" i="2" l="1"/>
  <c r="M161"/>
  <c r="K155" l="1"/>
  <c r="H155" s="1"/>
  <c r="F155"/>
  <c r="C155" s="1"/>
  <c r="K154"/>
  <c r="H154"/>
  <c r="M154" s="1"/>
  <c r="F154"/>
  <c r="C154"/>
  <c r="F440" i="1"/>
  <c r="F439"/>
  <c r="F438"/>
  <c r="F437"/>
  <c r="F436"/>
  <c r="F435"/>
  <c r="F434"/>
  <c r="F433"/>
  <c r="F432"/>
  <c r="F431"/>
  <c r="F430"/>
  <c r="F429"/>
  <c r="F428"/>
  <c r="F427"/>
  <c r="F426"/>
  <c r="F196" i="3"/>
  <c r="F195"/>
  <c r="F194"/>
  <c r="F193"/>
  <c r="M155" i="2" l="1"/>
  <c r="K148" l="1"/>
  <c r="F148"/>
  <c r="C148"/>
  <c r="M148" s="1"/>
  <c r="L147"/>
  <c r="H147" s="1"/>
  <c r="M147" s="1"/>
  <c r="K147"/>
  <c r="G147"/>
  <c r="F147"/>
  <c r="C147" s="1"/>
  <c r="F420" i="1"/>
  <c r="F419"/>
  <c r="F418"/>
  <c r="F417"/>
  <c r="F416"/>
  <c r="F415"/>
  <c r="F414"/>
  <c r="F413"/>
  <c r="F412"/>
  <c r="F411"/>
  <c r="F410"/>
  <c r="F409"/>
  <c r="F408"/>
  <c r="F407"/>
  <c r="F406"/>
  <c r="F187" i="3"/>
  <c r="F186"/>
  <c r="F185"/>
  <c r="F184"/>
  <c r="K141" i="2" l="1"/>
  <c r="H141" s="1"/>
  <c r="F141"/>
  <c r="C141" s="1"/>
  <c r="K140"/>
  <c r="H140"/>
  <c r="M140" s="1"/>
  <c r="F140"/>
  <c r="C140"/>
  <c r="F400" i="1"/>
  <c r="F399"/>
  <c r="F398"/>
  <c r="F397"/>
  <c r="F396"/>
  <c r="F395"/>
  <c r="F394"/>
  <c r="F393"/>
  <c r="F392"/>
  <c r="F391"/>
  <c r="F390"/>
  <c r="F389"/>
  <c r="F388"/>
  <c r="F387"/>
  <c r="F386"/>
  <c r="F178" i="3"/>
  <c r="F177"/>
  <c r="F176"/>
  <c r="F175"/>
  <c r="M141" i="2" l="1"/>
  <c r="K134" l="1"/>
  <c r="H134"/>
  <c r="M134" s="1"/>
  <c r="F134"/>
  <c r="C134"/>
  <c r="K133"/>
  <c r="H133" s="1"/>
  <c r="F133"/>
  <c r="C133" s="1"/>
  <c r="F380" i="1"/>
  <c r="F379"/>
  <c r="F378"/>
  <c r="F377"/>
  <c r="F376"/>
  <c r="F375"/>
  <c r="F374"/>
  <c r="F373"/>
  <c r="F372"/>
  <c r="F371"/>
  <c r="F370"/>
  <c r="F369"/>
  <c r="F368"/>
  <c r="F367"/>
  <c r="F366"/>
  <c r="F169" i="3"/>
  <c r="F168"/>
  <c r="F167"/>
  <c r="F166"/>
  <c r="M133" i="2" l="1"/>
  <c r="K127"/>
  <c r="H127" s="1"/>
  <c r="F127"/>
  <c r="C127" s="1"/>
  <c r="K126"/>
  <c r="H126"/>
  <c r="M126" s="1"/>
  <c r="F126"/>
  <c r="C126"/>
  <c r="F346" i="1"/>
  <c r="F160" i="3"/>
  <c r="F159"/>
  <c r="F158"/>
  <c r="F157"/>
  <c r="M127" i="2" l="1"/>
  <c r="K120" l="1"/>
  <c r="H120" s="1"/>
  <c r="F120"/>
  <c r="C120" s="1"/>
  <c r="K119"/>
  <c r="H119"/>
  <c r="M119" s="1"/>
  <c r="F119"/>
  <c r="C119"/>
  <c r="F340" i="1"/>
  <c r="F339"/>
  <c r="F338"/>
  <c r="F337"/>
  <c r="F336"/>
  <c r="F335"/>
  <c r="F334"/>
  <c r="F333"/>
  <c r="F332"/>
  <c r="F331"/>
  <c r="F330"/>
  <c r="F329"/>
  <c r="F328"/>
  <c r="F327"/>
  <c r="F326"/>
  <c r="F151" i="3"/>
  <c r="F150"/>
  <c r="F149"/>
  <c r="F148"/>
  <c r="M120" i="2" l="1"/>
  <c r="K113" l="1"/>
  <c r="H113" s="1"/>
  <c r="F113"/>
  <c r="C113" s="1"/>
  <c r="K112"/>
  <c r="H112"/>
  <c r="M112" s="1"/>
  <c r="F112"/>
  <c r="C112"/>
  <c r="F320" i="1"/>
  <c r="F319"/>
  <c r="F318"/>
  <c r="F317"/>
  <c r="F316"/>
  <c r="F315"/>
  <c r="F314"/>
  <c r="F313"/>
  <c r="F312"/>
  <c r="F311"/>
  <c r="F310"/>
  <c r="F309"/>
  <c r="F140" i="3"/>
  <c r="F139"/>
  <c r="F138"/>
  <c r="M113" i="2" l="1"/>
  <c r="K106" l="1"/>
  <c r="H106" s="1"/>
  <c r="F106"/>
  <c r="C106" s="1"/>
  <c r="H105"/>
  <c r="F105"/>
  <c r="C105" s="1"/>
  <c r="M105" s="1"/>
  <c r="F303" i="1"/>
  <c r="F302"/>
  <c r="F301"/>
  <c r="F300"/>
  <c r="F299"/>
  <c r="F298"/>
  <c r="F297"/>
  <c r="F296"/>
  <c r="F295"/>
  <c r="F294"/>
  <c r="F293"/>
  <c r="F292"/>
  <c r="F291"/>
  <c r="F290"/>
  <c r="F289"/>
  <c r="F132" i="3"/>
  <c r="F131"/>
  <c r="F130"/>
  <c r="F129"/>
  <c r="M106" i="2" l="1"/>
  <c r="K99" l="1"/>
  <c r="H99"/>
  <c r="M99" s="1"/>
  <c r="F99"/>
  <c r="C99"/>
  <c r="K98"/>
  <c r="H98" s="1"/>
  <c r="F98"/>
  <c r="C98" s="1"/>
  <c r="F283" i="1"/>
  <c r="F282"/>
  <c r="F281"/>
  <c r="F280"/>
  <c r="F279"/>
  <c r="F278"/>
  <c r="F277"/>
  <c r="F276"/>
  <c r="F275"/>
  <c r="F274"/>
  <c r="F273"/>
  <c r="F272"/>
  <c r="F271"/>
  <c r="F270"/>
  <c r="F269"/>
  <c r="F123" i="3"/>
  <c r="F122"/>
  <c r="F121"/>
  <c r="F120"/>
  <c r="M98" i="2" l="1"/>
  <c r="K92" l="1"/>
  <c r="H92"/>
  <c r="M92" s="1"/>
  <c r="F92"/>
  <c r="C92"/>
  <c r="K91"/>
  <c r="H91" s="1"/>
  <c r="F91"/>
  <c r="C91" s="1"/>
  <c r="F263" i="1"/>
  <c r="F262"/>
  <c r="F261"/>
  <c r="F260"/>
  <c r="F259"/>
  <c r="F258"/>
  <c r="F257"/>
  <c r="F256"/>
  <c r="F255"/>
  <c r="F254"/>
  <c r="F253"/>
  <c r="F114" i="3"/>
  <c r="F113"/>
  <c r="F112"/>
  <c r="M91" i="2" l="1"/>
  <c r="F247" i="1" l="1"/>
  <c r="F246"/>
  <c r="F245"/>
  <c r="F244"/>
  <c r="F243"/>
  <c r="F242"/>
  <c r="F241"/>
  <c r="F240"/>
  <c r="F239"/>
  <c r="F238"/>
  <c r="F237"/>
  <c r="F236"/>
  <c r="F235"/>
  <c r="F234"/>
  <c r="F233"/>
  <c r="F106" i="3"/>
  <c r="F105"/>
  <c r="F104"/>
  <c r="F103"/>
  <c r="K85" i="2"/>
  <c r="H85" s="1"/>
  <c r="F85"/>
  <c r="C85" s="1"/>
  <c r="K84"/>
  <c r="H84" s="1"/>
  <c r="F84"/>
  <c r="C84" s="1"/>
  <c r="K78"/>
  <c r="H78" s="1"/>
  <c r="F78"/>
  <c r="C78" s="1"/>
  <c r="K77"/>
  <c r="H77"/>
  <c r="M77" s="1"/>
  <c r="F77"/>
  <c r="C77"/>
  <c r="F227" i="1"/>
  <c r="F226"/>
  <c r="F225"/>
  <c r="F224"/>
  <c r="F223"/>
  <c r="F222"/>
  <c r="F221"/>
  <c r="F220"/>
  <c r="F219"/>
  <c r="F218"/>
  <c r="F217"/>
  <c r="F216"/>
  <c r="F215"/>
  <c r="F214"/>
  <c r="F213"/>
  <c r="F97" i="3"/>
  <c r="F96"/>
  <c r="F95"/>
  <c r="F94"/>
  <c r="M84" i="2" l="1"/>
  <c r="M85"/>
  <c r="M78"/>
  <c r="K71" l="1"/>
  <c r="H71" s="1"/>
  <c r="F71"/>
  <c r="C71" s="1"/>
  <c r="K70"/>
  <c r="H70"/>
  <c r="M70" s="1"/>
  <c r="F70"/>
  <c r="C70"/>
  <c r="F204" i="1"/>
  <c r="F203"/>
  <c r="F202"/>
  <c r="F201"/>
  <c r="F200"/>
  <c r="F199"/>
  <c r="F198"/>
  <c r="F197"/>
  <c r="F196"/>
  <c r="F195"/>
  <c r="F194"/>
  <c r="F193"/>
  <c r="F88" i="3"/>
  <c r="F87"/>
  <c r="F86"/>
  <c r="F85"/>
  <c r="F84"/>
  <c r="M71" i="2" l="1"/>
  <c r="F207" i="1" l="1"/>
  <c r="F206"/>
  <c r="F205"/>
  <c r="K64" i="2" l="1"/>
  <c r="H64"/>
  <c r="M64" s="1"/>
  <c r="F64"/>
  <c r="C64"/>
  <c r="K63"/>
  <c r="H63" s="1"/>
  <c r="F63"/>
  <c r="C63" s="1"/>
  <c r="F187" i="1"/>
  <c r="F186"/>
  <c r="F185"/>
  <c r="F184"/>
  <c r="F183"/>
  <c r="F182"/>
  <c r="F181"/>
  <c r="F180"/>
  <c r="F179"/>
  <c r="F178"/>
  <c r="F177"/>
  <c r="F176"/>
  <c r="F175"/>
  <c r="F174"/>
  <c r="F173"/>
  <c r="F78" i="3"/>
  <c r="F77"/>
  <c r="F76"/>
  <c r="F75"/>
  <c r="M63" i="2" l="1"/>
  <c r="K57" l="1"/>
  <c r="H57" s="1"/>
  <c r="F57"/>
  <c r="C57" s="1"/>
  <c r="K56"/>
  <c r="H56"/>
  <c r="M56" s="1"/>
  <c r="F56"/>
  <c r="C56"/>
  <c r="F167" i="1"/>
  <c r="F166"/>
  <c r="F165"/>
  <c r="F164"/>
  <c r="F163"/>
  <c r="F162"/>
  <c r="F161"/>
  <c r="F160"/>
  <c r="F159"/>
  <c r="F158"/>
  <c r="F157"/>
  <c r="F156"/>
  <c r="F155"/>
  <c r="F154"/>
  <c r="F153"/>
  <c r="F69" i="3"/>
  <c r="F68"/>
  <c r="F67"/>
  <c r="F66"/>
  <c r="M57" i="2" l="1"/>
  <c r="K50" l="1"/>
  <c r="H50"/>
  <c r="M50" s="1"/>
  <c r="F50"/>
  <c r="C50"/>
  <c r="K49"/>
  <c r="H49" s="1"/>
  <c r="M49" s="1"/>
  <c r="F49"/>
  <c r="C49" s="1"/>
  <c r="F147" i="1"/>
  <c r="F146"/>
  <c r="F145"/>
  <c r="F144"/>
  <c r="F143"/>
  <c r="F142"/>
  <c r="F141"/>
  <c r="F140"/>
  <c r="F139"/>
  <c r="F138"/>
  <c r="F137"/>
  <c r="F136"/>
  <c r="F135"/>
  <c r="F134"/>
  <c r="F133"/>
  <c r="F60" i="3"/>
  <c r="F59"/>
  <c r="F58"/>
  <c r="F57"/>
  <c r="K43" i="2" l="1"/>
  <c r="H43"/>
  <c r="M43" s="1"/>
  <c r="F43"/>
  <c r="C43"/>
  <c r="K42"/>
  <c r="H42" s="1"/>
  <c r="F42"/>
  <c r="C42" s="1"/>
  <c r="F127" i="1"/>
  <c r="F126"/>
  <c r="F125"/>
  <c r="F124"/>
  <c r="F123"/>
  <c r="F122"/>
  <c r="F121"/>
  <c r="F120"/>
  <c r="F119"/>
  <c r="F118"/>
  <c r="F117"/>
  <c r="F116"/>
  <c r="F115"/>
  <c r="F114"/>
  <c r="F113"/>
  <c r="F51" i="3"/>
  <c r="F50"/>
  <c r="F49"/>
  <c r="F48"/>
  <c r="M42" i="2" l="1"/>
  <c r="K36" l="1"/>
  <c r="H36"/>
  <c r="M36" s="1"/>
  <c r="F36"/>
  <c r="C36"/>
  <c r="K35"/>
  <c r="H35" s="1"/>
  <c r="M35" s="1"/>
  <c r="F35"/>
  <c r="C35" s="1"/>
  <c r="F107" i="1"/>
  <c r="F106"/>
  <c r="F105"/>
  <c r="F104"/>
  <c r="F103"/>
  <c r="F102"/>
  <c r="F101"/>
  <c r="F100"/>
  <c r="F99"/>
  <c r="F98"/>
  <c r="F97"/>
  <c r="F96"/>
  <c r="F95"/>
  <c r="F94"/>
  <c r="F93"/>
  <c r="F42" i="3"/>
  <c r="F41"/>
  <c r="F40"/>
  <c r="F39"/>
  <c r="K29" i="2" l="1"/>
  <c r="H29" s="1"/>
  <c r="F29"/>
  <c r="C29" s="1"/>
  <c r="K28"/>
  <c r="H28"/>
  <c r="M28" s="1"/>
  <c r="F28"/>
  <c r="C28"/>
  <c r="F87" i="1"/>
  <c r="F86"/>
  <c r="F85"/>
  <c r="F84"/>
  <c r="F83"/>
  <c r="F82"/>
  <c r="F81"/>
  <c r="F80"/>
  <c r="F79"/>
  <c r="F78"/>
  <c r="F77"/>
  <c r="F76"/>
  <c r="F75"/>
  <c r="F74"/>
  <c r="F73"/>
  <c r="F33" i="3"/>
  <c r="F32"/>
  <c r="F31"/>
  <c r="F30"/>
  <c r="M29" i="2" l="1"/>
  <c r="K20" l="1"/>
  <c r="H20"/>
  <c r="M20" s="1"/>
  <c r="F20"/>
  <c r="C20"/>
  <c r="K19"/>
  <c r="I19"/>
  <c r="H19"/>
  <c r="D19"/>
  <c r="F19" s="1"/>
  <c r="C19" s="1"/>
  <c r="M19" l="1"/>
  <c r="F67" i="1" l="1"/>
  <c r="F66"/>
  <c r="F65"/>
  <c r="F64"/>
  <c r="F63"/>
  <c r="F62"/>
  <c r="F61"/>
  <c r="F60"/>
  <c r="F59"/>
  <c r="F58"/>
  <c r="F57"/>
  <c r="F56"/>
  <c r="F55"/>
  <c r="F54"/>
  <c r="F53"/>
  <c r="F47"/>
  <c r="F46"/>
  <c r="F45"/>
  <c r="F44"/>
  <c r="F43"/>
  <c r="F42"/>
  <c r="F41"/>
  <c r="F40"/>
  <c r="F39"/>
  <c r="F38"/>
  <c r="F37"/>
  <c r="F36"/>
  <c r="F35"/>
  <c r="F34"/>
  <c r="F33"/>
  <c r="F24" i="3"/>
  <c r="F23"/>
  <c r="F22"/>
  <c r="F21"/>
  <c r="F24" i="1" l="1"/>
  <c r="F20"/>
  <c r="F16"/>
  <c r="F12"/>
  <c r="F23"/>
  <c r="F18"/>
  <c r="F19"/>
  <c r="F21"/>
  <c r="F13" i="3" l="1"/>
  <c r="F12"/>
  <c r="K13" i="2" l="1"/>
  <c r="F13"/>
  <c r="F22" i="1"/>
  <c r="K11" i="2"/>
  <c r="H11" s="1"/>
  <c r="F11"/>
  <c r="C11" s="1"/>
  <c r="M11" l="1"/>
  <c r="F15" i="3"/>
  <c r="F14"/>
  <c r="F11"/>
  <c r="F10"/>
  <c r="H13" i="2"/>
  <c r="C13"/>
  <c r="K12"/>
  <c r="H12" s="1"/>
  <c r="F12"/>
  <c r="C12" s="1"/>
  <c r="K10"/>
  <c r="H10" s="1"/>
  <c r="F10"/>
  <c r="C10" s="1"/>
  <c r="F27" i="1"/>
  <c r="F26"/>
  <c r="F25"/>
  <c r="F17"/>
  <c r="F15"/>
  <c r="F14"/>
  <c r="F13"/>
  <c r="F11"/>
  <c r="F10"/>
  <c r="M13" i="2" l="1"/>
  <c r="M12"/>
  <c r="M10"/>
</calcChain>
</file>

<file path=xl/sharedStrings.xml><?xml version="1.0" encoding="utf-8"?>
<sst xmlns="http://schemas.openxmlformats.org/spreadsheetml/2006/main" count="2268" uniqueCount="197">
  <si>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</si>
  <si>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</si>
  <si>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</si>
  <si>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</si>
  <si>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</si>
  <si>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</si>
  <si>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</si>
  <si>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</si>
  <si>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</si>
  <si>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</si>
  <si>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</si>
  <si>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</si>
  <si>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</si>
  <si>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</si>
  <si>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</si>
  <si>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</si>
  <si>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</si>
  <si>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</si>
  <si>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</si>
  <si>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</si>
  <si>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</si>
  <si>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</si>
  <si>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</si>
  <si>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</si>
  <si>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</si>
  <si>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4а</t>
  </si>
  <si>
    <t>4б</t>
  </si>
  <si>
    <t>4г</t>
  </si>
  <si>
    <t>5=(4/3)*100%</t>
  </si>
  <si>
    <t>-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</si>
  <si>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</si>
  <si>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</si>
  <si>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</si>
  <si>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</si>
  <si>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</si>
  <si>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</si>
  <si>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</si>
  <si>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</si>
  <si>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</si>
  <si>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</si>
  <si>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</si>
  <si>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</si>
  <si>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</si>
  <si>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</si>
  <si>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</si>
  <si>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</si>
  <si>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</si>
  <si>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</si>
  <si>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</si>
  <si>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</si>
  <si>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</si>
  <si>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</si>
  <si>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</si>
  <si>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</si>
  <si>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>802111О.99.0.БА96АЮ58001,   802111О.99.0.БА96АА00001,  802111О.99.0.БА96АЮ83001, 802111О.99.0.БА96АШ58001, 802111О.99.0.БА96АЮ62001 реализация основных общеобразовательных программ  основного общего образования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</si>
  <si>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</si>
  <si>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</si>
  <si>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4в</t>
  </si>
  <si>
    <t>3в</t>
  </si>
  <si>
    <t>Отчетный период:  5 месяцев 2023 года</t>
  </si>
  <si>
    <t>Отчетный период:   5  месяцев  2023 года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</si>
  <si>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</si>
  <si>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</si>
  <si>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2023 год с учетом изменений на конец отчетного периода, руб.</t>
  </si>
  <si>
    <t>Муниципальное автономное общеобразовательное учреждение гимназия имени А.П. Чехова</t>
  </si>
  <si>
    <t>801012О.99.0.БА81АЭ92001,  801012О.99.0.БА81АЮ16001 общеобразовательных программ начального общего образования</t>
  </si>
  <si>
    <t>802111О.99.0.БА96АЮ58001,   802111О.99.0.БА96АА00001,  802111О.99.0.БА96АЮ83001  реализация основных общеобразовательных программ основного общего образования</t>
  </si>
  <si>
    <t>802112О.99.0.ББ11АЮ58001, реализация основных общеобразовательных программ среднего общего образования</t>
  </si>
  <si>
    <t xml:space="preserve"> 804200О.99.0.ББ52АЕ28000,  804200О.99.0.ББ52АЕ52000, 804200О.99.0.ББ52АЕ76000, реализация дополнительных общеразвивающих программ</t>
  </si>
  <si>
    <t>МАОУ гимназия имени А.П. Чехова</t>
  </si>
  <si>
    <t>МОБУ СОШ №3 им. Ю.А. Гагарина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</si>
  <si>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</si>
  <si>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</si>
  <si>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</si>
  <si>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</si>
  <si>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</si>
  <si>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802112О.99.0.ББ11АЮ58001, 802112О.99.0.ББ11АЮ83001, 802112О.99.0.ББ11АШ58001, 802112О.99.0.ББ11АЮ62001     реализация основных общеобразовательных программ  среднего общего образования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</si>
  <si>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</si>
  <si>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ммуниципальное автономное общеобразовательное учреждение лицей № 4 (ТМОЛ)</t>
  </si>
  <si>
    <t>муниципальное автономное общеобразовательное учреждение лицей № 4 (ТМОЛ)</t>
  </si>
  <si>
    <t>МОБУ СОШ № 5</t>
  </si>
  <si>
    <t>Муниципальное общеобразовательное бюджетное учреждение средняя общеобразовательная школа № 6</t>
  </si>
  <si>
    <t>801012О.99.0.БА81АЭ92001,   801012О.99.0.БА81АЮ16001,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</si>
  <si>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реализация основных общеобразовательных программ основного общего образования</t>
  </si>
  <si>
    <t>802112О.99.0.ББ11АЮ58001,802112О.99.0.ББ11АШ58001, реализация основных общеобразовательных программ среднего общего образования</t>
  </si>
  <si>
    <t>801012О.99.0.БА81АЭ92001,   801012О.99.0.БА81АЮ16001,  802111О.99.0.БА96АЮ58001,   802111О.99.0.БА96АА00001,  802111О.99.0.БА96АЮ83001, 802111О.99.0.БА96АШ58001, 802112О.99.0.ББ11АЮ58001, 802112О.99.0.ББ11АШ58001,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</si>
  <si>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лицей №7</t>
  </si>
  <si>
    <t>МОБУ СОШ №8 им.А.Г.Ломакина</t>
  </si>
  <si>
    <t>МОБУ СОШ № 9</t>
  </si>
  <si>
    <r>
      <t>801012О.99.0.БА81АЭ92001,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801012О.99.0.БА81АЮ16001</t>
    </r>
    <r>
      <rPr>
        <sz val="14"/>
        <rFont val="Times New Roman"/>
        <family val="1"/>
        <charset val="204"/>
      </rPr>
      <t xml:space="preserve"> реализация основных общеобразовательных программ начального общего образования</t>
    </r>
  </si>
  <si>
    <t>802111О.99.0.БА96АЮ58001, 802111О.99.0.БА96АЮ83001, 802111О.99.0.БА96АШ58001 реализация основных общеобразовательных программ основного общего образования</t>
  </si>
  <si>
    <t>802112О.99.0.ББ11АЮ58001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</si>
  <si>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 реализация дополнительных общеразвивающих программ</t>
  </si>
  <si>
    <t>801012О.99.0.БА81АЭ92001,  801012О.99.0.БА81АЮ16001                             реализация основных общеобразовательных программ начального общего образования</t>
  </si>
  <si>
    <t>802111О.99.0.БА96АЮ58001,    802111О.99.0.БА96АЮ83001, 802111О.99.0.БА96АШ58001 реализация основных общеобразовательных программ  основного общего образования</t>
  </si>
  <si>
    <t>802112О.99.0.ББ11АЮ58001  реализация основных общеобразовательных программ  среднего общего образования</t>
  </si>
  <si>
    <t>801012О.99.0.БА81АЭ92001, 801012О.99.0.БА81АЮ16001,   802111О.99.0.БА96АЮ58001,  802111О.99.0.БА96АЮ83001, 802111О.99.0.БА96АШ58001,   802112О.99.0.ББ11АЮ58001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</si>
  <si>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</si>
  <si>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№10</t>
  </si>
  <si>
    <t>801012О.99.0.БА81АЭ92001 реализация основных общеобразовательных программ начального общего образования</t>
  </si>
  <si>
    <t>802111О.99.0.БА96АЮ58001,  802111О.99.0.БА96АЮ83001,  реализация основных общеобразовательных программ основного общего образования</t>
  </si>
  <si>
    <t>802112О.99.0.ББ11АЮ58001, 802112О.99.0.ББ11АЮ83001, реализация основных общеобразовательных программ среднего общего образования</t>
  </si>
  <si>
    <t>801012О.99.0.БА81АЭ92001, 802111О.99.0.БА96АЮ58001,  802111О.99.0.БА96АЮ83001,  802112О.99.0.ББ11АЮ58001, 802112О.99.0.ББ11АЮ83001, 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</si>
  <si>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средняя общеобразовательная школа № 12</t>
  </si>
  <si>
    <t>804200О.99.0.ББ52АЕ52000, 804200О.99.0.ББ52АЕ76000, реализация дополнительных общеразвивающих программ</t>
  </si>
  <si>
    <t>802111О.99.0.БА96АЮ58001,   802111О.99.0.БА96АА00001,  802111О.99.0.БА96АЮ83001, 802111О.99.0.БА96АШ58001,  реализация основных общеобразовательных программ  основного общего образования</t>
  </si>
  <si>
    <t>муниципальное автономное общеобразовательное учреждение средняя общеобразовательная школа №12</t>
  </si>
  <si>
    <t>801012О.99.0.БА81АЭ92001, 801012О.99.0.БА81АА00001,  801012О.99.0.БА81АЮ16001, 801012О.99.0.БА81АШ04001, 802111О.99.0.БА96АЮ58001,   802111О.99.0.БА96АА00001,  802111О.99.0.БА96АЮ83001, 802111О.99.0.БА96АШ58001,  802112О.99.0.ББ11АЮ58001, 802112О.99.0.ББ11АЮ83001,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</si>
  <si>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гимназия "Мариинская"</t>
  </si>
  <si>
    <t>801012О.99.0.БА81АЭ92001,  801012О.99.0.БА81АЮ16001, реализация основных общеобразовательных программ начального общего образования</t>
  </si>
  <si>
    <t>802111О.99.0.БА96АЮ58001,  реализация основных общеобразовательных программ основного общего образования</t>
  </si>
  <si>
    <t>801012О.99.0.БА81АЭ92001,  801012О.99.0.БА81АЮ16001,  802111О.99.0.БА96АЮ58001, 802112О.99.0.ББ11АЮ58001, 802112О.99.0.ББ11АЮ83001,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</si>
  <si>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16</t>
  </si>
  <si>
    <t>802111О.99.0.БА96АА00001, 802111О.99.0.БА96АЮ62001, 802111О.99.0.БА96АЮ66001 реализация основных общеобразовательных программ основного общего образования</t>
  </si>
  <si>
    <t>802112О.99.0.ББ11АЮ62001 реализация основных общеобразовательных программ среднего общего образования</t>
  </si>
  <si>
    <t xml:space="preserve"> 804200О.99.0.ББ52АЕ04000,  804200О.99.0.ББ52АЕ76000 реализация дополнительных общеразвивающих программ</t>
  </si>
  <si>
    <t>804200О.99.0.ББ52АЕ04000,  804200О.99.0.ББ52АЕ76000 реализация дополнительных общеразвивающих программ</t>
  </si>
  <si>
    <t>МОБУ СОШ №16</t>
  </si>
  <si>
    <t>802111О.99.0.БА96АА00001, 802111О.99.0.БА96АЮ62001, 802111О.99.0.БА96АЮ66001,   802112О.99.0.ББ11АЮ62001                               реализация основных общеобразовательных программ основного общего,  среднего общего образования.</t>
  </si>
  <si>
    <t>МОБУ СОШ № 20</t>
  </si>
  <si>
    <t>Муниципальное общеобразовательное бюджетное учреждение средняя общеобразовательная школа № 21</t>
  </si>
  <si>
    <t>МАОУСОШ№22</t>
  </si>
  <si>
    <t>Наименование муниципального учреждения МОБУ СОШ № 23</t>
  </si>
  <si>
    <t>802112О.99.0.ББ11АЮ58001  реализация основных общеобразовательных программ среднего общего образования</t>
  </si>
  <si>
    <t xml:space="preserve">  804200О.99.0.ББ52АЕ52000, 804200О.99.0.ББ52АЕ76000  реализация дополнительных общеразвивающих программ</t>
  </si>
  <si>
    <t>Наименование муниципального учреждения МОБУ  СОШ № 23</t>
  </si>
  <si>
    <t>802111О.99.0.БА96АЮ58001,   802111О.99.0.БА96АА00001,  802111О.99.0.БА96АЮ83001, 802111О.99.0.БА96АШ58001 реализация основных общеобразовательных программ  основного общего образования</t>
  </si>
  <si>
    <t xml:space="preserve">  804200О.99.0.ББ52АЕ52000, 804200О.99.0.ББ52АЕ76000                                  реализация дополнительных общеразвивающих программ</t>
  </si>
  <si>
    <t>МОБУ СОШ № 23</t>
  </si>
  <si>
    <t>МОБУ СОШ № 24</t>
  </si>
  <si>
    <t>801012О.99.0.БА81АЭ92001,  801012О.99.0.БА81АЮ16001, 801012О.99.0.БА81АШ04001,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</si>
  <si>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основного общего образования</t>
  </si>
  <si>
    <t xml:space="preserve">   804200О.99.0.ББ52АЕ52000, 804200О.99.0.ББ52АЕ76000, реализация дополнительных общеразвивающих программ</t>
  </si>
  <si>
    <t>801012О.99.0.БА81АЭ92001, 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</si>
  <si>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802111О.99.0.БА96АЮ8301  реализация основных общеобразовательных программ  основного общего образования</t>
  </si>
  <si>
    <t>802112О.99.0.ББ11АЮ58001,    реализация основных общеобразовательных программ  среднего общего образования</t>
  </si>
  <si>
    <t xml:space="preserve">  804200О.99.0.ББ52АЕ52000, 804200О.99.0.ББ52АЕ76000,                                    реализация дополнительных общеразвивающих программ</t>
  </si>
  <si>
    <t>МОБУ СОШ №24</t>
  </si>
  <si>
    <t>801012О.99.0.БА81АЭ92001,  801012О.99.0.БА81АЮ16001, 801012О.99.0.БА81АШ04001,     802111О.99.0.БА96АЮ58001,  802111О.99.0.БА96АЮ83001,   802112О.99.0.ББ11АЮ58001,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</si>
  <si>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 804200О.99.0.ББ52АЕ52000, 804200О.99.0.ББ52АЕ76000, реализация дополнительных общеразвивающих программ</t>
  </si>
  <si>
    <t>МАОУ СОШ № 25/11</t>
  </si>
  <si>
    <t>802111О.99.0.БА96АЮ58001,  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</si>
  <si>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802112О.99.0.ББ11АЮ83001,  реализация основных общеобразовательных программ среднего общего образования</t>
  </si>
  <si>
    <t xml:space="preserve"> 804200О.99.0.ББ52АЕ52000, 804200О.99.0.ББ52АЕ76000 реализация дополнительных общеразвивающих программ</t>
  </si>
  <si>
    <t>804200О.99.0.ББ52АЕ52000, 804200О.99.0.ББ52АЕ76000 реализация дополнительных общеразвивающих программ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</si>
  <si>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</si>
  <si>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</si>
  <si>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</si>
  <si>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(областной бюджет)</t>
    </r>
  </si>
  <si>
    <t>801012О.99.0.БА81АЭ92001, 801012О.99.0.БА81АА00001,  801012О.99.0.БА81АЮ16001, 801012О.99.0.БА81АШ04001, 802111О.99.0.БА96АЮ58001,   802111О.99.0.БА96АЮ83001, 802111О.99.0.БА96АШ58001,     802112О.99.0.ББ11АЮ58001, 802112О.99.0.ББ11АЮ83001,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</si>
  <si>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26</t>
  </si>
  <si>
    <t>муниципальное автономное общеобразовательное учреждение средняя общеобразовательная школа № 27</t>
  </si>
  <si>
    <t>МАОУ лицей № 28</t>
  </si>
  <si>
    <t>801012О.99.0.БА81АЭ92001, 801012О.99.0.БА81АЮ16001                           реализация основных общеобразовательных программ начального общего образования</t>
  </si>
  <si>
    <t>802111О.99.0.БА96АЮ58001,  реализация основных общеобразовательных программ  основного общего образования</t>
  </si>
  <si>
    <t>802112О.99.0.ББ11АЮ58001, 802112О.99.0.ББ11АЮ83001, реализация основных общеобразовательных программ  среднего общего образования</t>
  </si>
  <si>
    <t>804200О.99.0.ББ52АЕ76000                                реализация дополнительных общеразвивающих программ</t>
  </si>
  <si>
    <t xml:space="preserve">Наименование муниципального учреждения МОБУ СОШ № 30 </t>
  </si>
  <si>
    <t>Наименование муниципального учреждения МОБУ СОШ № 30</t>
  </si>
  <si>
    <t>МОБУ СОШ № 31</t>
  </si>
  <si>
    <t>МОБУ СОШ № 32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</si>
  <si>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</si>
  <si>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804200О.99.0.ББ52АЕ52000, 804200О.99.0.ББ52АЕ76000,   реализация дополнительных общеразвивающих программ</t>
  </si>
  <si>
    <t>МОБУ лицей № 33</t>
  </si>
  <si>
    <t>802111О.99.0.БА96АЮ58001,  802111О.99.0.БА96АЮ83001, 802111О.99.0.БА96АШ58001, реализация основных общеобразовательных программ основного общего образования</t>
  </si>
  <si>
    <t>804200О.99.0.ББ52АЕ52000, 804200О.99.0.ББ52АЕ76000,  реализация дополнительных общеразвивающих программ</t>
  </si>
  <si>
    <t>801012О.99.0.БА81АЭ92001,  801012О.99.0.БА81АЮ16001,                 реализация основных общеобразовательных программ начального общего образования</t>
  </si>
  <si>
    <t>802111О.99.0.БА96АЮ58001, 802111О.99.0.БА96АЮ83001, 802111О.99.0.БА96АШ58001, реализация основных общеобразовательных программ  основного общего образования</t>
  </si>
  <si>
    <t>802112О.99.0.ББ11АЮ58001, 802112О.99.0.ББ11АЮ83001,   реализация основных общеобразовательных программ  среднего общего образования</t>
  </si>
  <si>
    <t>801012О.99.0.БА81АЭ92001,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</si>
  <si>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804200О.99.0.ББ52АЕ52000, 804200О.99.0.ББ52АЕ76000, реализация дополнительных общеразвивающих программ</t>
  </si>
  <si>
    <t>муниципальное образовательное бюджетное учреждение средняя общеобразовательная школа №34</t>
  </si>
  <si>
    <t>МОБУ СОШ № 35</t>
  </si>
  <si>
    <r>
      <rPr>
        <sz val="14"/>
        <rFont val="Times New Roman"/>
        <family val="1"/>
        <charset val="204"/>
      </rPr>
      <t>801012О.99.0.БА81АЭ92001,</t>
    </r>
    <r>
      <rPr>
        <sz val="14"/>
        <color rgb="FFFF0000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>801012О.99.0.БА81АЮ16001, 801012О.99.0.БА81АШ04001,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реализация основных общеобразовательных программ начального общего образования</t>
    </r>
  </si>
  <si>
    <r>
      <rPr>
        <sz val="14"/>
        <rFont val="Times New Roman"/>
        <family val="1"/>
        <charset val="204"/>
      </rPr>
      <t xml:space="preserve">802111О.99.0.БА96АЮ58001, </t>
    </r>
    <r>
      <rPr>
        <sz val="14"/>
        <color rgb="FFFF0000"/>
        <rFont val="Times New Roman"/>
        <family val="1"/>
        <charset val="204"/>
      </rPr>
      <t xml:space="preserve">    </t>
    </r>
    <r>
      <rPr>
        <sz val="14"/>
        <rFont val="Times New Roman"/>
        <family val="1"/>
        <charset val="204"/>
      </rPr>
      <t>802111О.99.0.БА96АЮ83001, 802111О.99.0.БА96АШ58001,  реализация основных общеобразовательных программ основного общего образования</t>
    </r>
  </si>
  <si>
    <r>
      <t xml:space="preserve"> </t>
    </r>
    <r>
      <rPr>
        <sz val="14"/>
        <rFont val="Times New Roman"/>
        <family val="1"/>
        <charset val="204"/>
      </rPr>
      <t>804200О.99.0.ББ52АЖ24000,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реализация дополнительных общеразвивающих программ</t>
    </r>
  </si>
  <si>
    <r>
      <rPr>
        <sz val="14"/>
        <rFont val="Times New Roman"/>
        <family val="1"/>
        <charset val="204"/>
      </rPr>
      <t>853211О.99.0.БВ19АГ20000, 853211О.99.0.БВ19АА68000,</t>
    </r>
    <r>
      <rPr>
        <sz val="14"/>
        <color rgb="FFFF0000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>853211О.99.0.БВ19АА14000,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853211О.99.0.БВ19АГ08000,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853211О.99.0.БВ19АА56000,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присмотр и уход</t>
    </r>
  </si>
  <si>
    <t>802111О.99.0.БА96АЮ58001,     802111О.99.0.БА96АЮ83001, 802111О.99.0.БА96АШ58001, 802111О.99.0.БА96АЮ62001 реализация основных общеобразовательных программ  основного общего образования</t>
  </si>
  <si>
    <t>802112О.99.0.ББ11АЮ58001, реализация основных общеобразовательных программ  среднего общего образования</t>
  </si>
  <si>
    <t xml:space="preserve">  804200О.99.0.ББ52АЖ24000,                                реализация дополнительных общеразвивающих программ</t>
  </si>
  <si>
    <t xml:space="preserve"> 853211О.99.0.БВ19АГ20000, 853211О.99.0.БВ19АА68000,   853211О.99.0.БВ19АА14000, 853211О.99.0.БВ19АГ08000, 853211О.99.0.БВ19АА56000, присмотр и уход</t>
  </si>
  <si>
    <r>
      <rPr>
        <sz val="14"/>
        <rFont val="Times New Roman"/>
        <family val="1"/>
        <charset val="204"/>
      </rPr>
      <t>801012О.99.0.БА81АЭ92001,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801012О.99.0.БА81АЮ16001, 801012О.99.0.БА81АШ04001, 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802111О.99.0.БА96АЮ58001,   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802111О.99.0.БА96АЮ83001,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802111О.99.0.БА96АШ58001,</t>
    </r>
    <r>
      <rPr>
        <sz val="14"/>
        <color rgb="FFFF0000"/>
        <rFont val="Times New Roman"/>
        <family val="1"/>
        <charset val="204"/>
      </rPr>
      <t xml:space="preserve">    </t>
    </r>
    <r>
      <rPr>
        <sz val="14"/>
        <rFont val="Times New Roman"/>
        <family val="1"/>
        <charset val="204"/>
      </rPr>
      <t>802111О.99.0.БА96АЮ58001, реализация основных общеобразовательных программ начального общего, основного общего,  среднего общего образования.</t>
    </r>
  </si>
  <si>
    <t>804200О.99.0.ББ52АЖ24000, реализация дополнительных общеразвивающих программ</t>
  </si>
  <si>
    <t>853211О.99.0.БВ19АГ20000, 853211О.99.0.БВ19АА68000,   853211О.99.0.БВ19АА14000, 853211О.99.0.БВ19АГ08000, 853211О.99.0.БВ19АА56000, присмотр и уход</t>
  </si>
  <si>
    <t>МОБУ СОШ № 36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</si>
  <si>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</si>
  <si>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</si>
  <si>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</si>
  <si>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</si>
  <si>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 37</t>
  </si>
  <si>
    <t xml:space="preserve">муниципальное общеобразовательное бюджетное учреждение средняя общеобразовательная школа №38 </t>
  </si>
  <si>
    <t>МАОУ СОШ № 39</t>
  </si>
  <si>
    <t>801012О.99.0.БА81АЭ92001, 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</si>
  <si>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802111О.99.0.БА96АШ58001, реализация основных общеобразовательных программ основного общего образования</t>
  </si>
  <si>
    <t xml:space="preserve"> 804200О.99.0.ББ52АЕ04000, реализация дополнительных общеразвивающих программ</t>
  </si>
  <si>
    <t>804200О.99.0.ББ52АЕ04000, реализация дополнительных общеразвивающих программ</t>
  </si>
  <si>
    <t>801012О.99.0.БА81АЭ92001,   801012О.99.0.БА81АЮ16001, 801012О.99.0.БА81АШ04001, 802111О.99.0.БА96АЮ58001,   802111О.99.0.БА96АШ58001, 802112О.99.0.ББ11АЮ58001                                 реализация основных общеобразовательных программ начального общего, основного общего,  среднего общего образования.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</si>
</sst>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</font>
    <font>
      <sz val="11"/>
      <color theme="1"/>
      <name val="Calibri"/>
      <scheme val="minor"/>
    </font>
    <font>
      <sz val="14"/>
      <name val="Times New Roman"/>
    </font>
    <font>
      <sz val="12"/>
      <name val="Times New Roman"/>
    </font>
    <font>
      <b/>
      <sz val="14"/>
      <color theme="1"/>
      <name val="Times New Roman"/>
    </font>
    <font>
      <b/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8" tint="0.79992065187536243"/>
        <bgColor indexed="65"/>
      </patternFill>
    </fill>
    <fill>
      <patternFill patternType="solid">
        <fgColor theme="4" tint="0.79992065187536243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/>
    <xf numFmtId="0" fontId="3" fillId="0" borderId="4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/>
    <xf numFmtId="1" fontId="1" fillId="4" borderId="4" xfId="0" applyNumberFormat="1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5" xfId="0" applyFont="1" applyFill="1" applyBorder="1"/>
    <xf numFmtId="0" fontId="1" fillId="4" borderId="4" xfId="0" applyFont="1" applyFill="1" applyBorder="1"/>
    <xf numFmtId="0" fontId="6" fillId="3" borderId="0" xfId="0" applyFont="1" applyFill="1"/>
    <xf numFmtId="0" fontId="7" fillId="3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vertical="top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6" fillId="0" borderId="0" xfId="0" applyFont="1" applyFill="1"/>
    <xf numFmtId="0" fontId="7" fillId="0" borderId="0" xfId="0" applyFont="1" applyFill="1"/>
    <xf numFmtId="0" fontId="8" fillId="0" borderId="0" xfId="0" applyNumberFormat="1" applyFont="1"/>
    <xf numFmtId="0" fontId="1" fillId="0" borderId="6" xfId="0" applyNumberFormat="1" applyFont="1" applyBorder="1" applyAlignment="1">
      <alignment horizontal="left" vertical="top"/>
    </xf>
    <xf numFmtId="0" fontId="1" fillId="0" borderId="6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vertical="top" wrapText="1"/>
    </xf>
    <xf numFmtId="1" fontId="1" fillId="6" borderId="6" xfId="0" applyNumberFormat="1" applyFont="1" applyFill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 wrapText="1"/>
    </xf>
    <xf numFmtId="0" fontId="4" fillId="0" borderId="6" xfId="0" applyNumberFormat="1" applyFont="1" applyBorder="1" applyAlignment="1">
      <alignment vertical="top" wrapText="1"/>
    </xf>
    <xf numFmtId="0" fontId="1" fillId="6" borderId="6" xfId="0" applyNumberFormat="1" applyFont="1" applyFill="1" applyBorder="1" applyAlignment="1">
      <alignment horizontal="center" vertical="top"/>
    </xf>
    <xf numFmtId="0" fontId="1" fillId="0" borderId="6" xfId="0" applyNumberFormat="1" applyFont="1" applyBorder="1" applyAlignment="1">
      <alignment vertical="top" wrapText="1"/>
    </xf>
    <xf numFmtId="1" fontId="1" fillId="0" borderId="6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vertical="top" wrapText="1"/>
    </xf>
    <xf numFmtId="2" fontId="1" fillId="0" borderId="6" xfId="0" applyNumberFormat="1" applyFont="1" applyBorder="1" applyAlignment="1">
      <alignment horizontal="center" vertical="top"/>
    </xf>
    <xf numFmtId="4" fontId="1" fillId="8" borderId="6" xfId="0" applyNumberFormat="1" applyFont="1" applyFill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1" fontId="1" fillId="8" borderId="6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2" fontId="3" fillId="0" borderId="4" xfId="1" applyNumberFormat="1" applyFont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1" fillId="0" borderId="0" xfId="0" applyNumberFormat="1" applyFont="1"/>
    <xf numFmtId="0" fontId="10" fillId="0" borderId="6" xfId="0" applyNumberFormat="1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left" vertical="top" wrapText="1"/>
    </xf>
    <xf numFmtId="0" fontId="10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top"/>
    </xf>
    <xf numFmtId="0" fontId="12" fillId="0" borderId="6" xfId="0" applyNumberFormat="1" applyFont="1" applyBorder="1" applyAlignment="1">
      <alignment vertical="top" wrapText="1"/>
    </xf>
    <xf numFmtId="1" fontId="10" fillId="9" borderId="6" xfId="0" applyNumberFormat="1" applyFont="1" applyFill="1" applyBorder="1" applyAlignment="1">
      <alignment horizontal="center" vertical="top"/>
    </xf>
    <xf numFmtId="164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horizontal="center" vertical="top" wrapText="1"/>
    </xf>
    <xf numFmtId="0" fontId="13" fillId="0" borderId="6" xfId="0" applyNumberFormat="1" applyFont="1" applyBorder="1" applyAlignment="1">
      <alignment vertical="top" wrapText="1"/>
    </xf>
    <xf numFmtId="0" fontId="10" fillId="9" borderId="6" xfId="0" applyNumberFormat="1" applyFont="1" applyFill="1" applyBorder="1" applyAlignment="1">
      <alignment horizontal="center" vertical="top"/>
    </xf>
    <xf numFmtId="0" fontId="10" fillId="0" borderId="6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horizontal="center" vertical="top"/>
    </xf>
    <xf numFmtId="2" fontId="12" fillId="0" borderId="6" xfId="0" applyNumberFormat="1" applyFont="1" applyBorder="1" applyAlignment="1">
      <alignment vertical="top" wrapText="1"/>
    </xf>
    <xf numFmtId="2" fontId="10" fillId="0" borderId="6" xfId="0" applyNumberFormat="1" applyFont="1" applyBorder="1" applyAlignment="1">
      <alignment horizontal="center" vertical="top"/>
    </xf>
    <xf numFmtId="4" fontId="10" fillId="10" borderId="6" xfId="0" applyNumberFormat="1" applyFont="1" applyFill="1" applyBorder="1" applyAlignment="1">
      <alignment horizontal="center" vertical="top"/>
    </xf>
    <xf numFmtId="4" fontId="10" fillId="0" borderId="6" xfId="0" applyNumberFormat="1" applyFont="1" applyBorder="1" applyAlignment="1">
      <alignment horizontal="center" vertical="top"/>
    </xf>
    <xf numFmtId="1" fontId="10" fillId="10" borderId="6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0" fillId="9" borderId="6" xfId="0" applyNumberFormat="1" applyFont="1" applyFill="1" applyBorder="1" applyAlignment="1">
      <alignment horizontal="center"/>
    </xf>
    <xf numFmtId="0" fontId="10" fillId="9" borderId="7" xfId="0" applyNumberFormat="1" applyFont="1" applyFill="1" applyBorder="1" applyAlignment="1">
      <alignment horizontal="center"/>
    </xf>
    <xf numFmtId="0" fontId="10" fillId="9" borderId="8" xfId="0" applyNumberFormat="1" applyFont="1" applyFill="1" applyBorder="1" applyAlignment="1">
      <alignment horizontal="center"/>
    </xf>
    <xf numFmtId="0" fontId="10" fillId="7" borderId="6" xfId="0" applyNumberFormat="1" applyFont="1" applyFill="1" applyBorder="1" applyAlignment="1">
      <alignment horizontal="center"/>
    </xf>
    <xf numFmtId="0" fontId="10" fillId="7" borderId="7" xfId="0" applyNumberFormat="1" applyFont="1" applyFill="1" applyBorder="1" applyAlignment="1">
      <alignment horizontal="center"/>
    </xf>
    <xf numFmtId="0" fontId="10" fillId="7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6" borderId="6" xfId="0" applyNumberFormat="1" applyFont="1" applyFill="1" applyBorder="1" applyAlignment="1">
      <alignment horizontal="center"/>
    </xf>
    <xf numFmtId="0" fontId="1" fillId="6" borderId="7" xfId="0" applyNumberFormat="1" applyFont="1" applyFill="1" applyBorder="1" applyAlignment="1">
      <alignment horizontal="center"/>
    </xf>
    <xf numFmtId="0" fontId="1" fillId="6" borderId="8" xfId="0" applyNumberFormat="1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/>
    </xf>
    <xf numFmtId="0" fontId="1" fillId="7" borderId="7" xfId="0" applyNumberFormat="1" applyFont="1" applyFill="1" applyBorder="1" applyAlignment="1">
      <alignment horizontal="center"/>
    </xf>
    <xf numFmtId="0" fontId="1" fillId="7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12" xfId="1" applyNumberFormat="1" applyFont="1" applyFill="1" applyBorder="1" applyAlignment="1">
      <alignment horizontal="center" vertical="top" wrapText="1"/>
    </xf>
    <xf numFmtId="2" fontId="3" fillId="0" borderId="11" xfId="1" applyNumberFormat="1" applyFont="1" applyFill="1" applyBorder="1" applyAlignment="1">
      <alignment horizontal="center" vertical="top" wrapText="1"/>
    </xf>
    <xf numFmtId="0" fontId="10" fillId="0" borderId="6" xfId="0" applyNumberFormat="1" applyFont="1" applyBorder="1" applyAlignment="1">
      <alignment horizontal="center" vertical="top"/>
    </xf>
    <xf numFmtId="0" fontId="10" fillId="0" borderId="9" xfId="0" applyNumberFormat="1" applyFont="1" applyBorder="1" applyAlignment="1">
      <alignment horizontal="center" vertical="top"/>
    </xf>
    <xf numFmtId="0" fontId="10" fillId="0" borderId="10" xfId="0" applyNumberFormat="1" applyFont="1" applyBorder="1" applyAlignment="1">
      <alignment horizontal="center" vertical="top"/>
    </xf>
    <xf numFmtId="2" fontId="12" fillId="0" borderId="6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2" fontId="12" fillId="0" borderId="10" xfId="0" applyNumberFormat="1" applyFont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49" fontId="3" fillId="0" borderId="11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4" fontId="0" fillId="0" borderId="0" xfId="0" applyNumberFormat="1"/>
    <xf numFmtId="0" fontId="9" fillId="0" borderId="4" xfId="1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" fillId="4" borderId="5" xfId="0" applyFont="1" applyFill="1" applyBorder="1" applyAlignment="1">
      <alignment horizontal="center" vertical="top"/>
    </xf>
    <xf numFmtId="2" fontId="9" fillId="0" borderId="4" xfId="1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школы"/>
      <sheetName val="форма 2 школы"/>
      <sheetName val="форма 3 школы"/>
      <sheetName val="форма 4 школы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286"/>
  <sheetViews>
    <sheetView view="pageBreakPreview" topLeftCell="A276" zoomScaleSheetLayoutView="100" workbookViewId="0">
      <selection activeCell="A279" sqref="A279:XFD286"/>
    </sheetView>
  </sheetViews>
  <sheetFormatPr defaultRowHeight="18.75"/>
  <cols>
    <col min="1" max="1" width="7.7109375" style="1" customWidth="1"/>
    <col min="2" max="2" width="66.85546875" style="1" customWidth="1"/>
    <col min="3" max="3" width="11.42578125" style="1" customWidth="1"/>
    <col min="4" max="4" width="21" style="1" customWidth="1"/>
    <col min="5" max="5" width="14.140625" style="1" customWidth="1"/>
    <col min="6" max="6" width="18" style="1" customWidth="1"/>
  </cols>
  <sheetData>
    <row r="1" spans="1:6">
      <c r="F1" s="1" t="s">
        <v>30</v>
      </c>
    </row>
    <row r="2" spans="1:6">
      <c r="A2" s="111" t="s">
        <v>1</v>
      </c>
      <c r="B2" s="111"/>
      <c r="C2" s="111"/>
      <c r="D2" s="111"/>
      <c r="E2" s="111"/>
      <c r="F2" s="111"/>
    </row>
    <row r="3" spans="1:6">
      <c r="A3" s="111" t="s">
        <v>31</v>
      </c>
      <c r="B3" s="111"/>
      <c r="C3" s="111"/>
      <c r="D3" s="111"/>
      <c r="E3" s="111"/>
      <c r="F3" s="111"/>
    </row>
    <row r="4" spans="1:6">
      <c r="A4" s="111" t="s">
        <v>3</v>
      </c>
      <c r="B4" s="111"/>
      <c r="C4" s="111"/>
      <c r="D4" s="111"/>
      <c r="E4" s="111"/>
      <c r="F4" s="111"/>
    </row>
    <row r="6" spans="1:6">
      <c r="A6" s="102" t="s">
        <v>69</v>
      </c>
      <c r="B6" s="103"/>
      <c r="C6" s="103"/>
      <c r="D6" s="103"/>
      <c r="E6" s="103"/>
      <c r="F6" s="104"/>
    </row>
    <row r="7" spans="1:6">
      <c r="A7" s="101" t="s">
        <v>59</v>
      </c>
      <c r="B7" s="101"/>
      <c r="C7" s="101"/>
      <c r="D7" s="101"/>
      <c r="E7" s="101"/>
      <c r="F7" s="101"/>
    </row>
    <row r="8" spans="1:6" ht="148.5" customHeight="1">
      <c r="A8" s="2" t="s">
        <v>5</v>
      </c>
      <c r="B8" s="3" t="s">
        <v>6</v>
      </c>
      <c r="C8" s="3" t="s">
        <v>32</v>
      </c>
      <c r="D8" s="3" t="s">
        <v>16</v>
      </c>
      <c r="E8" s="3" t="s">
        <v>21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5.25" customHeight="1">
      <c r="A10" s="6">
        <v>1</v>
      </c>
      <c r="B10" s="16" t="s">
        <v>65</v>
      </c>
      <c r="C10" s="6" t="s">
        <v>33</v>
      </c>
      <c r="D10" s="28">
        <v>227</v>
      </c>
      <c r="E10" s="28">
        <v>227</v>
      </c>
      <c r="F10" s="12">
        <f>E10/D10*100</f>
        <v>100</v>
      </c>
    </row>
    <row r="11" spans="1:6" ht="96" customHeight="1">
      <c r="A11" s="6">
        <v>2</v>
      </c>
      <c r="B11" s="16" t="s">
        <v>66</v>
      </c>
      <c r="C11" s="6" t="s">
        <v>33</v>
      </c>
      <c r="D11" s="28">
        <v>326</v>
      </c>
      <c r="E11" s="28">
        <v>326</v>
      </c>
      <c r="F11" s="12">
        <f t="shared" ref="F11" si="0">E11/D11*100</f>
        <v>100</v>
      </c>
    </row>
    <row r="12" spans="1:6" ht="58.5" customHeight="1">
      <c r="A12" s="6">
        <v>3</v>
      </c>
      <c r="B12" s="16" t="s">
        <v>67</v>
      </c>
      <c r="C12" s="6" t="s">
        <v>33</v>
      </c>
      <c r="D12" s="28">
        <v>49</v>
      </c>
      <c r="E12" s="28">
        <v>49</v>
      </c>
      <c r="F12" s="12">
        <f>E12/D12*100</f>
        <v>100</v>
      </c>
    </row>
    <row r="13" spans="1:6" ht="76.5" customHeight="1">
      <c r="A13" s="34">
        <v>4</v>
      </c>
      <c r="B13" s="16" t="s">
        <v>68</v>
      </c>
      <c r="C13" s="35" t="s">
        <v>37</v>
      </c>
      <c r="D13" s="28">
        <v>3715</v>
      </c>
      <c r="E13" s="11">
        <v>4632</v>
      </c>
      <c r="F13" s="12">
        <f>E13/D13*100</f>
        <v>124.68371467025572</v>
      </c>
    </row>
    <row r="14" spans="1:6" ht="85.5" hidden="1" customHeight="1">
      <c r="A14" s="6">
        <v>5</v>
      </c>
      <c r="B14" s="13" t="s">
        <v>36</v>
      </c>
      <c r="C14" s="6" t="s">
        <v>33</v>
      </c>
      <c r="D14" s="28"/>
      <c r="E14" s="28"/>
      <c r="F14" s="12" t="e">
        <f>E14/D14*100</f>
        <v>#DIV/0!</v>
      </c>
    </row>
    <row r="15" spans="1:6" ht="131.25" hidden="1">
      <c r="A15" s="6">
        <v>6</v>
      </c>
      <c r="B15" s="14" t="s">
        <v>47</v>
      </c>
      <c r="C15" s="6" t="s">
        <v>33</v>
      </c>
      <c r="D15" s="29"/>
      <c r="E15" s="29"/>
      <c r="F15" s="12" t="e">
        <f>E15/D15*100</f>
        <v>#DIV/0!</v>
      </c>
    </row>
    <row r="17" spans="1:6">
      <c r="A17" s="102" t="s">
        <v>70</v>
      </c>
      <c r="B17" s="103"/>
      <c r="C17" s="103"/>
      <c r="D17" s="103"/>
      <c r="E17" s="103"/>
      <c r="F17" s="104"/>
    </row>
    <row r="18" spans="1:6">
      <c r="A18" s="101" t="s">
        <v>59</v>
      </c>
      <c r="B18" s="101"/>
      <c r="C18" s="101"/>
      <c r="D18" s="101"/>
      <c r="E18" s="101"/>
      <c r="F18" s="101"/>
    </row>
    <row r="19" spans="1:6" ht="148.5" customHeight="1">
      <c r="A19" s="2" t="s">
        <v>5</v>
      </c>
      <c r="B19" s="3" t="s">
        <v>6</v>
      </c>
      <c r="C19" s="3" t="s">
        <v>32</v>
      </c>
      <c r="D19" s="3" t="s">
        <v>16</v>
      </c>
      <c r="E19" s="3" t="s">
        <v>21</v>
      </c>
      <c r="F19" s="3" t="s">
        <v>10</v>
      </c>
    </row>
    <row r="20" spans="1:6">
      <c r="A20" s="46">
        <v>1</v>
      </c>
      <c r="B20" s="46">
        <v>2</v>
      </c>
      <c r="C20" s="46">
        <v>3</v>
      </c>
      <c r="D20" s="46">
        <v>4</v>
      </c>
      <c r="E20" s="46">
        <v>5</v>
      </c>
      <c r="F20" s="46" t="s">
        <v>11</v>
      </c>
    </row>
    <row r="21" spans="1:6" ht="114.75" customHeight="1">
      <c r="A21" s="47">
        <v>1</v>
      </c>
      <c r="B21" s="16" t="s">
        <v>71</v>
      </c>
      <c r="C21" s="47" t="s">
        <v>33</v>
      </c>
      <c r="D21" s="28">
        <v>491</v>
      </c>
      <c r="E21" s="28">
        <v>491</v>
      </c>
      <c r="F21" s="12">
        <f>E21/D21*100</f>
        <v>100</v>
      </c>
    </row>
    <row r="22" spans="1:6" ht="137.25" customHeight="1">
      <c r="A22" s="47">
        <v>2</v>
      </c>
      <c r="B22" s="16" t="s">
        <v>72</v>
      </c>
      <c r="C22" s="47" t="s">
        <v>33</v>
      </c>
      <c r="D22" s="28">
        <v>526</v>
      </c>
      <c r="E22" s="28">
        <v>526</v>
      </c>
      <c r="F22" s="12">
        <f t="shared" ref="F22" si="1">E22/D22*100</f>
        <v>100</v>
      </c>
    </row>
    <row r="23" spans="1:6" ht="120" customHeight="1">
      <c r="A23" s="47">
        <v>3</v>
      </c>
      <c r="B23" s="16" t="s">
        <v>73</v>
      </c>
      <c r="C23" s="47" t="s">
        <v>33</v>
      </c>
      <c r="D23" s="28">
        <v>79</v>
      </c>
      <c r="E23" s="28">
        <v>79</v>
      </c>
      <c r="F23" s="12">
        <f>E23/D23*100</f>
        <v>100</v>
      </c>
    </row>
    <row r="24" spans="1:6" ht="120" customHeight="1">
      <c r="A24" s="47">
        <v>4</v>
      </c>
      <c r="B24" s="16" t="s">
        <v>74</v>
      </c>
      <c r="C24" s="35" t="s">
        <v>37</v>
      </c>
      <c r="D24" s="28">
        <v>4104</v>
      </c>
      <c r="E24" s="28">
        <v>4098</v>
      </c>
      <c r="F24" s="12">
        <f>E24/D24*100</f>
        <v>99.853801169590639</v>
      </c>
    </row>
    <row r="26" spans="1:6">
      <c r="A26" s="102" t="s">
        <v>78</v>
      </c>
      <c r="B26" s="103"/>
      <c r="C26" s="103"/>
      <c r="D26" s="103"/>
      <c r="E26" s="103"/>
      <c r="F26" s="104"/>
    </row>
    <row r="27" spans="1:6">
      <c r="A27" s="101" t="s">
        <v>59</v>
      </c>
      <c r="B27" s="101"/>
      <c r="C27" s="101"/>
      <c r="D27" s="101"/>
      <c r="E27" s="101"/>
      <c r="F27" s="101"/>
    </row>
    <row r="28" spans="1:6" ht="148.5" customHeight="1">
      <c r="A28" s="2" t="s">
        <v>5</v>
      </c>
      <c r="B28" s="3" t="s">
        <v>6</v>
      </c>
      <c r="C28" s="3" t="s">
        <v>32</v>
      </c>
      <c r="D28" s="3" t="s">
        <v>16</v>
      </c>
      <c r="E28" s="3" t="s">
        <v>21</v>
      </c>
      <c r="F28" s="3" t="s">
        <v>10</v>
      </c>
    </row>
    <row r="29" spans="1:6">
      <c r="A29" s="46">
        <v>1</v>
      </c>
      <c r="B29" s="46">
        <v>2</v>
      </c>
      <c r="C29" s="46">
        <v>3</v>
      </c>
      <c r="D29" s="46">
        <v>4</v>
      </c>
      <c r="E29" s="46">
        <v>5</v>
      </c>
      <c r="F29" s="46" t="s">
        <v>11</v>
      </c>
    </row>
    <row r="30" spans="1:6" ht="114.75" customHeight="1">
      <c r="A30" s="47">
        <v>1</v>
      </c>
      <c r="B30" s="16" t="s">
        <v>71</v>
      </c>
      <c r="C30" s="47" t="s">
        <v>33</v>
      </c>
      <c r="D30" s="28">
        <v>237</v>
      </c>
      <c r="E30" s="28">
        <v>237</v>
      </c>
      <c r="F30" s="12">
        <f>E30/D30*100</f>
        <v>100</v>
      </c>
    </row>
    <row r="31" spans="1:6" ht="137.25" customHeight="1">
      <c r="A31" s="47">
        <v>2</v>
      </c>
      <c r="B31" s="16" t="s">
        <v>72</v>
      </c>
      <c r="C31" s="47" t="s">
        <v>33</v>
      </c>
      <c r="D31" s="28">
        <v>413</v>
      </c>
      <c r="E31" s="28">
        <v>413</v>
      </c>
      <c r="F31" s="12">
        <f t="shared" ref="F31" si="2">E31/D31*100</f>
        <v>100</v>
      </c>
    </row>
    <row r="32" spans="1:6" ht="120" customHeight="1">
      <c r="A32" s="47">
        <v>3</v>
      </c>
      <c r="B32" s="16" t="s">
        <v>73</v>
      </c>
      <c r="C32" s="47" t="s">
        <v>33</v>
      </c>
      <c r="D32" s="28">
        <v>214</v>
      </c>
      <c r="E32" s="28">
        <v>214</v>
      </c>
      <c r="F32" s="12">
        <f>E32/D32*100</f>
        <v>100</v>
      </c>
    </row>
    <row r="33" spans="1:6" ht="120" customHeight="1">
      <c r="A33" s="47">
        <v>4</v>
      </c>
      <c r="B33" s="16" t="s">
        <v>74</v>
      </c>
      <c r="C33" s="35" t="s">
        <v>37</v>
      </c>
      <c r="D33" s="28">
        <v>5256</v>
      </c>
      <c r="E33" s="28">
        <v>3496</v>
      </c>
      <c r="F33" s="12">
        <f>E33/D33*100</f>
        <v>66.514459665144599</v>
      </c>
    </row>
    <row r="35" spans="1:6" s="52" customFormat="1">
      <c r="A35" s="112" t="s">
        <v>80</v>
      </c>
      <c r="B35" s="113"/>
      <c r="C35" s="113"/>
      <c r="D35" s="113"/>
      <c r="E35" s="113"/>
      <c r="F35" s="114"/>
    </row>
    <row r="36" spans="1:6" s="52" customFormat="1">
      <c r="A36" s="115" t="s">
        <v>59</v>
      </c>
      <c r="B36" s="116"/>
      <c r="C36" s="116"/>
      <c r="D36" s="116"/>
      <c r="E36" s="116"/>
      <c r="F36" s="117"/>
    </row>
    <row r="37" spans="1:6" s="52" customFormat="1" ht="148.5" customHeight="1">
      <c r="A37" s="53" t="s">
        <v>5</v>
      </c>
      <c r="B37" s="54" t="s">
        <v>6</v>
      </c>
      <c r="C37" s="54" t="s">
        <v>32</v>
      </c>
      <c r="D37" s="54" t="s">
        <v>16</v>
      </c>
      <c r="E37" s="54" t="s">
        <v>21</v>
      </c>
      <c r="F37" s="54" t="s">
        <v>10</v>
      </c>
    </row>
    <row r="38" spans="1:6" s="52" customFormat="1">
      <c r="A38" s="55">
        <v>1</v>
      </c>
      <c r="B38" s="55">
        <v>2</v>
      </c>
      <c r="C38" s="55">
        <v>3</v>
      </c>
      <c r="D38" s="55">
        <v>4</v>
      </c>
      <c r="E38" s="55">
        <v>5</v>
      </c>
      <c r="F38" s="55" t="s">
        <v>11</v>
      </c>
    </row>
    <row r="39" spans="1:6" s="52" customFormat="1" ht="114.75" customHeight="1">
      <c r="A39" s="56">
        <v>1</v>
      </c>
      <c r="B39" s="57" t="s">
        <v>71</v>
      </c>
      <c r="C39" s="56" t="s">
        <v>33</v>
      </c>
      <c r="D39" s="58">
        <v>309</v>
      </c>
      <c r="E39" s="58">
        <v>309</v>
      </c>
      <c r="F39" s="59">
        <f t="shared" ref="F39:F42" si="3">E39/D39*100</f>
        <v>100</v>
      </c>
    </row>
    <row r="40" spans="1:6" s="52" customFormat="1" ht="137.25" customHeight="1">
      <c r="A40" s="56">
        <v>2</v>
      </c>
      <c r="B40" s="57" t="s">
        <v>72</v>
      </c>
      <c r="C40" s="56" t="s">
        <v>33</v>
      </c>
      <c r="D40" s="58">
        <v>313</v>
      </c>
      <c r="E40" s="58">
        <v>313</v>
      </c>
      <c r="F40" s="59">
        <f t="shared" si="3"/>
        <v>100</v>
      </c>
    </row>
    <row r="41" spans="1:6" s="52" customFormat="1" ht="120" customHeight="1">
      <c r="A41" s="56">
        <v>3</v>
      </c>
      <c r="B41" s="57" t="s">
        <v>73</v>
      </c>
      <c r="C41" s="56" t="s">
        <v>33</v>
      </c>
      <c r="D41" s="58">
        <v>43</v>
      </c>
      <c r="E41" s="58">
        <v>43</v>
      </c>
      <c r="F41" s="59">
        <f t="shared" si="3"/>
        <v>100</v>
      </c>
    </row>
    <row r="42" spans="1:6" s="52" customFormat="1" ht="120" customHeight="1">
      <c r="A42" s="56">
        <v>4</v>
      </c>
      <c r="B42" s="57" t="s">
        <v>74</v>
      </c>
      <c r="C42" s="60" t="s">
        <v>37</v>
      </c>
      <c r="D42" s="58">
        <v>2995</v>
      </c>
      <c r="E42" s="58">
        <v>6067</v>
      </c>
      <c r="F42" s="59">
        <f t="shared" si="3"/>
        <v>202.57095158597664</v>
      </c>
    </row>
    <row r="44" spans="1:6">
      <c r="A44" s="102" t="s">
        <v>81</v>
      </c>
      <c r="B44" s="103"/>
      <c r="C44" s="103"/>
      <c r="D44" s="103"/>
      <c r="E44" s="103"/>
      <c r="F44" s="104"/>
    </row>
    <row r="45" spans="1:6">
      <c r="A45" s="101" t="s">
        <v>59</v>
      </c>
      <c r="B45" s="101"/>
      <c r="C45" s="101"/>
      <c r="D45" s="101"/>
      <c r="E45" s="101"/>
      <c r="F45" s="101"/>
    </row>
    <row r="46" spans="1:6" ht="148.5" customHeight="1">
      <c r="A46" s="2" t="s">
        <v>5</v>
      </c>
      <c r="B46" s="3" t="s">
        <v>6</v>
      </c>
      <c r="C46" s="3" t="s">
        <v>32</v>
      </c>
      <c r="D46" s="3" t="s">
        <v>16</v>
      </c>
      <c r="E46" s="3" t="s">
        <v>21</v>
      </c>
      <c r="F46" s="3" t="s">
        <v>10</v>
      </c>
    </row>
    <row r="47" spans="1:6">
      <c r="A47" s="46">
        <v>1</v>
      </c>
      <c r="B47" s="46">
        <v>2</v>
      </c>
      <c r="C47" s="46">
        <v>3</v>
      </c>
      <c r="D47" s="46">
        <v>4</v>
      </c>
      <c r="E47" s="46">
        <v>5</v>
      </c>
      <c r="F47" s="46" t="s">
        <v>11</v>
      </c>
    </row>
    <row r="48" spans="1:6" ht="114.75" customHeight="1">
      <c r="A48" s="47">
        <v>1</v>
      </c>
      <c r="B48" s="16" t="s">
        <v>82</v>
      </c>
      <c r="C48" s="47" t="s">
        <v>33</v>
      </c>
      <c r="D48" s="28">
        <v>441</v>
      </c>
      <c r="E48" s="28">
        <v>441</v>
      </c>
      <c r="F48" s="12">
        <f>E48/D48*100</f>
        <v>100</v>
      </c>
    </row>
    <row r="49" spans="1:6" ht="137.25" customHeight="1">
      <c r="A49" s="47">
        <v>2</v>
      </c>
      <c r="B49" s="16" t="s">
        <v>83</v>
      </c>
      <c r="C49" s="47" t="s">
        <v>33</v>
      </c>
      <c r="D49" s="28">
        <v>455</v>
      </c>
      <c r="E49" s="28">
        <v>455</v>
      </c>
      <c r="F49" s="12">
        <f t="shared" ref="F49" si="4">E49/D49*100</f>
        <v>100</v>
      </c>
    </row>
    <row r="50" spans="1:6" ht="120" customHeight="1">
      <c r="A50" s="47">
        <v>3</v>
      </c>
      <c r="B50" s="16" t="s">
        <v>84</v>
      </c>
      <c r="C50" s="47" t="s">
        <v>33</v>
      </c>
      <c r="D50" s="28">
        <v>55</v>
      </c>
      <c r="E50" s="28">
        <v>55</v>
      </c>
      <c r="F50" s="12">
        <f>E50/D50*100</f>
        <v>100</v>
      </c>
    </row>
    <row r="51" spans="1:6" ht="120" customHeight="1">
      <c r="A51" s="47">
        <v>4</v>
      </c>
      <c r="B51" s="16" t="s">
        <v>74</v>
      </c>
      <c r="C51" s="35" t="s">
        <v>37</v>
      </c>
      <c r="D51" s="28">
        <v>6453</v>
      </c>
      <c r="E51" s="28">
        <v>6407</v>
      </c>
      <c r="F51" s="12">
        <f>E51/D51*100</f>
        <v>99.287153262048662</v>
      </c>
    </row>
    <row r="53" spans="1:6">
      <c r="A53" s="102" t="s">
        <v>86</v>
      </c>
      <c r="B53" s="103"/>
      <c r="C53" s="103"/>
      <c r="D53" s="103"/>
      <c r="E53" s="103"/>
      <c r="F53" s="104"/>
    </row>
    <row r="54" spans="1:6">
      <c r="A54" s="101" t="s">
        <v>59</v>
      </c>
      <c r="B54" s="101"/>
      <c r="C54" s="101"/>
      <c r="D54" s="101"/>
      <c r="E54" s="101"/>
      <c r="F54" s="101"/>
    </row>
    <row r="55" spans="1:6" ht="148.5" customHeight="1">
      <c r="A55" s="2" t="s">
        <v>5</v>
      </c>
      <c r="B55" s="3" t="s">
        <v>6</v>
      </c>
      <c r="C55" s="3" t="s">
        <v>32</v>
      </c>
      <c r="D55" s="3" t="s">
        <v>16</v>
      </c>
      <c r="E55" s="3" t="s">
        <v>21</v>
      </c>
      <c r="F55" s="3" t="s">
        <v>10</v>
      </c>
    </row>
    <row r="56" spans="1:6">
      <c r="A56" s="46">
        <v>1</v>
      </c>
      <c r="B56" s="46">
        <v>2</v>
      </c>
      <c r="C56" s="46">
        <v>3</v>
      </c>
      <c r="D56" s="46">
        <v>4</v>
      </c>
      <c r="E56" s="46">
        <v>5</v>
      </c>
      <c r="F56" s="46" t="s">
        <v>11</v>
      </c>
    </row>
    <row r="57" spans="1:6" ht="114.75" customHeight="1">
      <c r="A57" s="47">
        <v>1</v>
      </c>
      <c r="B57" s="16" t="s">
        <v>71</v>
      </c>
      <c r="C57" s="47" t="s">
        <v>33</v>
      </c>
      <c r="D57" s="28">
        <v>347</v>
      </c>
      <c r="E57" s="28">
        <v>347</v>
      </c>
      <c r="F57" s="12">
        <f>E57/D57*100</f>
        <v>100</v>
      </c>
    </row>
    <row r="58" spans="1:6" ht="137.25" customHeight="1">
      <c r="A58" s="47">
        <v>2</v>
      </c>
      <c r="B58" s="16" t="s">
        <v>72</v>
      </c>
      <c r="C58" s="47" t="s">
        <v>33</v>
      </c>
      <c r="D58" s="28">
        <v>359</v>
      </c>
      <c r="E58" s="28">
        <v>359</v>
      </c>
      <c r="F58" s="12">
        <f t="shared" ref="F58" si="5">E58/D58*100</f>
        <v>100</v>
      </c>
    </row>
    <row r="59" spans="1:6" ht="120" customHeight="1">
      <c r="A59" s="47">
        <v>3</v>
      </c>
      <c r="B59" s="16" t="s">
        <v>73</v>
      </c>
      <c r="C59" s="47" t="s">
        <v>33</v>
      </c>
      <c r="D59" s="28">
        <v>38</v>
      </c>
      <c r="E59" s="28">
        <v>38</v>
      </c>
      <c r="F59" s="12">
        <f>E59/D59*100</f>
        <v>100</v>
      </c>
    </row>
    <row r="60" spans="1:6" ht="120" customHeight="1">
      <c r="A60" s="47">
        <v>4</v>
      </c>
      <c r="B60" s="16" t="s">
        <v>74</v>
      </c>
      <c r="C60" s="35" t="s">
        <v>37</v>
      </c>
      <c r="D60" s="28">
        <v>3197</v>
      </c>
      <c r="E60" s="28">
        <v>16740</v>
      </c>
      <c r="F60" s="12">
        <f>E60/D60*100</f>
        <v>523.6158898967783</v>
      </c>
    </row>
    <row r="62" spans="1:6">
      <c r="A62" s="102" t="s">
        <v>87</v>
      </c>
      <c r="B62" s="103"/>
      <c r="C62" s="103"/>
      <c r="D62" s="103"/>
      <c r="E62" s="103"/>
      <c r="F62" s="104"/>
    </row>
    <row r="63" spans="1:6">
      <c r="A63" s="101" t="s">
        <v>59</v>
      </c>
      <c r="B63" s="101"/>
      <c r="C63" s="101"/>
      <c r="D63" s="101"/>
      <c r="E63" s="101"/>
      <c r="F63" s="101"/>
    </row>
    <row r="64" spans="1:6" ht="148.5" customHeight="1">
      <c r="A64" s="2" t="s">
        <v>5</v>
      </c>
      <c r="B64" s="3" t="s">
        <v>6</v>
      </c>
      <c r="C64" s="3" t="s">
        <v>32</v>
      </c>
      <c r="D64" s="3" t="s">
        <v>16</v>
      </c>
      <c r="E64" s="3" t="s">
        <v>21</v>
      </c>
      <c r="F64" s="3" t="s">
        <v>10</v>
      </c>
    </row>
    <row r="65" spans="1:6">
      <c r="A65" s="46">
        <v>1</v>
      </c>
      <c r="B65" s="46">
        <v>2</v>
      </c>
      <c r="C65" s="46">
        <v>3</v>
      </c>
      <c r="D65" s="46">
        <v>4</v>
      </c>
      <c r="E65" s="46">
        <v>5</v>
      </c>
      <c r="F65" s="46" t="s">
        <v>11</v>
      </c>
    </row>
    <row r="66" spans="1:6" ht="114.75" customHeight="1">
      <c r="A66" s="47">
        <v>1</v>
      </c>
      <c r="B66" s="16" t="s">
        <v>71</v>
      </c>
      <c r="C66" s="47" t="s">
        <v>33</v>
      </c>
      <c r="D66" s="28">
        <v>258</v>
      </c>
      <c r="E66" s="28">
        <v>258</v>
      </c>
      <c r="F66" s="12">
        <f>E66/D66*100</f>
        <v>100</v>
      </c>
    </row>
    <row r="67" spans="1:6" ht="137.25" customHeight="1">
      <c r="A67" s="47">
        <v>2</v>
      </c>
      <c r="B67" s="16" t="s">
        <v>72</v>
      </c>
      <c r="C67" s="47" t="s">
        <v>33</v>
      </c>
      <c r="D67" s="28">
        <v>308</v>
      </c>
      <c r="E67" s="28">
        <v>308</v>
      </c>
      <c r="F67" s="12">
        <f t="shared" ref="F67" si="6">E67/D67*100</f>
        <v>100</v>
      </c>
    </row>
    <row r="68" spans="1:6" ht="120" customHeight="1">
      <c r="A68" s="47">
        <v>3</v>
      </c>
      <c r="B68" s="16" t="s">
        <v>73</v>
      </c>
      <c r="C68" s="47" t="s">
        <v>33</v>
      </c>
      <c r="D68" s="28">
        <v>51</v>
      </c>
      <c r="E68" s="28">
        <v>51</v>
      </c>
      <c r="F68" s="12">
        <f>E68/D68*100</f>
        <v>100</v>
      </c>
    </row>
    <row r="69" spans="1:6" ht="120" customHeight="1">
      <c r="A69" s="47">
        <v>4</v>
      </c>
      <c r="B69" s="16" t="s">
        <v>74</v>
      </c>
      <c r="C69" s="35" t="s">
        <v>37</v>
      </c>
      <c r="D69" s="28">
        <v>0</v>
      </c>
      <c r="E69" s="28">
        <v>0</v>
      </c>
      <c r="F69" s="12" t="e">
        <f>E69/D69*100</f>
        <v>#DIV/0!</v>
      </c>
    </row>
    <row r="71" spans="1:6">
      <c r="A71" s="102" t="s">
        <v>88</v>
      </c>
      <c r="B71" s="103"/>
      <c r="C71" s="103"/>
      <c r="D71" s="103"/>
      <c r="E71" s="103"/>
      <c r="F71" s="104"/>
    </row>
    <row r="72" spans="1:6">
      <c r="A72" s="101" t="s">
        <v>59</v>
      </c>
      <c r="B72" s="101"/>
      <c r="C72" s="101"/>
      <c r="D72" s="101"/>
      <c r="E72" s="101"/>
      <c r="F72" s="101"/>
    </row>
    <row r="73" spans="1:6" ht="148.5" customHeight="1">
      <c r="A73" s="2" t="s">
        <v>5</v>
      </c>
      <c r="B73" s="3" t="s">
        <v>6</v>
      </c>
      <c r="C73" s="3" t="s">
        <v>32</v>
      </c>
      <c r="D73" s="3" t="s">
        <v>16</v>
      </c>
      <c r="E73" s="3" t="s">
        <v>21</v>
      </c>
      <c r="F73" s="3" t="s">
        <v>10</v>
      </c>
    </row>
    <row r="74" spans="1:6">
      <c r="A74" s="46">
        <v>1</v>
      </c>
      <c r="B74" s="46">
        <v>2</v>
      </c>
      <c r="C74" s="46">
        <v>3</v>
      </c>
      <c r="D74" s="46">
        <v>4</v>
      </c>
      <c r="E74" s="46">
        <v>5</v>
      </c>
      <c r="F74" s="46" t="s">
        <v>11</v>
      </c>
    </row>
    <row r="75" spans="1:6" ht="114.75" customHeight="1">
      <c r="A75" s="47">
        <v>1</v>
      </c>
      <c r="B75" s="71" t="s">
        <v>89</v>
      </c>
      <c r="C75" s="47" t="s">
        <v>33</v>
      </c>
      <c r="D75" s="28">
        <v>311</v>
      </c>
      <c r="E75" s="28">
        <v>311</v>
      </c>
      <c r="F75" s="12">
        <f>E75/D75*100</f>
        <v>100</v>
      </c>
    </row>
    <row r="76" spans="1:6" ht="137.25" customHeight="1">
      <c r="A76" s="47">
        <v>2</v>
      </c>
      <c r="B76" s="71" t="s">
        <v>90</v>
      </c>
      <c r="C76" s="47" t="s">
        <v>33</v>
      </c>
      <c r="D76" s="28">
        <v>405</v>
      </c>
      <c r="E76" s="28">
        <v>405</v>
      </c>
      <c r="F76" s="12">
        <f t="shared" ref="F76" si="7">E76/D76*100</f>
        <v>100</v>
      </c>
    </row>
    <row r="77" spans="1:6" ht="120" customHeight="1">
      <c r="A77" s="47">
        <v>3</v>
      </c>
      <c r="B77" s="71" t="s">
        <v>91</v>
      </c>
      <c r="C77" s="47" t="s">
        <v>33</v>
      </c>
      <c r="D77" s="28">
        <v>72</v>
      </c>
      <c r="E77" s="28">
        <v>72</v>
      </c>
      <c r="F77" s="12">
        <f>E77/D77*100</f>
        <v>100</v>
      </c>
    </row>
    <row r="78" spans="1:6" ht="120" customHeight="1">
      <c r="A78" s="47">
        <v>4</v>
      </c>
      <c r="B78" s="71" t="s">
        <v>92</v>
      </c>
      <c r="C78" s="42" t="s">
        <v>37</v>
      </c>
      <c r="D78" s="28">
        <v>5727</v>
      </c>
      <c r="E78" s="28">
        <v>9579</v>
      </c>
      <c r="F78" s="12">
        <f>E78/D78*100</f>
        <v>167.26034573074909</v>
      </c>
    </row>
    <row r="80" spans="1:6">
      <c r="A80" s="102" t="s">
        <v>98</v>
      </c>
      <c r="B80" s="103"/>
      <c r="C80" s="103"/>
      <c r="D80" s="103"/>
      <c r="E80" s="103"/>
      <c r="F80" s="104"/>
    </row>
    <row r="81" spans="1:6">
      <c r="A81" s="101" t="s">
        <v>59</v>
      </c>
      <c r="B81" s="101"/>
      <c r="C81" s="101"/>
      <c r="D81" s="101"/>
      <c r="E81" s="101"/>
      <c r="F81" s="101"/>
    </row>
    <row r="82" spans="1:6" ht="148.5" customHeight="1">
      <c r="A82" s="2" t="s">
        <v>5</v>
      </c>
      <c r="B82" s="3" t="s">
        <v>6</v>
      </c>
      <c r="C82" s="3" t="s">
        <v>32</v>
      </c>
      <c r="D82" s="3" t="s">
        <v>16</v>
      </c>
      <c r="E82" s="3" t="s">
        <v>21</v>
      </c>
      <c r="F82" s="3" t="s">
        <v>10</v>
      </c>
    </row>
    <row r="83" spans="1:6">
      <c r="A83" s="46">
        <v>1</v>
      </c>
      <c r="B83" s="46">
        <v>2</v>
      </c>
      <c r="C83" s="46">
        <v>3</v>
      </c>
      <c r="D83" s="46">
        <v>4</v>
      </c>
      <c r="E83" s="46">
        <v>5</v>
      </c>
      <c r="F83" s="46" t="s">
        <v>11</v>
      </c>
    </row>
    <row r="84" spans="1:6" ht="114.75" customHeight="1">
      <c r="A84" s="47">
        <v>1</v>
      </c>
      <c r="B84" s="16" t="s">
        <v>99</v>
      </c>
      <c r="C84" s="47" t="s">
        <v>33</v>
      </c>
      <c r="D84" s="28">
        <v>382</v>
      </c>
      <c r="E84" s="28">
        <v>382</v>
      </c>
      <c r="F84" s="12">
        <f>E84/D84*100</f>
        <v>100</v>
      </c>
    </row>
    <row r="85" spans="1:6" ht="137.25" customHeight="1">
      <c r="A85" s="47">
        <v>2</v>
      </c>
      <c r="B85" s="16" t="s">
        <v>100</v>
      </c>
      <c r="C85" s="47" t="s">
        <v>33</v>
      </c>
      <c r="D85" s="28">
        <v>433</v>
      </c>
      <c r="E85" s="28">
        <v>433</v>
      </c>
      <c r="F85" s="12">
        <f t="shared" ref="F85" si="8">E85/D85*100</f>
        <v>100</v>
      </c>
    </row>
    <row r="86" spans="1:6" ht="118.5" customHeight="1">
      <c r="A86" s="47">
        <v>3</v>
      </c>
      <c r="B86" s="16" t="s">
        <v>101</v>
      </c>
      <c r="C86" s="47" t="s">
        <v>33</v>
      </c>
      <c r="D86" s="28">
        <v>109</v>
      </c>
      <c r="E86" s="28">
        <v>109</v>
      </c>
      <c r="F86" s="12">
        <f>E86/D86*100</f>
        <v>100</v>
      </c>
    </row>
    <row r="87" spans="1:6" ht="85.5" hidden="1" customHeight="1">
      <c r="A87" s="47">
        <v>5</v>
      </c>
      <c r="B87" s="13" t="s">
        <v>36</v>
      </c>
      <c r="C87" s="47" t="s">
        <v>33</v>
      </c>
      <c r="D87" s="28"/>
      <c r="E87" s="28"/>
      <c r="F87" s="12" t="e">
        <f>E87/D87*100</f>
        <v>#DIV/0!</v>
      </c>
    </row>
    <row r="88" spans="1:6" ht="131.25" hidden="1">
      <c r="A88" s="47">
        <v>6</v>
      </c>
      <c r="B88" s="14" t="s">
        <v>47</v>
      </c>
      <c r="C88" s="47" t="s">
        <v>33</v>
      </c>
      <c r="D88" s="29"/>
      <c r="E88" s="29"/>
      <c r="F88" s="12" t="e">
        <f>E88/D88*100</f>
        <v>#DIV/0!</v>
      </c>
    </row>
    <row r="90" spans="1:6">
      <c r="A90" s="102" t="s">
        <v>103</v>
      </c>
      <c r="B90" s="103"/>
      <c r="C90" s="103"/>
      <c r="D90" s="103"/>
      <c r="E90" s="103"/>
      <c r="F90" s="104"/>
    </row>
    <row r="91" spans="1:6">
      <c r="A91" s="101" t="s">
        <v>59</v>
      </c>
      <c r="B91" s="101"/>
      <c r="C91" s="101"/>
      <c r="D91" s="101"/>
      <c r="E91" s="101"/>
      <c r="F91" s="101"/>
    </row>
    <row r="92" spans="1:6" ht="148.5" customHeight="1">
      <c r="A92" s="2" t="s">
        <v>5</v>
      </c>
      <c r="B92" s="3" t="s">
        <v>6</v>
      </c>
      <c r="C92" s="3" t="s">
        <v>32</v>
      </c>
      <c r="D92" s="3" t="s">
        <v>16</v>
      </c>
      <c r="E92" s="3" t="s">
        <v>21</v>
      </c>
      <c r="F92" s="3" t="s">
        <v>10</v>
      </c>
    </row>
    <row r="93" spans="1:6">
      <c r="A93" s="46">
        <v>1</v>
      </c>
      <c r="B93" s="46">
        <v>2</v>
      </c>
      <c r="C93" s="46">
        <v>3</v>
      </c>
      <c r="D93" s="46">
        <v>4</v>
      </c>
      <c r="E93" s="46">
        <v>5</v>
      </c>
      <c r="F93" s="46" t="s">
        <v>11</v>
      </c>
    </row>
    <row r="94" spans="1:6" ht="114.75" customHeight="1">
      <c r="A94" s="47">
        <v>1</v>
      </c>
      <c r="B94" s="16" t="s">
        <v>71</v>
      </c>
      <c r="C94" s="47" t="s">
        <v>33</v>
      </c>
      <c r="D94" s="28">
        <v>325</v>
      </c>
      <c r="E94" s="28">
        <v>325</v>
      </c>
      <c r="F94" s="12">
        <f>E94/D94*100</f>
        <v>100</v>
      </c>
    </row>
    <row r="95" spans="1:6" ht="137.25" customHeight="1">
      <c r="A95" s="47">
        <v>2</v>
      </c>
      <c r="B95" s="16" t="s">
        <v>83</v>
      </c>
      <c r="C95" s="47" t="s">
        <v>33</v>
      </c>
      <c r="D95" s="28">
        <v>380</v>
      </c>
      <c r="E95" s="28">
        <v>380</v>
      </c>
      <c r="F95" s="12">
        <f t="shared" ref="F95" si="9">E95/D95*100</f>
        <v>100</v>
      </c>
    </row>
    <row r="96" spans="1:6" ht="120" customHeight="1">
      <c r="A96" s="47">
        <v>3</v>
      </c>
      <c r="B96" s="16" t="s">
        <v>101</v>
      </c>
      <c r="C96" s="47" t="s">
        <v>33</v>
      </c>
      <c r="D96" s="28">
        <v>39</v>
      </c>
      <c r="E96" s="28">
        <v>39</v>
      </c>
      <c r="F96" s="12">
        <f>E96/D96*100</f>
        <v>100</v>
      </c>
    </row>
    <row r="97" spans="1:6" ht="120" customHeight="1">
      <c r="A97" s="47">
        <v>4</v>
      </c>
      <c r="B97" s="16" t="s">
        <v>104</v>
      </c>
      <c r="C97" s="35" t="s">
        <v>37</v>
      </c>
      <c r="D97" s="28">
        <v>2995</v>
      </c>
      <c r="E97" s="28">
        <v>2272</v>
      </c>
      <c r="F97" s="12">
        <f>E97/D97*100</f>
        <v>75.859766277128543</v>
      </c>
    </row>
    <row r="99" spans="1:6">
      <c r="A99" s="102" t="s">
        <v>108</v>
      </c>
      <c r="B99" s="103"/>
      <c r="C99" s="103"/>
      <c r="D99" s="103"/>
      <c r="E99" s="103"/>
      <c r="F99" s="104"/>
    </row>
    <row r="100" spans="1:6">
      <c r="A100" s="101" t="s">
        <v>59</v>
      </c>
      <c r="B100" s="101"/>
      <c r="C100" s="101"/>
      <c r="D100" s="101"/>
      <c r="E100" s="101"/>
      <c r="F100" s="101"/>
    </row>
    <row r="101" spans="1:6" ht="148.5" customHeight="1">
      <c r="A101" s="2" t="s">
        <v>5</v>
      </c>
      <c r="B101" s="3" t="s">
        <v>6</v>
      </c>
      <c r="C101" s="3" t="s">
        <v>32</v>
      </c>
      <c r="D101" s="3" t="s">
        <v>16</v>
      </c>
      <c r="E101" s="3" t="s">
        <v>21</v>
      </c>
      <c r="F101" s="3" t="s">
        <v>10</v>
      </c>
    </row>
    <row r="102" spans="1:6">
      <c r="A102" s="46">
        <v>1</v>
      </c>
      <c r="B102" s="46">
        <v>2</v>
      </c>
      <c r="C102" s="46">
        <v>3</v>
      </c>
      <c r="D102" s="46">
        <v>4</v>
      </c>
      <c r="E102" s="46">
        <v>5</v>
      </c>
      <c r="F102" s="46" t="s">
        <v>11</v>
      </c>
    </row>
    <row r="103" spans="1:6" ht="114.75" customHeight="1">
      <c r="A103" s="47">
        <v>1</v>
      </c>
      <c r="B103" s="16" t="s">
        <v>109</v>
      </c>
      <c r="C103" s="47" t="s">
        <v>33</v>
      </c>
      <c r="D103" s="28">
        <v>358</v>
      </c>
      <c r="E103" s="28">
        <v>358</v>
      </c>
      <c r="F103" s="12">
        <f>E103/D103*100</f>
        <v>100</v>
      </c>
    </row>
    <row r="104" spans="1:6" ht="137.25" customHeight="1">
      <c r="A104" s="47">
        <v>2</v>
      </c>
      <c r="B104" s="16" t="s">
        <v>110</v>
      </c>
      <c r="C104" s="47" t="s">
        <v>33</v>
      </c>
      <c r="D104" s="28">
        <v>380</v>
      </c>
      <c r="E104" s="28">
        <v>380</v>
      </c>
      <c r="F104" s="12">
        <f t="shared" ref="F104" si="10">E104/D104*100</f>
        <v>100</v>
      </c>
    </row>
    <row r="105" spans="1:6" ht="120" customHeight="1">
      <c r="A105" s="47">
        <v>3</v>
      </c>
      <c r="B105" s="16" t="s">
        <v>101</v>
      </c>
      <c r="C105" s="47" t="s">
        <v>33</v>
      </c>
      <c r="D105" s="28">
        <v>87</v>
      </c>
      <c r="E105" s="28">
        <v>87</v>
      </c>
      <c r="F105" s="12">
        <f>E105/D105*100</f>
        <v>100</v>
      </c>
    </row>
    <row r="106" spans="1:6" ht="120" hidden="1" customHeight="1">
      <c r="A106" s="47">
        <v>4</v>
      </c>
      <c r="B106" s="16" t="s">
        <v>74</v>
      </c>
      <c r="C106" s="35" t="s">
        <v>37</v>
      </c>
      <c r="D106" s="28"/>
      <c r="E106" s="28"/>
      <c r="F106" s="12" t="e">
        <f>E106/D106*100</f>
        <v>#DIV/0!</v>
      </c>
    </row>
    <row r="108" spans="1:6">
      <c r="A108" s="102" t="s">
        <v>112</v>
      </c>
      <c r="B108" s="103"/>
      <c r="C108" s="103"/>
      <c r="D108" s="103"/>
      <c r="E108" s="103"/>
      <c r="F108" s="104"/>
    </row>
    <row r="109" spans="1:6">
      <c r="A109" s="101" t="s">
        <v>59</v>
      </c>
      <c r="B109" s="101"/>
      <c r="C109" s="101"/>
      <c r="D109" s="101"/>
      <c r="E109" s="101"/>
      <c r="F109" s="101"/>
    </row>
    <row r="110" spans="1:6" ht="148.5" customHeight="1">
      <c r="A110" s="2" t="s">
        <v>5</v>
      </c>
      <c r="B110" s="3" t="s">
        <v>6</v>
      </c>
      <c r="C110" s="3" t="s">
        <v>32</v>
      </c>
      <c r="D110" s="3" t="s">
        <v>16</v>
      </c>
      <c r="E110" s="3" t="s">
        <v>21</v>
      </c>
      <c r="F110" s="3" t="s">
        <v>10</v>
      </c>
    </row>
    <row r="111" spans="1:6">
      <c r="A111" s="46">
        <v>1</v>
      </c>
      <c r="B111" s="46">
        <v>2</v>
      </c>
      <c r="C111" s="46">
        <v>3</v>
      </c>
      <c r="D111" s="46">
        <v>4</v>
      </c>
      <c r="E111" s="46">
        <v>5</v>
      </c>
      <c r="F111" s="46" t="s">
        <v>11</v>
      </c>
    </row>
    <row r="112" spans="1:6" ht="137.25" customHeight="1">
      <c r="A112" s="47">
        <v>2</v>
      </c>
      <c r="B112" s="16" t="s">
        <v>113</v>
      </c>
      <c r="C112" s="47" t="s">
        <v>33</v>
      </c>
      <c r="D112" s="28">
        <v>242</v>
      </c>
      <c r="E112" s="28">
        <v>242</v>
      </c>
      <c r="F112" s="12">
        <f t="shared" ref="F112" si="11">E112/D112*100</f>
        <v>100</v>
      </c>
    </row>
    <row r="113" spans="1:6" ht="120" customHeight="1">
      <c r="A113" s="47">
        <v>3</v>
      </c>
      <c r="B113" s="16" t="s">
        <v>114</v>
      </c>
      <c r="C113" s="47" t="s">
        <v>33</v>
      </c>
      <c r="D113" s="28">
        <v>41</v>
      </c>
      <c r="E113" s="28">
        <v>41</v>
      </c>
      <c r="F113" s="12">
        <f>E113/D113*100</f>
        <v>100</v>
      </c>
    </row>
    <row r="114" spans="1:6" ht="120" customHeight="1">
      <c r="A114" s="47">
        <v>4</v>
      </c>
      <c r="B114" s="16" t="s">
        <v>115</v>
      </c>
      <c r="C114" s="35" t="s">
        <v>37</v>
      </c>
      <c r="D114" s="28">
        <v>2765</v>
      </c>
      <c r="E114" s="28">
        <v>1940</v>
      </c>
      <c r="F114" s="12">
        <f>E114/D114*100</f>
        <v>70.16274864376129</v>
      </c>
    </row>
    <row r="116" spans="1:6">
      <c r="A116" s="102" t="s">
        <v>119</v>
      </c>
      <c r="B116" s="103"/>
      <c r="C116" s="103"/>
      <c r="D116" s="103"/>
      <c r="E116" s="103"/>
      <c r="F116" s="104"/>
    </row>
    <row r="117" spans="1:6">
      <c r="A117" s="101" t="s">
        <v>59</v>
      </c>
      <c r="B117" s="101"/>
      <c r="C117" s="101"/>
      <c r="D117" s="101"/>
      <c r="E117" s="101"/>
      <c r="F117" s="101"/>
    </row>
    <row r="118" spans="1:6" ht="148.5" customHeight="1">
      <c r="A118" s="2" t="s">
        <v>5</v>
      </c>
      <c r="B118" s="3" t="s">
        <v>6</v>
      </c>
      <c r="C118" s="3" t="s">
        <v>32</v>
      </c>
      <c r="D118" s="3" t="s">
        <v>16</v>
      </c>
      <c r="E118" s="3" t="s">
        <v>21</v>
      </c>
      <c r="F118" s="3" t="s">
        <v>10</v>
      </c>
    </row>
    <row r="119" spans="1:6">
      <c r="A119" s="48">
        <v>1</v>
      </c>
      <c r="B119" s="48">
        <v>2</v>
      </c>
      <c r="C119" s="48">
        <v>3</v>
      </c>
      <c r="D119" s="48">
        <v>4</v>
      </c>
      <c r="E119" s="48">
        <v>5</v>
      </c>
      <c r="F119" s="48" t="s">
        <v>11</v>
      </c>
    </row>
    <row r="120" spans="1:6" ht="114.75" customHeight="1">
      <c r="A120" s="49">
        <v>1</v>
      </c>
      <c r="B120" s="16" t="s">
        <v>71</v>
      </c>
      <c r="C120" s="49" t="s">
        <v>33</v>
      </c>
      <c r="D120" s="28">
        <v>383</v>
      </c>
      <c r="E120" s="28">
        <v>383</v>
      </c>
      <c r="F120" s="12">
        <f>E120/D120*100</f>
        <v>100</v>
      </c>
    </row>
    <row r="121" spans="1:6" ht="137.25" customHeight="1">
      <c r="A121" s="49">
        <v>2</v>
      </c>
      <c r="B121" s="16" t="s">
        <v>72</v>
      </c>
      <c r="C121" s="49" t="s">
        <v>33</v>
      </c>
      <c r="D121" s="28">
        <v>446</v>
      </c>
      <c r="E121" s="28">
        <v>446</v>
      </c>
      <c r="F121" s="12">
        <f t="shared" ref="F121" si="12">E121/D121*100</f>
        <v>100</v>
      </c>
    </row>
    <row r="122" spans="1:6" ht="120" customHeight="1">
      <c r="A122" s="49">
        <v>3</v>
      </c>
      <c r="B122" s="16" t="s">
        <v>73</v>
      </c>
      <c r="C122" s="49" t="s">
        <v>33</v>
      </c>
      <c r="D122" s="28">
        <v>49</v>
      </c>
      <c r="E122" s="28">
        <v>49</v>
      </c>
      <c r="F122" s="12">
        <f>E122/D122*100</f>
        <v>100</v>
      </c>
    </row>
    <row r="123" spans="1:6" ht="120" customHeight="1">
      <c r="A123" s="49">
        <v>4</v>
      </c>
      <c r="B123" s="16" t="s">
        <v>74</v>
      </c>
      <c r="C123" s="35" t="s">
        <v>37</v>
      </c>
      <c r="D123" s="28">
        <v>0</v>
      </c>
      <c r="E123" s="28">
        <v>0</v>
      </c>
      <c r="F123" s="12" t="e">
        <f>E123/D123*100</f>
        <v>#DIV/0!</v>
      </c>
    </row>
    <row r="125" spans="1:6">
      <c r="A125" s="102" t="s">
        <v>120</v>
      </c>
      <c r="B125" s="103"/>
      <c r="C125" s="103"/>
      <c r="D125" s="103"/>
      <c r="E125" s="103"/>
      <c r="F125" s="104"/>
    </row>
    <row r="126" spans="1:6">
      <c r="A126" s="101" t="s">
        <v>59</v>
      </c>
      <c r="B126" s="101"/>
      <c r="C126" s="101"/>
      <c r="D126" s="101"/>
      <c r="E126" s="101"/>
      <c r="F126" s="101"/>
    </row>
    <row r="127" spans="1:6" ht="148.5" customHeight="1">
      <c r="A127" s="2" t="s">
        <v>5</v>
      </c>
      <c r="B127" s="3" t="s">
        <v>6</v>
      </c>
      <c r="C127" s="3" t="s">
        <v>32</v>
      </c>
      <c r="D127" s="3" t="s">
        <v>16</v>
      </c>
      <c r="E127" s="3" t="s">
        <v>21</v>
      </c>
      <c r="F127" s="3" t="s">
        <v>10</v>
      </c>
    </row>
    <row r="128" spans="1:6">
      <c r="A128" s="76">
        <v>1</v>
      </c>
      <c r="B128" s="76">
        <v>2</v>
      </c>
      <c r="C128" s="76">
        <v>3</v>
      </c>
      <c r="D128" s="76">
        <v>4</v>
      </c>
      <c r="E128" s="76">
        <v>5</v>
      </c>
      <c r="F128" s="76" t="s">
        <v>11</v>
      </c>
    </row>
    <row r="129" spans="1:6" ht="114.75" customHeight="1">
      <c r="A129" s="77">
        <v>1</v>
      </c>
      <c r="B129" s="16" t="s">
        <v>71</v>
      </c>
      <c r="C129" s="77" t="s">
        <v>33</v>
      </c>
      <c r="D129" s="28">
        <v>384</v>
      </c>
      <c r="E129" s="28">
        <v>384</v>
      </c>
      <c r="F129" s="12">
        <f>E129/D129*100</f>
        <v>100</v>
      </c>
    </row>
    <row r="130" spans="1:6" ht="137.25" customHeight="1">
      <c r="A130" s="77">
        <v>2</v>
      </c>
      <c r="B130" s="16" t="s">
        <v>72</v>
      </c>
      <c r="C130" s="77" t="s">
        <v>33</v>
      </c>
      <c r="D130" s="28">
        <v>489</v>
      </c>
      <c r="E130" s="28">
        <v>489</v>
      </c>
      <c r="F130" s="12">
        <f t="shared" ref="F130" si="13">E130/D130*100</f>
        <v>100</v>
      </c>
    </row>
    <row r="131" spans="1:6" ht="120" customHeight="1">
      <c r="A131" s="77">
        <v>3</v>
      </c>
      <c r="B131" s="16" t="s">
        <v>73</v>
      </c>
      <c r="C131" s="77" t="s">
        <v>33</v>
      </c>
      <c r="D131" s="28">
        <v>66</v>
      </c>
      <c r="E131" s="28">
        <v>66</v>
      </c>
      <c r="F131" s="12">
        <f>E131/D131*100</f>
        <v>100</v>
      </c>
    </row>
    <row r="132" spans="1:6" ht="120" customHeight="1">
      <c r="A132" s="77">
        <v>4</v>
      </c>
      <c r="B132" s="16" t="s">
        <v>74</v>
      </c>
      <c r="C132" s="35" t="s">
        <v>37</v>
      </c>
      <c r="D132" s="28">
        <v>3686</v>
      </c>
      <c r="E132" s="28">
        <v>3412</v>
      </c>
      <c r="F132" s="12">
        <f>E132/D132*100</f>
        <v>92.566467715680957</v>
      </c>
    </row>
    <row r="134" spans="1:6">
      <c r="A134" s="102" t="s">
        <v>121</v>
      </c>
      <c r="B134" s="103"/>
      <c r="C134" s="103"/>
      <c r="D134" s="103"/>
      <c r="E134" s="103"/>
      <c r="F134" s="104"/>
    </row>
    <row r="135" spans="1:6">
      <c r="A135" s="101" t="s">
        <v>59</v>
      </c>
      <c r="B135" s="101"/>
      <c r="C135" s="101"/>
      <c r="D135" s="101"/>
      <c r="E135" s="101"/>
      <c r="F135" s="101"/>
    </row>
    <row r="136" spans="1:6" ht="148.5" customHeight="1">
      <c r="A136" s="2" t="s">
        <v>5</v>
      </c>
      <c r="B136" s="3" t="s">
        <v>6</v>
      </c>
      <c r="C136" s="3" t="s">
        <v>32</v>
      </c>
      <c r="D136" s="3" t="s">
        <v>16</v>
      </c>
      <c r="E136" s="3" t="s">
        <v>21</v>
      </c>
      <c r="F136" s="3" t="s">
        <v>10</v>
      </c>
    </row>
    <row r="137" spans="1:6">
      <c r="A137" s="76">
        <v>1</v>
      </c>
      <c r="B137" s="76">
        <v>2</v>
      </c>
      <c r="C137" s="76">
        <v>3</v>
      </c>
      <c r="D137" s="76">
        <v>4</v>
      </c>
      <c r="E137" s="76">
        <v>5</v>
      </c>
      <c r="F137" s="76" t="s">
        <v>11</v>
      </c>
    </row>
    <row r="138" spans="1:6" ht="114.75" customHeight="1">
      <c r="A138" s="77">
        <v>1</v>
      </c>
      <c r="B138" s="16" t="s">
        <v>71</v>
      </c>
      <c r="C138" s="77" t="s">
        <v>33</v>
      </c>
      <c r="D138" s="28">
        <v>415</v>
      </c>
      <c r="E138" s="28">
        <v>415</v>
      </c>
      <c r="F138" s="12">
        <f>E138/D138*100</f>
        <v>100</v>
      </c>
    </row>
    <row r="139" spans="1:6" ht="137.25" customHeight="1">
      <c r="A139" s="77">
        <v>2</v>
      </c>
      <c r="B139" s="16" t="s">
        <v>72</v>
      </c>
      <c r="C139" s="77" t="s">
        <v>33</v>
      </c>
      <c r="D139" s="28">
        <v>456</v>
      </c>
      <c r="E139" s="28">
        <v>456</v>
      </c>
      <c r="F139" s="12">
        <f t="shared" ref="F139" si="14">E139/D139*100</f>
        <v>100</v>
      </c>
    </row>
    <row r="140" spans="1:6" ht="120" customHeight="1">
      <c r="A140" s="77">
        <v>3</v>
      </c>
      <c r="B140" s="16" t="s">
        <v>73</v>
      </c>
      <c r="C140" s="77" t="s">
        <v>33</v>
      </c>
      <c r="D140" s="28">
        <v>72</v>
      </c>
      <c r="E140" s="28">
        <v>72</v>
      </c>
      <c r="F140" s="12">
        <f>E140/D140*100</f>
        <v>100</v>
      </c>
    </row>
    <row r="141" spans="1:6" ht="85.5" hidden="1" customHeight="1"/>
    <row r="142" spans="1:6" hidden="1">
      <c r="B142" s="1" t="s">
        <v>34</v>
      </c>
      <c r="C142"/>
      <c r="D142"/>
      <c r="E142"/>
      <c r="F142"/>
    </row>
    <row r="143" spans="1:6">
      <c r="C143"/>
      <c r="D143"/>
      <c r="E143"/>
      <c r="F143"/>
    </row>
    <row r="144" spans="1:6">
      <c r="A144" s="102" t="s">
        <v>122</v>
      </c>
      <c r="B144" s="103"/>
      <c r="C144" s="103"/>
      <c r="D144" s="103"/>
      <c r="E144" s="103"/>
      <c r="F144" s="104"/>
    </row>
    <row r="145" spans="1:6">
      <c r="A145" s="101" t="s">
        <v>59</v>
      </c>
      <c r="B145" s="101"/>
      <c r="C145" s="101"/>
      <c r="D145" s="101"/>
      <c r="E145" s="101"/>
      <c r="F145" s="101"/>
    </row>
    <row r="146" spans="1:6" ht="148.5" customHeight="1">
      <c r="A146" s="2" t="s">
        <v>5</v>
      </c>
      <c r="B146" s="3" t="s">
        <v>6</v>
      </c>
      <c r="C146" s="3" t="s">
        <v>32</v>
      </c>
      <c r="D146" s="3" t="s">
        <v>16</v>
      </c>
      <c r="E146" s="3" t="s">
        <v>21</v>
      </c>
      <c r="F146" s="3" t="s">
        <v>10</v>
      </c>
    </row>
    <row r="147" spans="1:6">
      <c r="A147" s="76">
        <v>1</v>
      </c>
      <c r="B147" s="76">
        <v>2</v>
      </c>
      <c r="C147" s="76">
        <v>3</v>
      </c>
      <c r="D147" s="76">
        <v>4</v>
      </c>
      <c r="E147" s="76">
        <v>5</v>
      </c>
      <c r="F147" s="76" t="s">
        <v>11</v>
      </c>
    </row>
    <row r="148" spans="1:6" ht="114.75" customHeight="1">
      <c r="A148" s="77">
        <v>1</v>
      </c>
      <c r="B148" s="16" t="s">
        <v>71</v>
      </c>
      <c r="C148" s="77" t="s">
        <v>33</v>
      </c>
      <c r="D148" s="28">
        <v>615</v>
      </c>
      <c r="E148" s="28">
        <v>615</v>
      </c>
      <c r="F148" s="12">
        <f>E148/D148*100</f>
        <v>100</v>
      </c>
    </row>
    <row r="149" spans="1:6" ht="137.25" customHeight="1">
      <c r="A149" s="77">
        <v>2</v>
      </c>
      <c r="B149" s="16" t="s">
        <v>83</v>
      </c>
      <c r="C149" s="77" t="s">
        <v>33</v>
      </c>
      <c r="D149" s="28">
        <v>457</v>
      </c>
      <c r="E149" s="28">
        <v>457</v>
      </c>
      <c r="F149" s="12">
        <f t="shared" ref="F149" si="15">E149/D149*100</f>
        <v>100</v>
      </c>
    </row>
    <row r="150" spans="1:6" ht="120" customHeight="1">
      <c r="A150" s="77">
        <v>3</v>
      </c>
      <c r="B150" s="16" t="s">
        <v>123</v>
      </c>
      <c r="C150" s="77" t="s">
        <v>33</v>
      </c>
      <c r="D150" s="28">
        <v>45</v>
      </c>
      <c r="E150" s="28">
        <v>45</v>
      </c>
      <c r="F150" s="12">
        <f>E150/D150*100</f>
        <v>100</v>
      </c>
    </row>
    <row r="151" spans="1:6" ht="120" customHeight="1">
      <c r="A151" s="77">
        <v>4</v>
      </c>
      <c r="B151" s="16" t="s">
        <v>124</v>
      </c>
      <c r="C151" s="35" t="s">
        <v>37</v>
      </c>
      <c r="D151" s="28">
        <v>4032</v>
      </c>
      <c r="E151" s="28">
        <v>5062</v>
      </c>
      <c r="F151" s="12">
        <f>E151/D151*100</f>
        <v>125.54563492063492</v>
      </c>
    </row>
    <row r="153" spans="1:6">
      <c r="A153" s="102" t="s">
        <v>129</v>
      </c>
      <c r="B153" s="103"/>
      <c r="C153" s="103"/>
      <c r="D153" s="103"/>
      <c r="E153" s="103"/>
      <c r="F153" s="104"/>
    </row>
    <row r="154" spans="1:6">
      <c r="A154" s="101" t="s">
        <v>59</v>
      </c>
      <c r="B154" s="101"/>
      <c r="C154" s="101"/>
      <c r="D154" s="101"/>
      <c r="E154" s="101"/>
      <c r="F154" s="101"/>
    </row>
    <row r="155" spans="1:6" ht="148.5" customHeight="1">
      <c r="A155" s="2" t="s">
        <v>5</v>
      </c>
      <c r="B155" s="3" t="s">
        <v>6</v>
      </c>
      <c r="C155" s="3" t="s">
        <v>32</v>
      </c>
      <c r="D155" s="3" t="s">
        <v>16</v>
      </c>
      <c r="E155" s="3" t="s">
        <v>21</v>
      </c>
      <c r="F155" s="3" t="s">
        <v>10</v>
      </c>
    </row>
    <row r="156" spans="1:6">
      <c r="A156" s="76">
        <v>1</v>
      </c>
      <c r="B156" s="76">
        <v>2</v>
      </c>
      <c r="C156" s="76">
        <v>3</v>
      </c>
      <c r="D156" s="76">
        <v>4</v>
      </c>
      <c r="E156" s="76">
        <v>5</v>
      </c>
      <c r="F156" s="76" t="s">
        <v>11</v>
      </c>
    </row>
    <row r="157" spans="1:6" ht="114.75" customHeight="1">
      <c r="A157" s="77">
        <v>1</v>
      </c>
      <c r="B157" s="16" t="s">
        <v>130</v>
      </c>
      <c r="C157" s="77" t="s">
        <v>33</v>
      </c>
      <c r="D157" s="28">
        <v>410</v>
      </c>
      <c r="E157" s="28">
        <v>410</v>
      </c>
      <c r="F157" s="12">
        <f>E157/D157*100</f>
        <v>100</v>
      </c>
    </row>
    <row r="158" spans="1:6" ht="137.25" customHeight="1">
      <c r="A158" s="77">
        <v>2</v>
      </c>
      <c r="B158" s="16" t="s">
        <v>131</v>
      </c>
      <c r="C158" s="77" t="s">
        <v>33</v>
      </c>
      <c r="D158" s="28">
        <v>510</v>
      </c>
      <c r="E158" s="28">
        <v>510</v>
      </c>
      <c r="F158" s="12">
        <f t="shared" ref="F158" si="16">E158/D158*100</f>
        <v>100</v>
      </c>
    </row>
    <row r="159" spans="1:6" ht="120" customHeight="1">
      <c r="A159" s="77">
        <v>3</v>
      </c>
      <c r="B159" s="16" t="s">
        <v>67</v>
      </c>
      <c r="C159" s="77" t="s">
        <v>33</v>
      </c>
      <c r="D159" s="28">
        <v>102</v>
      </c>
      <c r="E159" s="28">
        <v>102</v>
      </c>
      <c r="F159" s="12">
        <f>E159/D159*100</f>
        <v>100</v>
      </c>
    </row>
    <row r="160" spans="1:6" ht="120" customHeight="1">
      <c r="A160" s="77">
        <v>4</v>
      </c>
      <c r="B160" s="16" t="s">
        <v>132</v>
      </c>
      <c r="C160" s="35" t="s">
        <v>37</v>
      </c>
      <c r="D160" s="28">
        <v>1386</v>
      </c>
      <c r="E160" s="28">
        <v>1419</v>
      </c>
      <c r="F160" s="12">
        <f>E160/D160*100</f>
        <v>102.38095238095238</v>
      </c>
    </row>
    <row r="162" spans="1:6" s="81" customFormat="1">
      <c r="A162" s="105" t="s">
        <v>140</v>
      </c>
      <c r="B162" s="106"/>
      <c r="C162" s="106"/>
      <c r="D162" s="106"/>
      <c r="E162" s="106"/>
      <c r="F162" s="107"/>
    </row>
    <row r="163" spans="1:6" s="81" customFormat="1">
      <c r="A163" s="108" t="s">
        <v>59</v>
      </c>
      <c r="B163" s="109"/>
      <c r="C163" s="109"/>
      <c r="D163" s="109"/>
      <c r="E163" s="109"/>
      <c r="F163" s="110"/>
    </row>
    <row r="164" spans="1:6" s="81" customFormat="1" ht="148.5" customHeight="1">
      <c r="A164" s="82" t="s">
        <v>5</v>
      </c>
      <c r="B164" s="83" t="s">
        <v>6</v>
      </c>
      <c r="C164" s="83" t="s">
        <v>32</v>
      </c>
      <c r="D164" s="83" t="s">
        <v>16</v>
      </c>
      <c r="E164" s="83" t="s">
        <v>21</v>
      </c>
      <c r="F164" s="83" t="s">
        <v>10</v>
      </c>
    </row>
    <row r="165" spans="1:6" s="81" customFormat="1">
      <c r="A165" s="84">
        <v>1</v>
      </c>
      <c r="B165" s="84">
        <v>2</v>
      </c>
      <c r="C165" s="84">
        <v>3</v>
      </c>
      <c r="D165" s="84">
        <v>4</v>
      </c>
      <c r="E165" s="84">
        <v>5</v>
      </c>
      <c r="F165" s="84" t="s">
        <v>11</v>
      </c>
    </row>
    <row r="166" spans="1:6" s="81" customFormat="1" ht="114.75" customHeight="1">
      <c r="A166" s="85">
        <v>1</v>
      </c>
      <c r="B166" s="86" t="s">
        <v>71</v>
      </c>
      <c r="C166" s="85" t="s">
        <v>33</v>
      </c>
      <c r="D166" s="87">
        <v>362</v>
      </c>
      <c r="E166" s="87">
        <v>362</v>
      </c>
      <c r="F166" s="88">
        <f t="shared" ref="F166:F169" si="17">E166/D166*100</f>
        <v>100</v>
      </c>
    </row>
    <row r="167" spans="1:6" s="81" customFormat="1" ht="137.25" customHeight="1">
      <c r="A167" s="85">
        <v>2</v>
      </c>
      <c r="B167" s="86" t="s">
        <v>141</v>
      </c>
      <c r="C167" s="85" t="s">
        <v>33</v>
      </c>
      <c r="D167" s="87">
        <v>381</v>
      </c>
      <c r="E167" s="87">
        <v>381</v>
      </c>
      <c r="F167" s="88">
        <f t="shared" si="17"/>
        <v>100</v>
      </c>
    </row>
    <row r="168" spans="1:6" s="81" customFormat="1" ht="120" customHeight="1">
      <c r="A168" s="85">
        <v>3</v>
      </c>
      <c r="B168" s="86" t="s">
        <v>142</v>
      </c>
      <c r="C168" s="85" t="s">
        <v>33</v>
      </c>
      <c r="D168" s="87">
        <v>60</v>
      </c>
      <c r="E168" s="87">
        <v>60</v>
      </c>
      <c r="F168" s="88">
        <f t="shared" si="17"/>
        <v>100</v>
      </c>
    </row>
    <row r="169" spans="1:6" s="81" customFormat="1" ht="120" customHeight="1">
      <c r="A169" s="85">
        <v>4</v>
      </c>
      <c r="B169" s="86" t="s">
        <v>143</v>
      </c>
      <c r="C169" s="89" t="s">
        <v>37</v>
      </c>
      <c r="D169" s="87">
        <v>3917</v>
      </c>
      <c r="E169" s="87">
        <v>0</v>
      </c>
      <c r="F169" s="88">
        <f t="shared" si="17"/>
        <v>0</v>
      </c>
    </row>
    <row r="171" spans="1:6">
      <c r="A171" s="102" t="s">
        <v>150</v>
      </c>
      <c r="B171" s="103"/>
      <c r="C171" s="103"/>
      <c r="D171" s="103"/>
      <c r="E171" s="103"/>
      <c r="F171" s="104"/>
    </row>
    <row r="172" spans="1:6">
      <c r="A172" s="101" t="s">
        <v>59</v>
      </c>
      <c r="B172" s="101"/>
      <c r="C172" s="101"/>
      <c r="D172" s="101"/>
      <c r="E172" s="101"/>
      <c r="F172" s="101"/>
    </row>
    <row r="173" spans="1:6" ht="148.5" customHeight="1">
      <c r="A173" s="2" t="s">
        <v>5</v>
      </c>
      <c r="B173" s="3" t="s">
        <v>6</v>
      </c>
      <c r="C173" s="3" t="s">
        <v>32</v>
      </c>
      <c r="D173" s="3" t="s">
        <v>16</v>
      </c>
      <c r="E173" s="3" t="s">
        <v>21</v>
      </c>
      <c r="F173" s="3" t="s">
        <v>10</v>
      </c>
    </row>
    <row r="174" spans="1:6">
      <c r="A174" s="76">
        <v>1</v>
      </c>
      <c r="B174" s="76">
        <v>2</v>
      </c>
      <c r="C174" s="76">
        <v>3</v>
      </c>
      <c r="D174" s="76">
        <v>4</v>
      </c>
      <c r="E174" s="76">
        <v>5</v>
      </c>
      <c r="F174" s="76" t="s">
        <v>11</v>
      </c>
    </row>
    <row r="175" spans="1:6" ht="114.75" customHeight="1">
      <c r="A175" s="77">
        <v>1</v>
      </c>
      <c r="B175" s="16" t="s">
        <v>71</v>
      </c>
      <c r="C175" s="77" t="s">
        <v>33</v>
      </c>
      <c r="D175" s="28">
        <v>204</v>
      </c>
      <c r="E175" s="28">
        <v>204</v>
      </c>
      <c r="F175" s="12">
        <f>E175/D175*100</f>
        <v>100</v>
      </c>
    </row>
    <row r="176" spans="1:6" ht="137.25" customHeight="1">
      <c r="A176" s="77">
        <v>2</v>
      </c>
      <c r="B176" s="16" t="s">
        <v>72</v>
      </c>
      <c r="C176" s="77" t="s">
        <v>33</v>
      </c>
      <c r="D176" s="28">
        <v>274</v>
      </c>
      <c r="E176" s="28">
        <v>274</v>
      </c>
      <c r="F176" s="12">
        <f t="shared" ref="F176" si="18">E176/D176*100</f>
        <v>100</v>
      </c>
    </row>
    <row r="177" spans="1:6" ht="120" customHeight="1">
      <c r="A177" s="77">
        <v>3</v>
      </c>
      <c r="B177" s="16" t="s">
        <v>73</v>
      </c>
      <c r="C177" s="77" t="s">
        <v>33</v>
      </c>
      <c r="D177" s="28">
        <v>34</v>
      </c>
      <c r="E177" s="28">
        <v>34</v>
      </c>
      <c r="F177" s="12">
        <f>E177/D177*100</f>
        <v>100</v>
      </c>
    </row>
    <row r="178" spans="1:6" ht="120" customHeight="1">
      <c r="A178" s="77">
        <v>4</v>
      </c>
      <c r="B178" s="16" t="s">
        <v>74</v>
      </c>
      <c r="C178" s="35" t="s">
        <v>37</v>
      </c>
      <c r="D178" s="28">
        <v>6459</v>
      </c>
      <c r="E178" s="28">
        <v>5040</v>
      </c>
      <c r="F178" s="12">
        <f>E178/D178*100</f>
        <v>78.030654900139339</v>
      </c>
    </row>
    <row r="180" spans="1:6">
      <c r="A180" s="102" t="s">
        <v>151</v>
      </c>
      <c r="B180" s="103"/>
      <c r="C180" s="103"/>
      <c r="D180" s="103"/>
      <c r="E180" s="103"/>
      <c r="F180" s="104"/>
    </row>
    <row r="181" spans="1:6">
      <c r="A181" s="101" t="s">
        <v>59</v>
      </c>
      <c r="B181" s="101"/>
      <c r="C181" s="101"/>
      <c r="D181" s="101"/>
      <c r="E181" s="101"/>
      <c r="F181" s="101"/>
    </row>
    <row r="182" spans="1:6" ht="148.5" customHeight="1">
      <c r="A182" s="2" t="s">
        <v>5</v>
      </c>
      <c r="B182" s="3" t="s">
        <v>6</v>
      </c>
      <c r="C182" s="3" t="s">
        <v>32</v>
      </c>
      <c r="D182" s="3" t="s">
        <v>16</v>
      </c>
      <c r="E182" s="3" t="s">
        <v>21</v>
      </c>
      <c r="F182" s="3" t="s">
        <v>10</v>
      </c>
    </row>
    <row r="183" spans="1:6">
      <c r="A183" s="76">
        <v>1</v>
      </c>
      <c r="B183" s="76">
        <v>2</v>
      </c>
      <c r="C183" s="76">
        <v>3</v>
      </c>
      <c r="D183" s="76">
        <v>4</v>
      </c>
      <c r="E183" s="76">
        <v>5</v>
      </c>
      <c r="F183" s="76" t="s">
        <v>11</v>
      </c>
    </row>
    <row r="184" spans="1:6" ht="114.75" customHeight="1">
      <c r="A184" s="77">
        <v>1</v>
      </c>
      <c r="B184" s="16" t="s">
        <v>71</v>
      </c>
      <c r="C184" s="77" t="s">
        <v>33</v>
      </c>
      <c r="D184" s="28">
        <v>355</v>
      </c>
      <c r="E184" s="28">
        <v>355</v>
      </c>
      <c r="F184" s="12">
        <f>E184/D184*100</f>
        <v>100</v>
      </c>
    </row>
    <row r="185" spans="1:6" ht="137.25" customHeight="1">
      <c r="A185" s="77">
        <v>2</v>
      </c>
      <c r="B185" s="16" t="s">
        <v>72</v>
      </c>
      <c r="C185" s="77" t="s">
        <v>33</v>
      </c>
      <c r="D185" s="28">
        <v>423</v>
      </c>
      <c r="E185" s="28">
        <v>423</v>
      </c>
      <c r="F185" s="12">
        <f t="shared" ref="F185" si="19">E185/D185*100</f>
        <v>100</v>
      </c>
    </row>
    <row r="186" spans="1:6" ht="120" customHeight="1">
      <c r="A186" s="77">
        <v>3</v>
      </c>
      <c r="B186" s="16" t="s">
        <v>73</v>
      </c>
      <c r="C186" s="77" t="s">
        <v>33</v>
      </c>
      <c r="D186" s="28">
        <v>86</v>
      </c>
      <c r="E186" s="28">
        <v>86</v>
      </c>
      <c r="F186" s="12">
        <f>E186/D186*100</f>
        <v>100</v>
      </c>
    </row>
    <row r="187" spans="1:6" ht="120" customHeight="1">
      <c r="A187" s="77">
        <v>4</v>
      </c>
      <c r="B187" s="16" t="s">
        <v>74</v>
      </c>
      <c r="C187" s="35" t="s">
        <v>37</v>
      </c>
      <c r="D187" s="28">
        <v>3714</v>
      </c>
      <c r="E187" s="28">
        <v>0</v>
      </c>
      <c r="F187" s="12">
        <f>E187/D187*100</f>
        <v>0</v>
      </c>
    </row>
    <row r="189" spans="1:6">
      <c r="A189" s="102" t="s">
        <v>152</v>
      </c>
      <c r="B189" s="103"/>
      <c r="C189" s="103"/>
      <c r="D189" s="103"/>
      <c r="E189" s="103"/>
      <c r="F189" s="104"/>
    </row>
    <row r="190" spans="1:6">
      <c r="A190" s="101" t="s">
        <v>59</v>
      </c>
      <c r="B190" s="101"/>
      <c r="C190" s="101"/>
      <c r="D190" s="101"/>
      <c r="E190" s="101"/>
      <c r="F190" s="101"/>
    </row>
    <row r="191" spans="1:6" ht="148.5" customHeight="1">
      <c r="A191" s="2" t="s">
        <v>5</v>
      </c>
      <c r="B191" s="3" t="s">
        <v>6</v>
      </c>
      <c r="C191" s="3" t="s">
        <v>32</v>
      </c>
      <c r="D191" s="3" t="s">
        <v>16</v>
      </c>
      <c r="E191" s="3" t="s">
        <v>21</v>
      </c>
      <c r="F191" s="3" t="s">
        <v>10</v>
      </c>
    </row>
    <row r="192" spans="1:6">
      <c r="A192" s="76">
        <v>1</v>
      </c>
      <c r="B192" s="76">
        <v>2</v>
      </c>
      <c r="C192" s="76">
        <v>3</v>
      </c>
      <c r="D192" s="76">
        <v>4</v>
      </c>
      <c r="E192" s="76">
        <v>5</v>
      </c>
      <c r="F192" s="76" t="s">
        <v>11</v>
      </c>
    </row>
    <row r="193" spans="1:6" ht="114.75" customHeight="1">
      <c r="A193" s="77">
        <v>1</v>
      </c>
      <c r="B193" s="16" t="s">
        <v>71</v>
      </c>
      <c r="C193" s="77" t="s">
        <v>33</v>
      </c>
      <c r="D193" s="28">
        <v>714</v>
      </c>
      <c r="E193" s="28">
        <v>714</v>
      </c>
      <c r="F193" s="12">
        <f>E193/D193*100</f>
        <v>100</v>
      </c>
    </row>
    <row r="194" spans="1:6" ht="137.25" customHeight="1">
      <c r="A194" s="77">
        <v>2</v>
      </c>
      <c r="B194" s="16" t="s">
        <v>72</v>
      </c>
      <c r="C194" s="77" t="s">
        <v>33</v>
      </c>
      <c r="D194" s="28">
        <v>742</v>
      </c>
      <c r="E194" s="28">
        <v>742</v>
      </c>
      <c r="F194" s="12">
        <f t="shared" ref="F194" si="20">E194/D194*100</f>
        <v>100</v>
      </c>
    </row>
    <row r="195" spans="1:6" ht="120" customHeight="1">
      <c r="A195" s="77">
        <v>3</v>
      </c>
      <c r="B195" s="16" t="s">
        <v>73</v>
      </c>
      <c r="C195" s="77" t="s">
        <v>33</v>
      </c>
      <c r="D195" s="28">
        <v>165</v>
      </c>
      <c r="E195" s="28">
        <v>165</v>
      </c>
      <c r="F195" s="12">
        <f>E195/D195*100</f>
        <v>100</v>
      </c>
    </row>
    <row r="196" spans="1:6" ht="120" customHeight="1">
      <c r="A196" s="77">
        <v>4</v>
      </c>
      <c r="B196" s="16" t="s">
        <v>74</v>
      </c>
      <c r="C196" s="35" t="s">
        <v>37</v>
      </c>
      <c r="D196" s="28">
        <v>3888</v>
      </c>
      <c r="E196" s="28">
        <v>4524</v>
      </c>
      <c r="F196" s="12">
        <f>E196/D196*100</f>
        <v>116.35802469135803</v>
      </c>
    </row>
    <row r="198" spans="1:6">
      <c r="A198" s="102" t="s">
        <v>157</v>
      </c>
      <c r="B198" s="103"/>
      <c r="C198" s="103"/>
      <c r="D198" s="103"/>
      <c r="E198" s="103"/>
      <c r="F198" s="104"/>
    </row>
    <row r="199" spans="1:6">
      <c r="A199" s="101" t="s">
        <v>59</v>
      </c>
      <c r="B199" s="101"/>
      <c r="C199" s="101"/>
      <c r="D199" s="101"/>
      <c r="E199" s="101"/>
      <c r="F199" s="101"/>
    </row>
    <row r="200" spans="1:6" ht="148.5" customHeight="1">
      <c r="A200" s="2" t="s">
        <v>5</v>
      </c>
      <c r="B200" s="3" t="s">
        <v>6</v>
      </c>
      <c r="C200" s="3" t="s">
        <v>32</v>
      </c>
      <c r="D200" s="3" t="s">
        <v>16</v>
      </c>
      <c r="E200" s="3" t="s">
        <v>21</v>
      </c>
      <c r="F200" s="3" t="s">
        <v>10</v>
      </c>
    </row>
    <row r="201" spans="1:6">
      <c r="A201" s="76">
        <v>1</v>
      </c>
      <c r="B201" s="76">
        <v>2</v>
      </c>
      <c r="C201" s="76">
        <v>3</v>
      </c>
      <c r="D201" s="76">
        <v>4</v>
      </c>
      <c r="E201" s="76">
        <v>5</v>
      </c>
      <c r="F201" s="76" t="s">
        <v>11</v>
      </c>
    </row>
    <row r="202" spans="1:6" ht="114.75" customHeight="1">
      <c r="A202" s="77">
        <v>1</v>
      </c>
      <c r="B202" s="16" t="s">
        <v>71</v>
      </c>
      <c r="C202" s="77" t="s">
        <v>33</v>
      </c>
      <c r="D202" s="28">
        <v>517</v>
      </c>
      <c r="E202" s="28">
        <v>517</v>
      </c>
      <c r="F202" s="12">
        <f>E202/D202*100</f>
        <v>100</v>
      </c>
    </row>
    <row r="203" spans="1:6" ht="137.25" customHeight="1">
      <c r="A203" s="77">
        <v>2</v>
      </c>
      <c r="B203" s="16" t="s">
        <v>72</v>
      </c>
      <c r="C203" s="77" t="s">
        <v>33</v>
      </c>
      <c r="D203" s="28">
        <v>577</v>
      </c>
      <c r="E203" s="28">
        <v>577</v>
      </c>
      <c r="F203" s="12">
        <f t="shared" ref="F203" si="21">E203/D203*100</f>
        <v>100</v>
      </c>
    </row>
    <row r="204" spans="1:6" ht="120" customHeight="1">
      <c r="A204" s="77">
        <v>3</v>
      </c>
      <c r="B204" s="16" t="s">
        <v>73</v>
      </c>
      <c r="C204" s="77" t="s">
        <v>33</v>
      </c>
      <c r="D204" s="28">
        <v>58</v>
      </c>
      <c r="E204" s="28">
        <v>58</v>
      </c>
      <c r="F204" s="12">
        <f>E204/D204*100</f>
        <v>100</v>
      </c>
    </row>
    <row r="205" spans="1:6" ht="120" hidden="1" customHeight="1">
      <c r="A205" s="77">
        <v>4</v>
      </c>
      <c r="B205" s="16" t="s">
        <v>74</v>
      </c>
      <c r="C205" s="35" t="s">
        <v>37</v>
      </c>
      <c r="D205" s="28">
        <v>0</v>
      </c>
      <c r="E205" s="28">
        <v>0</v>
      </c>
      <c r="F205" s="12" t="e">
        <f>E205/D205*100</f>
        <v>#DIV/0!</v>
      </c>
    </row>
    <row r="207" spans="1:6">
      <c r="A207" s="102" t="s">
        <v>159</v>
      </c>
      <c r="B207" s="103"/>
      <c r="C207" s="103"/>
      <c r="D207" s="103"/>
      <c r="E207" s="103"/>
      <c r="F207" s="104"/>
    </row>
    <row r="208" spans="1:6">
      <c r="A208" s="101" t="s">
        <v>59</v>
      </c>
      <c r="B208" s="101"/>
      <c r="C208" s="101"/>
      <c r="D208" s="101"/>
      <c r="E208" s="101"/>
      <c r="F208" s="101"/>
    </row>
    <row r="209" spans="1:6" ht="148.5" customHeight="1">
      <c r="A209" s="2" t="s">
        <v>5</v>
      </c>
      <c r="B209" s="3" t="s">
        <v>6</v>
      </c>
      <c r="C209" s="3" t="s">
        <v>32</v>
      </c>
      <c r="D209" s="3" t="s">
        <v>16</v>
      </c>
      <c r="E209" s="3" t="s">
        <v>21</v>
      </c>
      <c r="F209" s="3" t="s">
        <v>10</v>
      </c>
    </row>
    <row r="210" spans="1:6">
      <c r="A210" s="78">
        <v>1</v>
      </c>
      <c r="B210" s="78">
        <v>2</v>
      </c>
      <c r="C210" s="78">
        <v>3</v>
      </c>
      <c r="D210" s="78">
        <v>4</v>
      </c>
      <c r="E210" s="78">
        <v>5</v>
      </c>
      <c r="F210" s="78" t="s">
        <v>11</v>
      </c>
    </row>
    <row r="211" spans="1:6" ht="114.75" customHeight="1">
      <c r="A211" s="79">
        <v>1</v>
      </c>
      <c r="B211" s="16" t="s">
        <v>71</v>
      </c>
      <c r="C211" s="79" t="s">
        <v>33</v>
      </c>
      <c r="D211" s="28">
        <v>336</v>
      </c>
      <c r="E211" s="28">
        <v>336</v>
      </c>
      <c r="F211" s="12">
        <f>E211/D211*100</f>
        <v>100</v>
      </c>
    </row>
    <row r="212" spans="1:6" ht="137.25" customHeight="1">
      <c r="A212" s="79">
        <v>2</v>
      </c>
      <c r="B212" s="16" t="s">
        <v>72</v>
      </c>
      <c r="C212" s="79" t="s">
        <v>33</v>
      </c>
      <c r="D212" s="28">
        <v>402</v>
      </c>
      <c r="E212" s="28">
        <v>402</v>
      </c>
      <c r="F212" s="12">
        <f t="shared" ref="F212" si="22">E212/D212*100</f>
        <v>100</v>
      </c>
    </row>
    <row r="213" spans="1:6" ht="120" customHeight="1">
      <c r="A213" s="79">
        <v>3</v>
      </c>
      <c r="B213" s="16" t="s">
        <v>73</v>
      </c>
      <c r="C213" s="79" t="s">
        <v>33</v>
      </c>
      <c r="D213" s="28">
        <v>50</v>
      </c>
      <c r="E213" s="28">
        <v>50</v>
      </c>
      <c r="F213" s="12">
        <f>E213/D213*100</f>
        <v>100</v>
      </c>
    </row>
    <row r="214" spans="1:6" ht="120" customHeight="1">
      <c r="A214" s="79">
        <v>4</v>
      </c>
      <c r="B214" s="16" t="s">
        <v>74</v>
      </c>
      <c r="C214" s="35" t="s">
        <v>37</v>
      </c>
      <c r="D214" s="28">
        <v>5645</v>
      </c>
      <c r="E214" s="28">
        <v>2616</v>
      </c>
      <c r="F214" s="12">
        <f>E214/D214*100</f>
        <v>46.341895482728077</v>
      </c>
    </row>
    <row r="216" spans="1:6">
      <c r="A216" s="102" t="s">
        <v>160</v>
      </c>
      <c r="B216" s="103"/>
      <c r="C216" s="103"/>
      <c r="D216" s="103"/>
      <c r="E216" s="103"/>
      <c r="F216" s="104"/>
    </row>
    <row r="217" spans="1:6">
      <c r="A217" s="101" t="s">
        <v>59</v>
      </c>
      <c r="B217" s="101"/>
      <c r="C217" s="101"/>
      <c r="D217" s="101"/>
      <c r="E217" s="101"/>
      <c r="F217" s="101"/>
    </row>
    <row r="218" spans="1:6" ht="148.5" customHeight="1">
      <c r="A218" s="2" t="s">
        <v>5</v>
      </c>
      <c r="B218" s="3" t="s">
        <v>6</v>
      </c>
      <c r="C218" s="3" t="s">
        <v>32</v>
      </c>
      <c r="D218" s="3" t="s">
        <v>16</v>
      </c>
      <c r="E218" s="3" t="s">
        <v>21</v>
      </c>
      <c r="F218" s="3" t="s">
        <v>10</v>
      </c>
    </row>
    <row r="219" spans="1:6">
      <c r="A219" s="78">
        <v>1</v>
      </c>
      <c r="B219" s="78">
        <v>2</v>
      </c>
      <c r="C219" s="78">
        <v>3</v>
      </c>
      <c r="D219" s="78">
        <v>4</v>
      </c>
      <c r="E219" s="78">
        <v>5</v>
      </c>
      <c r="F219" s="78" t="s">
        <v>11</v>
      </c>
    </row>
    <row r="220" spans="1:6" ht="114.75" customHeight="1">
      <c r="A220" s="79">
        <v>1</v>
      </c>
      <c r="B220" s="16" t="s">
        <v>71</v>
      </c>
      <c r="C220" s="79" t="s">
        <v>33</v>
      </c>
      <c r="D220" s="28">
        <v>234</v>
      </c>
      <c r="E220" s="28">
        <v>234</v>
      </c>
      <c r="F220" s="12">
        <f>E220/D220*100</f>
        <v>100</v>
      </c>
    </row>
    <row r="221" spans="1:6" ht="137.25" customHeight="1">
      <c r="A221" s="79">
        <v>2</v>
      </c>
      <c r="B221" s="16" t="s">
        <v>72</v>
      </c>
      <c r="C221" s="79" t="s">
        <v>33</v>
      </c>
      <c r="D221" s="28">
        <v>285</v>
      </c>
      <c r="E221" s="28">
        <v>285</v>
      </c>
      <c r="F221" s="12">
        <f t="shared" ref="F221" si="23">E221/D221*100</f>
        <v>100</v>
      </c>
    </row>
    <row r="222" spans="1:6" ht="120" customHeight="1">
      <c r="A222" s="79">
        <v>3</v>
      </c>
      <c r="B222" s="16" t="s">
        <v>73</v>
      </c>
      <c r="C222" s="79" t="s">
        <v>33</v>
      </c>
      <c r="D222" s="28">
        <v>29</v>
      </c>
      <c r="E222" s="28">
        <v>29</v>
      </c>
      <c r="F222" s="12">
        <f>E222/D222*100</f>
        <v>100</v>
      </c>
    </row>
    <row r="223" spans="1:6" ht="120" customHeight="1">
      <c r="A223" s="79">
        <v>4</v>
      </c>
      <c r="B223" s="16" t="s">
        <v>74</v>
      </c>
      <c r="C223" s="35" t="s">
        <v>37</v>
      </c>
      <c r="D223" s="28">
        <v>3687</v>
      </c>
      <c r="E223" s="28">
        <v>0</v>
      </c>
      <c r="F223" s="12">
        <f>E223/D223*100</f>
        <v>0</v>
      </c>
    </row>
    <row r="225" spans="1:6">
      <c r="A225" s="102" t="s">
        <v>163</v>
      </c>
      <c r="B225" s="103"/>
      <c r="C225" s="103"/>
      <c r="D225" s="103"/>
      <c r="E225" s="103"/>
      <c r="F225" s="104"/>
    </row>
    <row r="226" spans="1:6">
      <c r="A226" s="101" t="s">
        <v>59</v>
      </c>
      <c r="B226" s="101"/>
      <c r="C226" s="101"/>
      <c r="D226" s="101"/>
      <c r="E226" s="101"/>
      <c r="F226" s="101"/>
    </row>
    <row r="227" spans="1:6" ht="148.5" customHeight="1">
      <c r="A227" s="2" t="s">
        <v>5</v>
      </c>
      <c r="B227" s="3" t="s">
        <v>6</v>
      </c>
      <c r="C227" s="3" t="s">
        <v>32</v>
      </c>
      <c r="D227" s="3" t="s">
        <v>16</v>
      </c>
      <c r="E227" s="3" t="s">
        <v>21</v>
      </c>
      <c r="F227" s="3" t="s">
        <v>10</v>
      </c>
    </row>
    <row r="228" spans="1:6">
      <c r="A228" s="78">
        <v>1</v>
      </c>
      <c r="B228" s="78">
        <v>2</v>
      </c>
      <c r="C228" s="78">
        <v>3</v>
      </c>
      <c r="D228" s="78">
        <v>4</v>
      </c>
      <c r="E228" s="78">
        <v>5</v>
      </c>
      <c r="F228" s="78" t="s">
        <v>11</v>
      </c>
    </row>
    <row r="229" spans="1:6" ht="114.75" customHeight="1">
      <c r="A229" s="79">
        <v>1</v>
      </c>
      <c r="B229" s="16" t="s">
        <v>109</v>
      </c>
      <c r="C229" s="79" t="s">
        <v>33</v>
      </c>
      <c r="D229" s="28">
        <v>603</v>
      </c>
      <c r="E229" s="28">
        <v>603</v>
      </c>
      <c r="F229" s="12">
        <f>E229/D229*100</f>
        <v>100</v>
      </c>
    </row>
    <row r="230" spans="1:6" ht="137.25" customHeight="1">
      <c r="A230" s="79">
        <v>2</v>
      </c>
      <c r="B230" s="16" t="s">
        <v>164</v>
      </c>
      <c r="C230" s="79" t="s">
        <v>33</v>
      </c>
      <c r="D230" s="28">
        <v>589</v>
      </c>
      <c r="E230" s="28">
        <v>589</v>
      </c>
      <c r="F230" s="12">
        <f t="shared" ref="F230" si="24">E230/D230*100</f>
        <v>100</v>
      </c>
    </row>
    <row r="231" spans="1:6" ht="120" customHeight="1">
      <c r="A231" s="79">
        <v>3</v>
      </c>
      <c r="B231" s="16" t="s">
        <v>142</v>
      </c>
      <c r="C231" s="79" t="s">
        <v>33</v>
      </c>
      <c r="D231" s="28">
        <v>73</v>
      </c>
      <c r="E231" s="28">
        <v>73</v>
      </c>
      <c r="F231" s="12">
        <f>E231/D231*100</f>
        <v>100</v>
      </c>
    </row>
    <row r="232" spans="1:6" ht="120" customHeight="1">
      <c r="A232" s="79">
        <v>4</v>
      </c>
      <c r="B232" s="16" t="s">
        <v>165</v>
      </c>
      <c r="C232" s="35" t="s">
        <v>37</v>
      </c>
      <c r="D232" s="28">
        <v>7661</v>
      </c>
      <c r="E232" s="28">
        <v>9920</v>
      </c>
      <c r="F232" s="12">
        <f>E232/D232*100</f>
        <v>129.4870121394074</v>
      </c>
    </row>
    <row r="234" spans="1:6">
      <c r="A234" s="102" t="s">
        <v>171</v>
      </c>
      <c r="B234" s="103"/>
      <c r="C234" s="103"/>
      <c r="D234" s="103"/>
      <c r="E234" s="103"/>
      <c r="F234" s="104"/>
    </row>
    <row r="235" spans="1:6">
      <c r="A235" s="101" t="s">
        <v>59</v>
      </c>
      <c r="B235" s="101"/>
      <c r="C235" s="101"/>
      <c r="D235" s="101"/>
      <c r="E235" s="101"/>
      <c r="F235" s="101"/>
    </row>
    <row r="236" spans="1:6" ht="148.69999999999999" customHeight="1">
      <c r="A236" s="2" t="s">
        <v>5</v>
      </c>
      <c r="B236" s="3" t="s">
        <v>6</v>
      </c>
      <c r="C236" s="3" t="s">
        <v>32</v>
      </c>
      <c r="D236" s="3" t="s">
        <v>16</v>
      </c>
      <c r="E236" s="3" t="s">
        <v>21</v>
      </c>
      <c r="F236" s="3" t="s">
        <v>10</v>
      </c>
    </row>
    <row r="237" spans="1:6">
      <c r="A237" s="78">
        <v>1</v>
      </c>
      <c r="B237" s="78">
        <v>2</v>
      </c>
      <c r="C237" s="78">
        <v>3</v>
      </c>
      <c r="D237" s="78">
        <v>4</v>
      </c>
      <c r="E237" s="78">
        <v>5</v>
      </c>
      <c r="F237" s="78" t="s">
        <v>11</v>
      </c>
    </row>
    <row r="238" spans="1:6" ht="114.75" customHeight="1">
      <c r="A238" s="79">
        <v>1</v>
      </c>
      <c r="B238" s="16" t="s">
        <v>71</v>
      </c>
      <c r="C238" s="79" t="s">
        <v>33</v>
      </c>
      <c r="D238" s="28">
        <v>313</v>
      </c>
      <c r="E238" s="28">
        <v>313</v>
      </c>
      <c r="F238" s="12">
        <f>E238/D238*100</f>
        <v>100</v>
      </c>
    </row>
    <row r="239" spans="1:6" ht="137.25" customHeight="1">
      <c r="A239" s="79">
        <v>2</v>
      </c>
      <c r="B239" s="16" t="s">
        <v>72</v>
      </c>
      <c r="C239" s="79" t="s">
        <v>33</v>
      </c>
      <c r="D239" s="28">
        <v>416</v>
      </c>
      <c r="E239" s="28">
        <v>416</v>
      </c>
      <c r="F239" s="12">
        <f t="shared" ref="F239" si="25">E239/D239*100</f>
        <v>100</v>
      </c>
    </row>
    <row r="240" spans="1:6" ht="120" customHeight="1">
      <c r="A240" s="79">
        <v>3</v>
      </c>
      <c r="B240" s="16" t="s">
        <v>73</v>
      </c>
      <c r="C240" s="79" t="s">
        <v>33</v>
      </c>
      <c r="D240" s="28">
        <v>42</v>
      </c>
      <c r="E240" s="28">
        <v>42</v>
      </c>
      <c r="F240" s="12">
        <f>E240/D240*100</f>
        <v>100</v>
      </c>
    </row>
    <row r="241" spans="1:6" ht="120" customHeight="1">
      <c r="A241" s="79">
        <v>4</v>
      </c>
      <c r="B241" s="16" t="s">
        <v>74</v>
      </c>
      <c r="C241" s="35" t="s">
        <v>37</v>
      </c>
      <c r="D241" s="28">
        <v>1872</v>
      </c>
      <c r="E241" s="28">
        <v>6423</v>
      </c>
      <c r="F241" s="12">
        <f>E241/D241*100</f>
        <v>343.10897435897436</v>
      </c>
    </row>
    <row r="243" spans="1:6">
      <c r="A243" s="102" t="s">
        <v>172</v>
      </c>
      <c r="B243" s="103"/>
      <c r="C243" s="103"/>
      <c r="D243" s="103"/>
      <c r="E243" s="103"/>
      <c r="F243" s="104"/>
    </row>
    <row r="244" spans="1:6">
      <c r="A244" s="101" t="s">
        <v>59</v>
      </c>
      <c r="B244" s="101"/>
      <c r="C244" s="101"/>
      <c r="D244" s="101"/>
      <c r="E244" s="101"/>
      <c r="F244" s="101"/>
    </row>
    <row r="245" spans="1:6" ht="148.5" customHeight="1">
      <c r="A245" s="2" t="s">
        <v>5</v>
      </c>
      <c r="B245" s="3" t="s">
        <v>6</v>
      </c>
      <c r="C245" s="3" t="s">
        <v>32</v>
      </c>
      <c r="D245" s="3" t="s">
        <v>16</v>
      </c>
      <c r="E245" s="3" t="s">
        <v>21</v>
      </c>
      <c r="F245" s="3" t="s">
        <v>10</v>
      </c>
    </row>
    <row r="246" spans="1:6">
      <c r="A246" s="78">
        <v>1</v>
      </c>
      <c r="B246" s="78">
        <v>2</v>
      </c>
      <c r="C246" s="78">
        <v>3</v>
      </c>
      <c r="D246" s="78">
        <v>4</v>
      </c>
      <c r="E246" s="78">
        <v>5</v>
      </c>
      <c r="F246" s="78" t="s">
        <v>11</v>
      </c>
    </row>
    <row r="247" spans="1:6" ht="114.75" customHeight="1">
      <c r="A247" s="79">
        <v>1</v>
      </c>
      <c r="B247" s="156" t="s">
        <v>173</v>
      </c>
      <c r="C247" s="79" t="s">
        <v>33</v>
      </c>
      <c r="D247" s="28">
        <v>611</v>
      </c>
      <c r="E247" s="28">
        <v>611</v>
      </c>
      <c r="F247" s="12">
        <f>E247/D247*100</f>
        <v>100</v>
      </c>
    </row>
    <row r="248" spans="1:6" ht="137.25" customHeight="1">
      <c r="A248" s="79">
        <v>2</v>
      </c>
      <c r="B248" s="156" t="s">
        <v>174</v>
      </c>
      <c r="C248" s="79" t="s">
        <v>33</v>
      </c>
      <c r="D248" s="28">
        <v>625</v>
      </c>
      <c r="E248" s="28">
        <v>625</v>
      </c>
      <c r="F248" s="12">
        <f t="shared" ref="F248" si="26">E248/D248*100</f>
        <v>100</v>
      </c>
    </row>
    <row r="249" spans="1:6" ht="120" customHeight="1">
      <c r="A249" s="79">
        <v>3</v>
      </c>
      <c r="B249" s="16" t="s">
        <v>67</v>
      </c>
      <c r="C249" s="79" t="s">
        <v>33</v>
      </c>
      <c r="D249" s="28">
        <v>105</v>
      </c>
      <c r="E249" s="28">
        <v>105</v>
      </c>
      <c r="F249" s="12">
        <f>E249/D249*100</f>
        <v>100</v>
      </c>
    </row>
    <row r="250" spans="1:6" ht="120" customHeight="1">
      <c r="A250" s="79">
        <v>4</v>
      </c>
      <c r="B250" s="156" t="s">
        <v>175</v>
      </c>
      <c r="C250" s="35" t="s">
        <v>37</v>
      </c>
      <c r="D250" s="28">
        <v>864</v>
      </c>
      <c r="E250" s="28">
        <v>864</v>
      </c>
      <c r="F250" s="12">
        <f>E250/D250*100</f>
        <v>100</v>
      </c>
    </row>
    <row r="251" spans="1:6" ht="124.5" customHeight="1">
      <c r="A251" s="79">
        <v>5</v>
      </c>
      <c r="B251" s="13" t="s">
        <v>36</v>
      </c>
      <c r="C251" s="79" t="s">
        <v>33</v>
      </c>
      <c r="D251" s="28">
        <v>55</v>
      </c>
      <c r="E251" s="28">
        <v>54</v>
      </c>
      <c r="F251" s="12">
        <f>E251/D251*100</f>
        <v>98.181818181818187</v>
      </c>
    </row>
    <row r="252" spans="1:6" ht="119.25" customHeight="1">
      <c r="A252" s="79">
        <v>6</v>
      </c>
      <c r="B252" s="157" t="s">
        <v>176</v>
      </c>
      <c r="C252" s="79" t="s">
        <v>33</v>
      </c>
      <c r="D252" s="29">
        <v>55</v>
      </c>
      <c r="E252" s="29">
        <v>54</v>
      </c>
      <c r="F252" s="12">
        <f>E252/D252*100</f>
        <v>98.181818181818187</v>
      </c>
    </row>
    <row r="254" spans="1:6">
      <c r="A254" s="102" t="s">
        <v>184</v>
      </c>
      <c r="B254" s="103"/>
      <c r="C254" s="103"/>
      <c r="D254" s="103"/>
      <c r="E254" s="103"/>
      <c r="F254" s="104"/>
    </row>
    <row r="255" spans="1:6">
      <c r="A255" s="101" t="s">
        <v>59</v>
      </c>
      <c r="B255" s="101"/>
      <c r="C255" s="101"/>
      <c r="D255" s="101"/>
      <c r="E255" s="101"/>
      <c r="F255" s="101"/>
    </row>
    <row r="256" spans="1:6" ht="148.5" customHeight="1">
      <c r="A256" s="2" t="s">
        <v>5</v>
      </c>
      <c r="B256" s="3" t="s">
        <v>6</v>
      </c>
      <c r="C256" s="3" t="s">
        <v>32</v>
      </c>
      <c r="D256" s="3" t="s">
        <v>16</v>
      </c>
      <c r="E256" s="3" t="s">
        <v>21</v>
      </c>
      <c r="F256" s="3" t="s">
        <v>10</v>
      </c>
    </row>
    <row r="257" spans="1:6">
      <c r="A257" s="78">
        <v>1</v>
      </c>
      <c r="B257" s="78">
        <v>2</v>
      </c>
      <c r="C257" s="78">
        <v>3</v>
      </c>
      <c r="D257" s="78">
        <v>4</v>
      </c>
      <c r="E257" s="78">
        <v>5</v>
      </c>
      <c r="F257" s="78" t="s">
        <v>11</v>
      </c>
    </row>
    <row r="258" spans="1:6" ht="114.75" customHeight="1">
      <c r="A258" s="79">
        <v>1</v>
      </c>
      <c r="B258" s="16" t="s">
        <v>71</v>
      </c>
      <c r="C258" s="79" t="s">
        <v>33</v>
      </c>
      <c r="D258" s="28">
        <v>584</v>
      </c>
      <c r="E258" s="28">
        <v>584</v>
      </c>
      <c r="F258" s="12">
        <f t="shared" ref="F258:F261" si="27">E258/D258*100</f>
        <v>100</v>
      </c>
    </row>
    <row r="259" spans="1:6" ht="137.25" customHeight="1">
      <c r="A259" s="79">
        <v>2</v>
      </c>
      <c r="B259" s="16" t="s">
        <v>72</v>
      </c>
      <c r="C259" s="79" t="s">
        <v>33</v>
      </c>
      <c r="D259" s="28">
        <v>620</v>
      </c>
      <c r="E259" s="28">
        <v>620</v>
      </c>
      <c r="F259" s="12">
        <f t="shared" si="27"/>
        <v>100</v>
      </c>
    </row>
    <row r="260" spans="1:6" ht="120" customHeight="1">
      <c r="A260" s="79">
        <v>3</v>
      </c>
      <c r="B260" s="16" t="s">
        <v>73</v>
      </c>
      <c r="C260" s="79" t="s">
        <v>33</v>
      </c>
      <c r="D260" s="28">
        <v>45</v>
      </c>
      <c r="E260" s="28">
        <v>45</v>
      </c>
      <c r="F260" s="12">
        <f t="shared" si="27"/>
        <v>100</v>
      </c>
    </row>
    <row r="261" spans="1:6" ht="120" customHeight="1">
      <c r="A261" s="79">
        <v>4</v>
      </c>
      <c r="B261" s="16" t="s">
        <v>74</v>
      </c>
      <c r="C261" s="35" t="s">
        <v>37</v>
      </c>
      <c r="D261" s="28">
        <v>2995</v>
      </c>
      <c r="E261" s="28">
        <v>8870</v>
      </c>
      <c r="F261" s="12">
        <f t="shared" si="27"/>
        <v>296.1602671118531</v>
      </c>
    </row>
    <row r="263" spans="1:6">
      <c r="A263" s="102" t="s">
        <v>189</v>
      </c>
      <c r="B263" s="103"/>
      <c r="C263" s="103"/>
      <c r="D263" s="103"/>
      <c r="E263" s="103"/>
      <c r="F263" s="104"/>
    </row>
    <row r="264" spans="1:6">
      <c r="A264" s="101" t="s">
        <v>59</v>
      </c>
      <c r="B264" s="101"/>
      <c r="C264" s="101"/>
      <c r="D264" s="101"/>
      <c r="E264" s="101"/>
      <c r="F264" s="101"/>
    </row>
    <row r="265" spans="1:6" ht="148.5" customHeight="1">
      <c r="A265" s="2" t="s">
        <v>5</v>
      </c>
      <c r="B265" s="3" t="s">
        <v>6</v>
      </c>
      <c r="C265" s="3" t="s">
        <v>32</v>
      </c>
      <c r="D265" s="3" t="s">
        <v>16</v>
      </c>
      <c r="E265" s="3" t="s">
        <v>21</v>
      </c>
      <c r="F265" s="3" t="s">
        <v>10</v>
      </c>
    </row>
    <row r="266" spans="1:6">
      <c r="A266" s="78">
        <v>1</v>
      </c>
      <c r="B266" s="78">
        <v>2</v>
      </c>
      <c r="C266" s="78">
        <v>3</v>
      </c>
      <c r="D266" s="78">
        <v>4</v>
      </c>
      <c r="E266" s="78">
        <v>5</v>
      </c>
      <c r="F266" s="78" t="s">
        <v>11</v>
      </c>
    </row>
    <row r="267" spans="1:6" ht="114.75" customHeight="1">
      <c r="A267" s="79">
        <v>1</v>
      </c>
      <c r="B267" s="16" t="s">
        <v>71</v>
      </c>
      <c r="C267" s="79" t="s">
        <v>33</v>
      </c>
      <c r="D267" s="28">
        <v>523</v>
      </c>
      <c r="E267" s="28">
        <v>523</v>
      </c>
      <c r="F267" s="12">
        <f>E267/D267*100</f>
        <v>100</v>
      </c>
    </row>
    <row r="268" spans="1:6" ht="137.25" customHeight="1">
      <c r="A268" s="79">
        <v>2</v>
      </c>
      <c r="B268" s="16" t="s">
        <v>72</v>
      </c>
      <c r="C268" s="79" t="s">
        <v>33</v>
      </c>
      <c r="D268" s="28">
        <v>520</v>
      </c>
      <c r="E268" s="28">
        <v>520</v>
      </c>
      <c r="F268" s="12">
        <f t="shared" ref="F268" si="28">E268/D268*100</f>
        <v>100</v>
      </c>
    </row>
    <row r="269" spans="1:6" ht="120" customHeight="1">
      <c r="A269" s="79">
        <v>3</v>
      </c>
      <c r="B269" s="16" t="s">
        <v>73</v>
      </c>
      <c r="C269" s="79" t="s">
        <v>33</v>
      </c>
      <c r="D269" s="28">
        <v>120</v>
      </c>
      <c r="E269" s="28">
        <v>120</v>
      </c>
      <c r="F269" s="12">
        <f>E269/D269*100</f>
        <v>100</v>
      </c>
    </row>
    <row r="271" spans="1:6">
      <c r="A271" s="102" t="s">
        <v>190</v>
      </c>
      <c r="B271" s="103"/>
      <c r="C271" s="103"/>
      <c r="D271" s="103"/>
      <c r="E271" s="103"/>
      <c r="F271" s="104"/>
    </row>
    <row r="272" spans="1:6">
      <c r="A272" s="101" t="s">
        <v>59</v>
      </c>
      <c r="B272" s="101"/>
      <c r="C272" s="101"/>
      <c r="D272" s="101"/>
      <c r="E272" s="101"/>
      <c r="F272" s="101"/>
    </row>
    <row r="273" spans="1:6" ht="148.5" customHeight="1">
      <c r="A273" s="2" t="s">
        <v>5</v>
      </c>
      <c r="B273" s="3" t="s">
        <v>6</v>
      </c>
      <c r="C273" s="3" t="s">
        <v>32</v>
      </c>
      <c r="D273" s="3" t="s">
        <v>16</v>
      </c>
      <c r="E273" s="3" t="s">
        <v>21</v>
      </c>
      <c r="F273" s="3" t="s">
        <v>10</v>
      </c>
    </row>
    <row r="274" spans="1:6">
      <c r="A274" s="78">
        <v>1</v>
      </c>
      <c r="B274" s="78">
        <v>2</v>
      </c>
      <c r="C274" s="78">
        <v>3</v>
      </c>
      <c r="D274" s="78">
        <v>4</v>
      </c>
      <c r="E274" s="78">
        <v>5</v>
      </c>
      <c r="F274" s="78" t="s">
        <v>11</v>
      </c>
    </row>
    <row r="275" spans="1:6" ht="114.75" customHeight="1">
      <c r="A275" s="79">
        <v>1</v>
      </c>
      <c r="B275" s="16" t="s">
        <v>71</v>
      </c>
      <c r="C275" s="79" t="s">
        <v>33</v>
      </c>
      <c r="D275" s="28">
        <v>601</v>
      </c>
      <c r="E275" s="28">
        <v>601</v>
      </c>
      <c r="F275" s="12">
        <f>E275/D275*100</f>
        <v>100</v>
      </c>
    </row>
    <row r="276" spans="1:6" ht="137.25" customHeight="1">
      <c r="A276" s="79">
        <v>2</v>
      </c>
      <c r="B276" s="16" t="s">
        <v>72</v>
      </c>
      <c r="C276" s="79" t="s">
        <v>33</v>
      </c>
      <c r="D276" s="28">
        <v>597</v>
      </c>
      <c r="E276" s="28">
        <v>597</v>
      </c>
      <c r="F276" s="12">
        <f t="shared" ref="F276" si="29">E276/D276*100</f>
        <v>100</v>
      </c>
    </row>
    <row r="277" spans="1:6" ht="120" customHeight="1">
      <c r="A277" s="79">
        <v>3</v>
      </c>
      <c r="B277" s="16" t="s">
        <v>73</v>
      </c>
      <c r="C277" s="79" t="s">
        <v>33</v>
      </c>
      <c r="D277" s="28">
        <v>143</v>
      </c>
      <c r="E277" s="28">
        <v>143</v>
      </c>
      <c r="F277" s="12">
        <f>E277/D277*100</f>
        <v>100</v>
      </c>
    </row>
    <row r="279" spans="1:6">
      <c r="A279" s="102" t="s">
        <v>191</v>
      </c>
      <c r="B279" s="103"/>
      <c r="C279" s="103"/>
      <c r="D279" s="103"/>
      <c r="E279" s="103"/>
      <c r="F279" s="104"/>
    </row>
    <row r="280" spans="1:6">
      <c r="A280" s="101" t="s">
        <v>59</v>
      </c>
      <c r="B280" s="101"/>
      <c r="C280" s="101"/>
      <c r="D280" s="101"/>
      <c r="E280" s="101"/>
      <c r="F280" s="101"/>
    </row>
    <row r="281" spans="1:6" ht="148.5" customHeight="1">
      <c r="A281" s="2" t="s">
        <v>5</v>
      </c>
      <c r="B281" s="3" t="s">
        <v>6</v>
      </c>
      <c r="C281" s="3" t="s">
        <v>32</v>
      </c>
      <c r="D281" s="3" t="s">
        <v>16</v>
      </c>
      <c r="E281" s="3" t="s">
        <v>21</v>
      </c>
      <c r="F281" s="3" t="s">
        <v>10</v>
      </c>
    </row>
    <row r="282" spans="1:6">
      <c r="A282" s="78">
        <v>1</v>
      </c>
      <c r="B282" s="78">
        <v>2</v>
      </c>
      <c r="C282" s="78">
        <v>3</v>
      </c>
      <c r="D282" s="78">
        <v>4</v>
      </c>
      <c r="E282" s="78">
        <v>5</v>
      </c>
      <c r="F282" s="78" t="s">
        <v>11</v>
      </c>
    </row>
    <row r="283" spans="1:6" ht="114.75" customHeight="1">
      <c r="A283" s="79">
        <v>1</v>
      </c>
      <c r="B283" s="16" t="s">
        <v>192</v>
      </c>
      <c r="C283" s="79" t="s">
        <v>33</v>
      </c>
      <c r="D283" s="28">
        <v>558</v>
      </c>
      <c r="E283" s="28">
        <v>558</v>
      </c>
      <c r="F283" s="12">
        <f>E283/D283*100</f>
        <v>100</v>
      </c>
    </row>
    <row r="284" spans="1:6" ht="137.25" customHeight="1">
      <c r="A284" s="79">
        <v>2</v>
      </c>
      <c r="B284" s="16" t="s">
        <v>193</v>
      </c>
      <c r="C284" s="79" t="s">
        <v>33</v>
      </c>
      <c r="D284" s="28">
        <v>510</v>
      </c>
      <c r="E284" s="28">
        <v>510</v>
      </c>
      <c r="F284" s="12">
        <f t="shared" ref="F284" si="30">E284/D284*100</f>
        <v>100</v>
      </c>
    </row>
    <row r="285" spans="1:6" ht="120" customHeight="1">
      <c r="A285" s="79">
        <v>3</v>
      </c>
      <c r="B285" s="16" t="s">
        <v>67</v>
      </c>
      <c r="C285" s="79" t="s">
        <v>33</v>
      </c>
      <c r="D285" s="28">
        <v>56</v>
      </c>
      <c r="E285" s="28">
        <v>56</v>
      </c>
      <c r="F285" s="12">
        <f>E285/D285*100</f>
        <v>100</v>
      </c>
    </row>
    <row r="286" spans="1:6" ht="120" customHeight="1">
      <c r="A286" s="79">
        <v>4</v>
      </c>
      <c r="B286" s="16" t="s">
        <v>194</v>
      </c>
      <c r="C286" s="35" t="s">
        <v>37</v>
      </c>
      <c r="D286" s="28">
        <v>9815</v>
      </c>
      <c r="E286" s="28">
        <v>0</v>
      </c>
      <c r="F286" s="12">
        <f>E286/D286*100</f>
        <v>0</v>
      </c>
    </row>
  </sheetData>
  <mergeCells count="65">
    <mergeCell ref="A272:F272"/>
    <mergeCell ref="A279:F279"/>
    <mergeCell ref="A280:F280"/>
    <mergeCell ref="A254:F254"/>
    <mergeCell ref="A255:F255"/>
    <mergeCell ref="A263:F263"/>
    <mergeCell ref="A264:F264"/>
    <mergeCell ref="A271:F271"/>
    <mergeCell ref="A226:F226"/>
    <mergeCell ref="A234:F234"/>
    <mergeCell ref="A235:F235"/>
    <mergeCell ref="A243:F243"/>
    <mergeCell ref="A244:F244"/>
    <mergeCell ref="A207:F207"/>
    <mergeCell ref="A208:F208"/>
    <mergeCell ref="A216:F216"/>
    <mergeCell ref="A217:F217"/>
    <mergeCell ref="A225:F225"/>
    <mergeCell ref="A17:F17"/>
    <mergeCell ref="A18:F18"/>
    <mergeCell ref="A116:F116"/>
    <mergeCell ref="A117:F117"/>
    <mergeCell ref="A2:F2"/>
    <mergeCell ref="A3:F3"/>
    <mergeCell ref="A4:F4"/>
    <mergeCell ref="A6:F6"/>
    <mergeCell ref="A7:F7"/>
    <mergeCell ref="A26:F26"/>
    <mergeCell ref="A27:F27"/>
    <mergeCell ref="A35:F35"/>
    <mergeCell ref="A36:F36"/>
    <mergeCell ref="A44:F44"/>
    <mergeCell ref="A45:F45"/>
    <mergeCell ref="A53:F53"/>
    <mergeCell ref="A54:F54"/>
    <mergeCell ref="A62:F62"/>
    <mergeCell ref="A63:F63"/>
    <mergeCell ref="A71:F71"/>
    <mergeCell ref="A72:F72"/>
    <mergeCell ref="A80:F80"/>
    <mergeCell ref="A81:F81"/>
    <mergeCell ref="A90:F90"/>
    <mergeCell ref="A91:F91"/>
    <mergeCell ref="A99:F99"/>
    <mergeCell ref="A100:F100"/>
    <mergeCell ref="A108:F108"/>
    <mergeCell ref="A109:F109"/>
    <mergeCell ref="A125:F125"/>
    <mergeCell ref="A126:F126"/>
    <mergeCell ref="A134:F134"/>
    <mergeCell ref="A135:F135"/>
    <mergeCell ref="A144:F144"/>
    <mergeCell ref="A145:F145"/>
    <mergeCell ref="A153:F153"/>
    <mergeCell ref="A154:F154"/>
    <mergeCell ref="A162:F162"/>
    <mergeCell ref="A163:F163"/>
    <mergeCell ref="A171:F171"/>
    <mergeCell ref="A172:F172"/>
    <mergeCell ref="A199:F199"/>
    <mergeCell ref="A180:F180"/>
    <mergeCell ref="A181:F181"/>
    <mergeCell ref="A189:F189"/>
    <mergeCell ref="A190:F190"/>
    <mergeCell ref="A198:F198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38</v>
      </c>
    </row>
    <row r="2" spans="1:6" ht="18.75">
      <c r="A2" s="111" t="s">
        <v>1</v>
      </c>
      <c r="B2" s="111"/>
      <c r="C2" s="111"/>
      <c r="D2" s="111"/>
      <c r="E2" s="111"/>
      <c r="F2" s="111"/>
    </row>
    <row r="3" spans="1:6" ht="18.75">
      <c r="A3" s="111" t="s">
        <v>39</v>
      </c>
      <c r="B3" s="111"/>
      <c r="C3" s="111"/>
      <c r="D3" s="111"/>
      <c r="E3" s="111"/>
      <c r="F3" s="111"/>
    </row>
    <row r="4" spans="1:6" ht="18.75">
      <c r="A4" s="111" t="s">
        <v>3</v>
      </c>
      <c r="B4" s="111"/>
      <c r="C4" s="111"/>
      <c r="D4" s="111"/>
      <c r="E4" s="111"/>
      <c r="F4" s="111"/>
    </row>
    <row r="5" spans="1:6" ht="18.75">
      <c r="A5" s="1"/>
      <c r="B5" s="1"/>
      <c r="C5" s="1"/>
      <c r="D5" s="1"/>
      <c r="E5" s="1"/>
      <c r="F5" s="1"/>
    </row>
    <row r="6" spans="1:6" ht="18.75">
      <c r="A6" s="102" t="s">
        <v>4</v>
      </c>
      <c r="B6" s="103"/>
      <c r="C6" s="103"/>
      <c r="D6" s="103"/>
      <c r="E6" s="103"/>
      <c r="F6" s="104"/>
    </row>
    <row r="7" spans="1:6" ht="18.75">
      <c r="A7" s="120" t="s">
        <v>59</v>
      </c>
      <c r="B7" s="120"/>
      <c r="C7" s="120"/>
      <c r="D7" s="120"/>
      <c r="E7" s="120"/>
      <c r="F7" s="120"/>
    </row>
    <row r="8" spans="1:6" ht="157.5" customHeight="1">
      <c r="A8" s="2" t="s">
        <v>5</v>
      </c>
      <c r="B8" s="37" t="s">
        <v>40</v>
      </c>
      <c r="C8" s="118" t="s">
        <v>41</v>
      </c>
      <c r="D8" s="119"/>
      <c r="E8" s="37" t="s">
        <v>42</v>
      </c>
      <c r="F8" s="37" t="s">
        <v>43</v>
      </c>
    </row>
    <row r="9" spans="1:6" ht="66" customHeight="1">
      <c r="A9" s="2"/>
      <c r="B9" s="3"/>
      <c r="C9" s="37" t="s">
        <v>44</v>
      </c>
      <c r="D9" s="37" t="s">
        <v>45</v>
      </c>
      <c r="E9" s="3"/>
      <c r="F9" s="3"/>
    </row>
    <row r="10" spans="1:6" ht="18.7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 t="s">
        <v>11</v>
      </c>
    </row>
    <row r="11" spans="1:6" ht="18.75" customHeight="1">
      <c r="A11" s="36"/>
      <c r="B11" s="40" t="s">
        <v>29</v>
      </c>
      <c r="C11" s="40" t="s">
        <v>29</v>
      </c>
      <c r="D11" s="40" t="s">
        <v>29</v>
      </c>
      <c r="E11" s="40" t="s">
        <v>29</v>
      </c>
      <c r="F11" s="40" t="s">
        <v>29</v>
      </c>
    </row>
    <row r="12" spans="1:6" ht="18.75">
      <c r="A12" s="36"/>
      <c r="B12" s="40" t="s">
        <v>29</v>
      </c>
      <c r="C12" s="40" t="s">
        <v>29</v>
      </c>
      <c r="D12" s="40" t="s">
        <v>29</v>
      </c>
      <c r="E12" s="40" t="s">
        <v>29</v>
      </c>
      <c r="F12" s="40" t="s">
        <v>29</v>
      </c>
    </row>
    <row r="14" spans="1:6" s="1" customFormat="1" ht="18.75">
      <c r="B14" s="1" t="s">
        <v>34</v>
      </c>
    </row>
    <row r="15" spans="1:6" s="1" customFormat="1" ht="18.75"/>
    <row r="16" spans="1:6" s="1" customFormat="1" ht="18.75">
      <c r="B16" s="1" t="s">
        <v>35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M637"/>
  <sheetViews>
    <sheetView view="pageBreakPreview" topLeftCell="A649" zoomScale="110" zoomScaleSheetLayoutView="110" workbookViewId="0">
      <selection activeCell="A619" sqref="A619:XFD637"/>
    </sheetView>
  </sheetViews>
  <sheetFormatPr defaultRowHeight="18.75"/>
  <cols>
    <col min="1" max="1" width="7.7109375" style="1" customWidth="1"/>
    <col min="2" max="2" width="67" style="1" customWidth="1"/>
    <col min="3" max="3" width="32.7109375" style="1" customWidth="1"/>
    <col min="4" max="4" width="15.7109375" style="1" customWidth="1"/>
    <col min="5" max="5" width="14.140625" style="1" customWidth="1"/>
    <col min="6" max="6" width="17.85546875" style="1" customWidth="1"/>
  </cols>
  <sheetData>
    <row r="1" spans="1:6">
      <c r="F1" s="1" t="s">
        <v>0</v>
      </c>
    </row>
    <row r="2" spans="1:6">
      <c r="A2" s="111" t="s">
        <v>1</v>
      </c>
      <c r="B2" s="111"/>
      <c r="C2" s="111"/>
      <c r="D2" s="111"/>
      <c r="E2" s="111"/>
      <c r="F2" s="111"/>
    </row>
    <row r="3" spans="1:6">
      <c r="A3" s="111" t="s">
        <v>2</v>
      </c>
      <c r="B3" s="111"/>
      <c r="C3" s="111"/>
      <c r="D3" s="111"/>
      <c r="E3" s="111"/>
      <c r="F3" s="111"/>
    </row>
    <row r="4" spans="1:6">
      <c r="A4" s="111" t="s">
        <v>3</v>
      </c>
      <c r="B4" s="111"/>
      <c r="C4" s="111"/>
      <c r="D4" s="111"/>
      <c r="E4" s="111"/>
      <c r="F4" s="111"/>
    </row>
    <row r="6" spans="1:6">
      <c r="A6" s="102" t="s">
        <v>69</v>
      </c>
      <c r="B6" s="103"/>
      <c r="C6" s="103"/>
      <c r="D6" s="103"/>
      <c r="E6" s="103"/>
      <c r="F6" s="104"/>
    </row>
    <row r="7" spans="1:6">
      <c r="A7" s="101" t="s">
        <v>59</v>
      </c>
      <c r="B7" s="101"/>
      <c r="C7" s="101"/>
      <c r="D7" s="101"/>
      <c r="E7" s="101"/>
      <c r="F7" s="101"/>
    </row>
    <row r="8" spans="1:6" ht="168.75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6" customHeight="1">
      <c r="A10" s="121">
        <v>1</v>
      </c>
      <c r="B10" s="122" t="s">
        <v>65</v>
      </c>
      <c r="C10" s="5" t="s">
        <v>49</v>
      </c>
      <c r="D10" s="6">
        <v>100</v>
      </c>
      <c r="E10" s="29">
        <v>100</v>
      </c>
      <c r="F10" s="12">
        <f>E10/D10*100</f>
        <v>100</v>
      </c>
    </row>
    <row r="11" spans="1:6" ht="70.5" customHeight="1">
      <c r="A11" s="121"/>
      <c r="B11" s="122"/>
      <c r="C11" s="5" t="s">
        <v>50</v>
      </c>
      <c r="D11" s="6">
        <v>100</v>
      </c>
      <c r="E11" s="29">
        <v>100</v>
      </c>
      <c r="F11" s="12">
        <f t="shared" ref="F11:F27" si="0">E11/D11*100</f>
        <v>100</v>
      </c>
    </row>
    <row r="12" spans="1:6" ht="96.75" customHeight="1">
      <c r="A12" s="121"/>
      <c r="B12" s="122"/>
      <c r="C12" s="5" t="s">
        <v>51</v>
      </c>
      <c r="D12" s="6">
        <v>0</v>
      </c>
      <c r="E12" s="29">
        <v>0</v>
      </c>
      <c r="F12" s="12">
        <f>IF(E12=0,100,0)</f>
        <v>100</v>
      </c>
    </row>
    <row r="13" spans="1:6" ht="36" customHeight="1">
      <c r="A13" s="121"/>
      <c r="B13" s="122"/>
      <c r="C13" s="5" t="s">
        <v>52</v>
      </c>
      <c r="D13" s="6">
        <v>100</v>
      </c>
      <c r="E13" s="29">
        <v>100</v>
      </c>
      <c r="F13" s="12">
        <f t="shared" si="0"/>
        <v>100</v>
      </c>
    </row>
    <row r="14" spans="1:6" ht="62.25" customHeight="1">
      <c r="A14" s="121">
        <v>2</v>
      </c>
      <c r="B14" s="122" t="s">
        <v>54</v>
      </c>
      <c r="C14" s="5" t="s">
        <v>49</v>
      </c>
      <c r="D14" s="41">
        <v>100</v>
      </c>
      <c r="E14" s="29">
        <v>100</v>
      </c>
      <c r="F14" s="12">
        <f t="shared" si="0"/>
        <v>100</v>
      </c>
    </row>
    <row r="15" spans="1:6" ht="66.75" customHeight="1">
      <c r="A15" s="121"/>
      <c r="B15" s="122"/>
      <c r="C15" s="5" t="s">
        <v>53</v>
      </c>
      <c r="D15" s="41">
        <v>100</v>
      </c>
      <c r="E15" s="29">
        <v>100</v>
      </c>
      <c r="F15" s="12">
        <f t="shared" si="0"/>
        <v>100</v>
      </c>
    </row>
    <row r="16" spans="1:6" ht="98.25" customHeight="1">
      <c r="A16" s="121"/>
      <c r="B16" s="122"/>
      <c r="C16" s="5" t="s">
        <v>51</v>
      </c>
      <c r="D16" s="41">
        <v>0</v>
      </c>
      <c r="E16" s="28">
        <v>0</v>
      </c>
      <c r="F16" s="12">
        <f>IF(E16=0,100,0)</f>
        <v>100</v>
      </c>
    </row>
    <row r="17" spans="1:6" ht="36" customHeight="1">
      <c r="A17" s="121"/>
      <c r="B17" s="122"/>
      <c r="C17" s="5" t="s">
        <v>52</v>
      </c>
      <c r="D17" s="41">
        <v>100</v>
      </c>
      <c r="E17" s="28">
        <v>100</v>
      </c>
      <c r="F17" s="12">
        <f t="shared" si="0"/>
        <v>100</v>
      </c>
    </row>
    <row r="18" spans="1:6" ht="65.25" customHeight="1">
      <c r="A18" s="121">
        <v>3</v>
      </c>
      <c r="B18" s="122" t="s">
        <v>67</v>
      </c>
      <c r="C18" s="5" t="s">
        <v>49</v>
      </c>
      <c r="D18" s="41">
        <v>100</v>
      </c>
      <c r="E18" s="28">
        <v>100</v>
      </c>
      <c r="F18" s="12">
        <f t="shared" si="0"/>
        <v>100</v>
      </c>
    </row>
    <row r="19" spans="1:6" ht="94.5" customHeight="1">
      <c r="A19" s="121"/>
      <c r="B19" s="122"/>
      <c r="C19" s="5" t="s">
        <v>55</v>
      </c>
      <c r="D19" s="41">
        <v>100</v>
      </c>
      <c r="E19" s="28">
        <v>100</v>
      </c>
      <c r="F19" s="12">
        <f t="shared" si="0"/>
        <v>100</v>
      </c>
    </row>
    <row r="20" spans="1:6" ht="95.25" customHeight="1">
      <c r="A20" s="121"/>
      <c r="B20" s="122"/>
      <c r="C20" s="5" t="s">
        <v>51</v>
      </c>
      <c r="D20" s="41">
        <v>0</v>
      </c>
      <c r="E20" s="28">
        <v>0</v>
      </c>
      <c r="F20" s="12">
        <f>IF(E20=0,100,0)</f>
        <v>100</v>
      </c>
    </row>
    <row r="21" spans="1:6" ht="33.75" customHeight="1">
      <c r="A21" s="121"/>
      <c r="B21" s="122"/>
      <c r="C21" s="5" t="s">
        <v>52</v>
      </c>
      <c r="D21" s="41">
        <v>100</v>
      </c>
      <c r="E21" s="28">
        <v>100</v>
      </c>
      <c r="F21" s="12">
        <f t="shared" si="0"/>
        <v>100</v>
      </c>
    </row>
    <row r="22" spans="1:6" ht="42" customHeight="1">
      <c r="A22" s="121">
        <v>4</v>
      </c>
      <c r="B22" s="122" t="s">
        <v>68</v>
      </c>
      <c r="C22" s="44" t="s">
        <v>52</v>
      </c>
      <c r="D22" s="7">
        <v>100</v>
      </c>
      <c r="E22" s="28">
        <v>100</v>
      </c>
      <c r="F22" s="12">
        <f t="shared" si="0"/>
        <v>100</v>
      </c>
    </row>
    <row r="23" spans="1:6" ht="100.5" customHeight="1">
      <c r="A23" s="121"/>
      <c r="B23" s="122"/>
      <c r="C23" s="44" t="s">
        <v>56</v>
      </c>
      <c r="D23" s="7">
        <v>30</v>
      </c>
      <c r="E23" s="11">
        <v>28</v>
      </c>
      <c r="F23" s="12">
        <f t="shared" si="0"/>
        <v>93.333333333333329</v>
      </c>
    </row>
    <row r="24" spans="1:6" ht="132" customHeight="1">
      <c r="A24" s="121"/>
      <c r="B24" s="122"/>
      <c r="C24" s="14" t="s">
        <v>51</v>
      </c>
      <c r="D24" s="7">
        <v>0</v>
      </c>
      <c r="E24" s="28">
        <v>0</v>
      </c>
      <c r="F24" s="12">
        <f>IF(E24=0,100,0)</f>
        <v>100</v>
      </c>
    </row>
    <row r="25" spans="1:6" ht="84.75" hidden="1" customHeight="1">
      <c r="A25" s="121">
        <v>5</v>
      </c>
      <c r="B25" s="147" t="s">
        <v>36</v>
      </c>
      <c r="C25" s="43" t="s">
        <v>52</v>
      </c>
      <c r="D25" s="7">
        <v>100</v>
      </c>
      <c r="E25" s="28"/>
      <c r="F25" s="12">
        <f t="shared" si="0"/>
        <v>0</v>
      </c>
    </row>
    <row r="26" spans="1:6" ht="167.25" hidden="1" customHeight="1">
      <c r="A26" s="121"/>
      <c r="B26" s="147"/>
      <c r="C26" s="43" t="s">
        <v>51</v>
      </c>
      <c r="D26" s="8">
        <v>0</v>
      </c>
      <c r="E26" s="30"/>
      <c r="F26" s="12" t="e">
        <f t="shared" si="0"/>
        <v>#DIV/0!</v>
      </c>
    </row>
    <row r="27" spans="1:6" ht="158.25" hidden="1" customHeight="1">
      <c r="A27" s="41">
        <v>6</v>
      </c>
      <c r="B27" s="42" t="s">
        <v>47</v>
      </c>
      <c r="C27" s="43" t="s">
        <v>51</v>
      </c>
      <c r="D27" s="6">
        <v>0</v>
      </c>
      <c r="E27" s="31"/>
      <c r="F27" s="12" t="e">
        <f t="shared" si="0"/>
        <v>#DIV/0!</v>
      </c>
    </row>
    <row r="29" spans="1:6">
      <c r="A29" s="102" t="s">
        <v>70</v>
      </c>
      <c r="B29" s="103"/>
      <c r="C29" s="103"/>
      <c r="D29" s="103"/>
      <c r="E29" s="103"/>
      <c r="F29" s="104"/>
    </row>
    <row r="30" spans="1:6">
      <c r="A30" s="101" t="s">
        <v>59</v>
      </c>
      <c r="B30" s="101"/>
      <c r="C30" s="101"/>
      <c r="D30" s="101"/>
      <c r="E30" s="101"/>
      <c r="F30" s="101"/>
    </row>
    <row r="31" spans="1:6" ht="168.75">
      <c r="A31" s="2" t="s">
        <v>5</v>
      </c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</row>
    <row r="32" spans="1:6">
      <c r="A32" s="46">
        <v>1</v>
      </c>
      <c r="B32" s="46">
        <v>2</v>
      </c>
      <c r="C32" s="46">
        <v>3</v>
      </c>
      <c r="D32" s="46">
        <v>4</v>
      </c>
      <c r="E32" s="46">
        <v>5</v>
      </c>
      <c r="F32" s="46" t="s">
        <v>11</v>
      </c>
    </row>
    <row r="33" spans="1:6" ht="75" customHeight="1">
      <c r="A33" s="121">
        <v>1</v>
      </c>
      <c r="B33" s="122" t="s">
        <v>75</v>
      </c>
      <c r="C33" s="5" t="s">
        <v>49</v>
      </c>
      <c r="D33" s="47">
        <v>100</v>
      </c>
      <c r="E33" s="29">
        <v>99.6</v>
      </c>
      <c r="F33" s="12">
        <f>E33/D33*100</f>
        <v>99.6</v>
      </c>
    </row>
    <row r="34" spans="1:6" ht="70.5" customHeight="1">
      <c r="A34" s="121"/>
      <c r="B34" s="122"/>
      <c r="C34" s="5" t="s">
        <v>50</v>
      </c>
      <c r="D34" s="47">
        <v>100</v>
      </c>
      <c r="E34" s="29">
        <v>99.8</v>
      </c>
      <c r="F34" s="12">
        <f t="shared" ref="F34:F46" si="1">E34/D34*100</f>
        <v>99.8</v>
      </c>
    </row>
    <row r="35" spans="1:6" ht="115.5" customHeight="1">
      <c r="A35" s="121"/>
      <c r="B35" s="122"/>
      <c r="C35" s="5" t="s">
        <v>51</v>
      </c>
      <c r="D35" s="47">
        <v>0</v>
      </c>
      <c r="E35" s="29">
        <v>0</v>
      </c>
      <c r="F35" s="12">
        <f>IF(E35=0,100,0)</f>
        <v>100</v>
      </c>
    </row>
    <row r="36" spans="1:6" ht="47.25" customHeight="1">
      <c r="A36" s="121"/>
      <c r="B36" s="122"/>
      <c r="C36" s="5" t="s">
        <v>52</v>
      </c>
      <c r="D36" s="47">
        <v>100</v>
      </c>
      <c r="E36" s="29">
        <v>100</v>
      </c>
      <c r="F36" s="12">
        <f t="shared" si="1"/>
        <v>100</v>
      </c>
    </row>
    <row r="37" spans="1:6" ht="116.25" customHeight="1">
      <c r="A37" s="121">
        <v>2</v>
      </c>
      <c r="B37" s="122" t="s">
        <v>54</v>
      </c>
      <c r="C37" s="5" t="s">
        <v>49</v>
      </c>
      <c r="D37" s="47">
        <v>100</v>
      </c>
      <c r="E37" s="29">
        <v>98</v>
      </c>
      <c r="F37" s="12">
        <f t="shared" si="1"/>
        <v>98</v>
      </c>
    </row>
    <row r="38" spans="1:6" ht="66.75" customHeight="1">
      <c r="A38" s="121"/>
      <c r="B38" s="122"/>
      <c r="C38" s="5" t="s">
        <v>53</v>
      </c>
      <c r="D38" s="47">
        <v>100</v>
      </c>
      <c r="E38" s="29">
        <v>100</v>
      </c>
      <c r="F38" s="12">
        <f t="shared" si="1"/>
        <v>100</v>
      </c>
    </row>
    <row r="39" spans="1:6" ht="124.5" customHeight="1">
      <c r="A39" s="121"/>
      <c r="B39" s="122"/>
      <c r="C39" s="5" t="s">
        <v>51</v>
      </c>
      <c r="D39" s="47">
        <v>0</v>
      </c>
      <c r="E39" s="28">
        <v>0</v>
      </c>
      <c r="F39" s="12">
        <f>IF(E39=0,100,0)</f>
        <v>100</v>
      </c>
    </row>
    <row r="40" spans="1:6" ht="52.5" customHeight="1">
      <c r="A40" s="121"/>
      <c r="B40" s="122"/>
      <c r="C40" s="5" t="s">
        <v>52</v>
      </c>
      <c r="D40" s="47">
        <v>100</v>
      </c>
      <c r="E40" s="28">
        <v>100</v>
      </c>
      <c r="F40" s="12">
        <f t="shared" si="1"/>
        <v>100</v>
      </c>
    </row>
    <row r="41" spans="1:6" ht="81.75" customHeight="1">
      <c r="A41" s="121">
        <v>3</v>
      </c>
      <c r="B41" s="122" t="s">
        <v>76</v>
      </c>
      <c r="C41" s="5" t="s">
        <v>49</v>
      </c>
      <c r="D41" s="47">
        <v>100</v>
      </c>
      <c r="E41" s="28">
        <v>98</v>
      </c>
      <c r="F41" s="12">
        <f t="shared" si="1"/>
        <v>98</v>
      </c>
    </row>
    <row r="42" spans="1:6" ht="108.75" customHeight="1">
      <c r="A42" s="121"/>
      <c r="B42" s="122"/>
      <c r="C42" s="5" t="s">
        <v>55</v>
      </c>
      <c r="D42" s="47">
        <v>100</v>
      </c>
      <c r="E42" s="28">
        <v>100</v>
      </c>
      <c r="F42" s="12">
        <f t="shared" si="1"/>
        <v>100</v>
      </c>
    </row>
    <row r="43" spans="1:6" ht="105" customHeight="1">
      <c r="A43" s="121"/>
      <c r="B43" s="122"/>
      <c r="C43" s="5" t="s">
        <v>51</v>
      </c>
      <c r="D43" s="47">
        <v>0</v>
      </c>
      <c r="E43" s="28">
        <v>0</v>
      </c>
      <c r="F43" s="12">
        <f>IF(E43=0,100,0)</f>
        <v>100</v>
      </c>
    </row>
    <row r="44" spans="1:6" ht="42.75" customHeight="1">
      <c r="A44" s="121"/>
      <c r="B44" s="122"/>
      <c r="C44" s="5" t="s">
        <v>52</v>
      </c>
      <c r="D44" s="47">
        <v>100</v>
      </c>
      <c r="E44" s="28">
        <v>100</v>
      </c>
      <c r="F44" s="12">
        <f t="shared" si="1"/>
        <v>100</v>
      </c>
    </row>
    <row r="45" spans="1:6" ht="64.5" customHeight="1">
      <c r="A45" s="121">
        <v>4</v>
      </c>
      <c r="B45" s="122" t="s">
        <v>77</v>
      </c>
      <c r="C45" s="44" t="s">
        <v>52</v>
      </c>
      <c r="D45" s="7">
        <v>100</v>
      </c>
      <c r="E45" s="28">
        <v>100</v>
      </c>
      <c r="F45" s="12">
        <f t="shared" si="1"/>
        <v>100</v>
      </c>
    </row>
    <row r="46" spans="1:6" ht="119.25" customHeight="1">
      <c r="A46" s="121"/>
      <c r="B46" s="122"/>
      <c r="C46" s="44" t="s">
        <v>56</v>
      </c>
      <c r="D46" s="7">
        <v>30</v>
      </c>
      <c r="E46" s="28">
        <v>30</v>
      </c>
      <c r="F46" s="12">
        <f t="shared" si="1"/>
        <v>100</v>
      </c>
    </row>
    <row r="47" spans="1:6" ht="141.75" customHeight="1">
      <c r="A47" s="121"/>
      <c r="B47" s="122"/>
      <c r="C47" s="14" t="s">
        <v>51</v>
      </c>
      <c r="D47" s="7">
        <v>0</v>
      </c>
      <c r="E47" s="28">
        <v>0</v>
      </c>
      <c r="F47" s="12">
        <f>IF(E47=0,100,0)</f>
        <v>100</v>
      </c>
    </row>
    <row r="49" spans="1:6">
      <c r="A49" s="102" t="s">
        <v>70</v>
      </c>
      <c r="B49" s="103"/>
      <c r="C49" s="103"/>
      <c r="D49" s="103"/>
      <c r="E49" s="103"/>
      <c r="F49" s="104"/>
    </row>
    <row r="50" spans="1:6">
      <c r="A50" s="101" t="s">
        <v>59</v>
      </c>
      <c r="B50" s="101"/>
      <c r="C50" s="101"/>
      <c r="D50" s="101"/>
      <c r="E50" s="101"/>
      <c r="F50" s="101"/>
    </row>
    <row r="51" spans="1:6" ht="168.75">
      <c r="A51" s="2" t="s">
        <v>5</v>
      </c>
      <c r="B51" s="3" t="s">
        <v>6</v>
      </c>
      <c r="C51" s="3" t="s">
        <v>7</v>
      </c>
      <c r="D51" s="3" t="s">
        <v>8</v>
      </c>
      <c r="E51" s="3" t="s">
        <v>9</v>
      </c>
      <c r="F51" s="3" t="s">
        <v>10</v>
      </c>
    </row>
    <row r="52" spans="1:6">
      <c r="A52" s="46">
        <v>1</v>
      </c>
      <c r="B52" s="46">
        <v>2</v>
      </c>
      <c r="C52" s="46">
        <v>3</v>
      </c>
      <c r="D52" s="46">
        <v>4</v>
      </c>
      <c r="E52" s="46">
        <v>5</v>
      </c>
      <c r="F52" s="46" t="s">
        <v>11</v>
      </c>
    </row>
    <row r="53" spans="1:6" ht="75" customHeight="1">
      <c r="A53" s="121">
        <v>1</v>
      </c>
      <c r="B53" s="122" t="s">
        <v>75</v>
      </c>
      <c r="C53" s="5" t="s">
        <v>49</v>
      </c>
      <c r="D53" s="47">
        <v>100</v>
      </c>
      <c r="E53" s="29">
        <v>99.6</v>
      </c>
      <c r="F53" s="12">
        <f>E53/D53*100</f>
        <v>99.6</v>
      </c>
    </row>
    <row r="54" spans="1:6" ht="70.5" customHeight="1">
      <c r="A54" s="121"/>
      <c r="B54" s="122"/>
      <c r="C54" s="5" t="s">
        <v>50</v>
      </c>
      <c r="D54" s="47">
        <v>100</v>
      </c>
      <c r="E54" s="29">
        <v>99.8</v>
      </c>
      <c r="F54" s="12">
        <f t="shared" ref="F54:F66" si="2">E54/D54*100</f>
        <v>99.8</v>
      </c>
    </row>
    <row r="55" spans="1:6" ht="115.5" customHeight="1">
      <c r="A55" s="121"/>
      <c r="B55" s="122"/>
      <c r="C55" s="5" t="s">
        <v>51</v>
      </c>
      <c r="D55" s="47">
        <v>0</v>
      </c>
      <c r="E55" s="29">
        <v>0</v>
      </c>
      <c r="F55" s="12">
        <f>IF(E55=0,100,0)</f>
        <v>100</v>
      </c>
    </row>
    <row r="56" spans="1:6" ht="47.25" customHeight="1">
      <c r="A56" s="121"/>
      <c r="B56" s="122"/>
      <c r="C56" s="5" t="s">
        <v>52</v>
      </c>
      <c r="D56" s="47">
        <v>100</v>
      </c>
      <c r="E56" s="29">
        <v>100</v>
      </c>
      <c r="F56" s="12">
        <f t="shared" si="2"/>
        <v>100</v>
      </c>
    </row>
    <row r="57" spans="1:6" ht="116.25" customHeight="1">
      <c r="A57" s="121">
        <v>2</v>
      </c>
      <c r="B57" s="122" t="s">
        <v>54</v>
      </c>
      <c r="C57" s="5" t="s">
        <v>49</v>
      </c>
      <c r="D57" s="47">
        <v>100</v>
      </c>
      <c r="E57" s="29">
        <v>98</v>
      </c>
      <c r="F57" s="12">
        <f t="shared" si="2"/>
        <v>98</v>
      </c>
    </row>
    <row r="58" spans="1:6" ht="66.75" customHeight="1">
      <c r="A58" s="121"/>
      <c r="B58" s="122"/>
      <c r="C58" s="5" t="s">
        <v>53</v>
      </c>
      <c r="D58" s="47">
        <v>100</v>
      </c>
      <c r="E58" s="29">
        <v>100</v>
      </c>
      <c r="F58" s="12">
        <f t="shared" si="2"/>
        <v>100</v>
      </c>
    </row>
    <row r="59" spans="1:6" ht="124.5" customHeight="1">
      <c r="A59" s="121"/>
      <c r="B59" s="122"/>
      <c r="C59" s="5" t="s">
        <v>51</v>
      </c>
      <c r="D59" s="47">
        <v>0</v>
      </c>
      <c r="E59" s="28">
        <v>0</v>
      </c>
      <c r="F59" s="12">
        <f>IF(E59=0,100,0)</f>
        <v>100</v>
      </c>
    </row>
    <row r="60" spans="1:6" ht="52.5" customHeight="1">
      <c r="A60" s="121"/>
      <c r="B60" s="122"/>
      <c r="C60" s="5" t="s">
        <v>52</v>
      </c>
      <c r="D60" s="47">
        <v>100</v>
      </c>
      <c r="E60" s="28">
        <v>100</v>
      </c>
      <c r="F60" s="12">
        <f t="shared" si="2"/>
        <v>100</v>
      </c>
    </row>
    <row r="61" spans="1:6" ht="81.75" customHeight="1">
      <c r="A61" s="121">
        <v>3</v>
      </c>
      <c r="B61" s="122" t="s">
        <v>76</v>
      </c>
      <c r="C61" s="5" t="s">
        <v>49</v>
      </c>
      <c r="D61" s="47">
        <v>100</v>
      </c>
      <c r="E61" s="28">
        <v>98</v>
      </c>
      <c r="F61" s="12">
        <f t="shared" si="2"/>
        <v>98</v>
      </c>
    </row>
    <row r="62" spans="1:6" ht="108.75" customHeight="1">
      <c r="A62" s="121"/>
      <c r="B62" s="122"/>
      <c r="C62" s="5" t="s">
        <v>55</v>
      </c>
      <c r="D62" s="47">
        <v>100</v>
      </c>
      <c r="E62" s="28">
        <v>100</v>
      </c>
      <c r="F62" s="12">
        <f t="shared" si="2"/>
        <v>100</v>
      </c>
    </row>
    <row r="63" spans="1:6" ht="105" customHeight="1">
      <c r="A63" s="121"/>
      <c r="B63" s="122"/>
      <c r="C63" s="5" t="s">
        <v>51</v>
      </c>
      <c r="D63" s="47">
        <v>0</v>
      </c>
      <c r="E63" s="28">
        <v>0</v>
      </c>
      <c r="F63" s="12">
        <f>IF(E63=0,100,0)</f>
        <v>100</v>
      </c>
    </row>
    <row r="64" spans="1:6" ht="42.75" customHeight="1">
      <c r="A64" s="121"/>
      <c r="B64" s="122"/>
      <c r="C64" s="5" t="s">
        <v>52</v>
      </c>
      <c r="D64" s="47">
        <v>100</v>
      </c>
      <c r="E64" s="28">
        <v>100</v>
      </c>
      <c r="F64" s="12">
        <f t="shared" si="2"/>
        <v>100</v>
      </c>
    </row>
    <row r="65" spans="1:6" ht="64.5" customHeight="1">
      <c r="A65" s="121">
        <v>4</v>
      </c>
      <c r="B65" s="122" t="s">
        <v>77</v>
      </c>
      <c r="C65" s="44" t="s">
        <v>52</v>
      </c>
      <c r="D65" s="7">
        <v>100</v>
      </c>
      <c r="E65" s="28">
        <v>100</v>
      </c>
      <c r="F65" s="12">
        <f t="shared" si="2"/>
        <v>100</v>
      </c>
    </row>
    <row r="66" spans="1:6" ht="119.25" customHeight="1">
      <c r="A66" s="121"/>
      <c r="B66" s="122"/>
      <c r="C66" s="44" t="s">
        <v>56</v>
      </c>
      <c r="D66" s="7">
        <v>30</v>
      </c>
      <c r="E66" s="28">
        <v>30</v>
      </c>
      <c r="F66" s="12">
        <f t="shared" si="2"/>
        <v>100</v>
      </c>
    </row>
    <row r="67" spans="1:6" ht="141.75" customHeight="1">
      <c r="A67" s="121"/>
      <c r="B67" s="122"/>
      <c r="C67" s="14" t="s">
        <v>51</v>
      </c>
      <c r="D67" s="7">
        <v>0</v>
      </c>
      <c r="E67" s="28">
        <v>0</v>
      </c>
      <c r="F67" s="12">
        <f>IF(E67=0,100,0)</f>
        <v>100</v>
      </c>
    </row>
    <row r="69" spans="1:6">
      <c r="A69" s="102" t="s">
        <v>79</v>
      </c>
      <c r="B69" s="103"/>
      <c r="C69" s="103"/>
      <c r="D69" s="103"/>
      <c r="E69" s="103"/>
      <c r="F69" s="104"/>
    </row>
    <row r="70" spans="1:6">
      <c r="A70" s="101" t="s">
        <v>59</v>
      </c>
      <c r="B70" s="101"/>
      <c r="C70" s="101"/>
      <c r="D70" s="101"/>
      <c r="E70" s="101"/>
      <c r="F70" s="101"/>
    </row>
    <row r="71" spans="1:6" ht="168.75">
      <c r="A71" s="2" t="s">
        <v>5</v>
      </c>
      <c r="B71" s="3" t="s">
        <v>6</v>
      </c>
      <c r="C71" s="3" t="s">
        <v>7</v>
      </c>
      <c r="D71" s="3" t="s">
        <v>8</v>
      </c>
      <c r="E71" s="3" t="s">
        <v>9</v>
      </c>
      <c r="F71" s="3" t="s">
        <v>10</v>
      </c>
    </row>
    <row r="72" spans="1:6">
      <c r="A72" s="46">
        <v>1</v>
      </c>
      <c r="B72" s="46">
        <v>2</v>
      </c>
      <c r="C72" s="46">
        <v>3</v>
      </c>
      <c r="D72" s="46">
        <v>4</v>
      </c>
      <c r="E72" s="46">
        <v>5</v>
      </c>
      <c r="F72" s="46" t="s">
        <v>11</v>
      </c>
    </row>
    <row r="73" spans="1:6" ht="75" customHeight="1">
      <c r="A73" s="121">
        <v>1</v>
      </c>
      <c r="B73" s="122" t="s">
        <v>75</v>
      </c>
      <c r="C73" s="5" t="s">
        <v>49</v>
      </c>
      <c r="D73" s="47">
        <v>100</v>
      </c>
      <c r="E73" s="29">
        <v>100</v>
      </c>
      <c r="F73" s="12">
        <f>E73/D73*100</f>
        <v>100</v>
      </c>
    </row>
    <row r="74" spans="1:6" ht="70.5" customHeight="1">
      <c r="A74" s="121"/>
      <c r="B74" s="122"/>
      <c r="C74" s="5" t="s">
        <v>50</v>
      </c>
      <c r="D74" s="47">
        <v>100</v>
      </c>
      <c r="E74" s="29">
        <v>100</v>
      </c>
      <c r="F74" s="12">
        <f t="shared" ref="F74:F86" si="3">E74/D74*100</f>
        <v>100</v>
      </c>
    </row>
    <row r="75" spans="1:6" ht="115.5" customHeight="1">
      <c r="A75" s="121"/>
      <c r="B75" s="122"/>
      <c r="C75" s="5" t="s">
        <v>51</v>
      </c>
      <c r="D75" s="47">
        <v>0</v>
      </c>
      <c r="E75" s="29">
        <v>0</v>
      </c>
      <c r="F75" s="12">
        <f>IF(E75=0,100,0)</f>
        <v>100</v>
      </c>
    </row>
    <row r="76" spans="1:6" ht="47.25" customHeight="1">
      <c r="A76" s="121"/>
      <c r="B76" s="122"/>
      <c r="C76" s="5" t="s">
        <v>52</v>
      </c>
      <c r="D76" s="47">
        <v>100</v>
      </c>
      <c r="E76" s="29">
        <v>100</v>
      </c>
      <c r="F76" s="12">
        <f t="shared" si="3"/>
        <v>100</v>
      </c>
    </row>
    <row r="77" spans="1:6" ht="116.25" customHeight="1">
      <c r="A77" s="121">
        <v>2</v>
      </c>
      <c r="B77" s="122" t="s">
        <v>54</v>
      </c>
      <c r="C77" s="5" t="s">
        <v>49</v>
      </c>
      <c r="D77" s="47">
        <v>100</v>
      </c>
      <c r="E77" s="29">
        <v>100</v>
      </c>
      <c r="F77" s="12">
        <f t="shared" si="3"/>
        <v>100</v>
      </c>
    </row>
    <row r="78" spans="1:6" ht="66.75" customHeight="1">
      <c r="A78" s="121"/>
      <c r="B78" s="122"/>
      <c r="C78" s="5" t="s">
        <v>53</v>
      </c>
      <c r="D78" s="47">
        <v>100</v>
      </c>
      <c r="E78" s="29">
        <v>100</v>
      </c>
      <c r="F78" s="12">
        <f t="shared" si="3"/>
        <v>100</v>
      </c>
    </row>
    <row r="79" spans="1:6" ht="124.5" customHeight="1">
      <c r="A79" s="121"/>
      <c r="B79" s="122"/>
      <c r="C79" s="5" t="s">
        <v>51</v>
      </c>
      <c r="D79" s="47">
        <v>0</v>
      </c>
      <c r="E79" s="28">
        <v>0</v>
      </c>
      <c r="F79" s="12">
        <f>IF(E79=0,100,0)</f>
        <v>100</v>
      </c>
    </row>
    <row r="80" spans="1:6" ht="52.5" customHeight="1">
      <c r="A80" s="121"/>
      <c r="B80" s="122"/>
      <c r="C80" s="5" t="s">
        <v>52</v>
      </c>
      <c r="D80" s="47">
        <v>100</v>
      </c>
      <c r="E80" s="28">
        <v>100</v>
      </c>
      <c r="F80" s="12">
        <f t="shared" si="3"/>
        <v>100</v>
      </c>
    </row>
    <row r="81" spans="1:6" ht="81.75" customHeight="1">
      <c r="A81" s="121">
        <v>3</v>
      </c>
      <c r="B81" s="122" t="s">
        <v>76</v>
      </c>
      <c r="C81" s="5" t="s">
        <v>49</v>
      </c>
      <c r="D81" s="47">
        <v>100</v>
      </c>
      <c r="E81" s="28">
        <v>100</v>
      </c>
      <c r="F81" s="12">
        <f t="shared" si="3"/>
        <v>100</v>
      </c>
    </row>
    <row r="82" spans="1:6" ht="108.75" customHeight="1">
      <c r="A82" s="121"/>
      <c r="B82" s="122"/>
      <c r="C82" s="5" t="s">
        <v>55</v>
      </c>
      <c r="D82" s="47">
        <v>100</v>
      </c>
      <c r="E82" s="28">
        <v>100</v>
      </c>
      <c r="F82" s="12">
        <f t="shared" si="3"/>
        <v>100</v>
      </c>
    </row>
    <row r="83" spans="1:6" ht="105" customHeight="1">
      <c r="A83" s="121"/>
      <c r="B83" s="122"/>
      <c r="C83" s="5" t="s">
        <v>51</v>
      </c>
      <c r="D83" s="47">
        <v>0</v>
      </c>
      <c r="E83" s="28">
        <v>0</v>
      </c>
      <c r="F83" s="12">
        <f>IF(E83=0,100,0)</f>
        <v>100</v>
      </c>
    </row>
    <row r="84" spans="1:6" ht="42.75" customHeight="1">
      <c r="A84" s="121"/>
      <c r="B84" s="122"/>
      <c r="C84" s="5" t="s">
        <v>52</v>
      </c>
      <c r="D84" s="47">
        <v>100</v>
      </c>
      <c r="E84" s="28">
        <v>100</v>
      </c>
      <c r="F84" s="12">
        <f t="shared" si="3"/>
        <v>100</v>
      </c>
    </row>
    <row r="85" spans="1:6" ht="64.5" customHeight="1">
      <c r="A85" s="121">
        <v>4</v>
      </c>
      <c r="B85" s="122" t="s">
        <v>77</v>
      </c>
      <c r="C85" s="44" t="s">
        <v>52</v>
      </c>
      <c r="D85" s="7">
        <v>100</v>
      </c>
      <c r="E85" s="28">
        <v>100</v>
      </c>
      <c r="F85" s="12">
        <f t="shared" si="3"/>
        <v>100</v>
      </c>
    </row>
    <row r="86" spans="1:6" ht="119.25" customHeight="1">
      <c r="A86" s="121"/>
      <c r="B86" s="122"/>
      <c r="C86" s="44" t="s">
        <v>56</v>
      </c>
      <c r="D86" s="7">
        <v>30</v>
      </c>
      <c r="E86" s="28">
        <v>52</v>
      </c>
      <c r="F86" s="12">
        <f t="shared" si="3"/>
        <v>173.33333333333334</v>
      </c>
    </row>
    <row r="87" spans="1:6" ht="141.75" customHeight="1">
      <c r="A87" s="121"/>
      <c r="B87" s="122"/>
      <c r="C87" s="14" t="s">
        <v>51</v>
      </c>
      <c r="D87" s="7">
        <v>0</v>
      </c>
      <c r="E87" s="28">
        <v>0</v>
      </c>
      <c r="F87" s="12">
        <f>IF(E87=0,100,0)</f>
        <v>100</v>
      </c>
    </row>
    <row r="89" spans="1:6" s="52" customFormat="1">
      <c r="A89" s="112" t="s">
        <v>80</v>
      </c>
      <c r="B89" s="113"/>
      <c r="C89" s="113"/>
      <c r="D89" s="113"/>
      <c r="E89" s="113"/>
      <c r="F89" s="114"/>
    </row>
    <row r="90" spans="1:6" s="52" customFormat="1">
      <c r="A90" s="115" t="s">
        <v>59</v>
      </c>
      <c r="B90" s="116"/>
      <c r="C90" s="116"/>
      <c r="D90" s="116"/>
      <c r="E90" s="116"/>
      <c r="F90" s="117"/>
    </row>
    <row r="91" spans="1:6" s="52" customFormat="1" ht="168.75">
      <c r="A91" s="53" t="s">
        <v>5</v>
      </c>
      <c r="B91" s="54" t="s">
        <v>6</v>
      </c>
      <c r="C91" s="54" t="s">
        <v>7</v>
      </c>
      <c r="D91" s="54" t="s">
        <v>8</v>
      </c>
      <c r="E91" s="54" t="s">
        <v>9</v>
      </c>
      <c r="F91" s="54" t="s">
        <v>10</v>
      </c>
    </row>
    <row r="92" spans="1:6" s="52" customFormat="1">
      <c r="A92" s="55">
        <v>1</v>
      </c>
      <c r="B92" s="55">
        <v>2</v>
      </c>
      <c r="C92" s="55">
        <v>3</v>
      </c>
      <c r="D92" s="55">
        <v>4</v>
      </c>
      <c r="E92" s="55">
        <v>5</v>
      </c>
      <c r="F92" s="55" t="s">
        <v>11</v>
      </c>
    </row>
    <row r="93" spans="1:6" s="52" customFormat="1" ht="75" customHeight="1">
      <c r="A93" s="141">
        <v>1</v>
      </c>
      <c r="B93" s="144" t="s">
        <v>75</v>
      </c>
      <c r="C93" s="61" t="s">
        <v>49</v>
      </c>
      <c r="D93" s="56">
        <v>100</v>
      </c>
      <c r="E93" s="62">
        <v>99.7</v>
      </c>
      <c r="F93" s="59">
        <f>E93/D93*100</f>
        <v>99.7</v>
      </c>
    </row>
    <row r="94" spans="1:6" s="52" customFormat="1" ht="70.5" customHeight="1">
      <c r="A94" s="142"/>
      <c r="B94" s="145"/>
      <c r="C94" s="61" t="s">
        <v>50</v>
      </c>
      <c r="D94" s="56">
        <v>100</v>
      </c>
      <c r="E94" s="62">
        <v>100</v>
      </c>
      <c r="F94" s="59">
        <f>E94/D94*100</f>
        <v>100</v>
      </c>
    </row>
    <row r="95" spans="1:6" s="52" customFormat="1" ht="115.5" customHeight="1">
      <c r="A95" s="142"/>
      <c r="B95" s="145"/>
      <c r="C95" s="61" t="s">
        <v>51</v>
      </c>
      <c r="D95" s="56">
        <v>0</v>
      </c>
      <c r="E95" s="62">
        <v>0</v>
      </c>
      <c r="F95" s="59">
        <f>IF(E95=0, 100, 0)</f>
        <v>100</v>
      </c>
    </row>
    <row r="96" spans="1:6" s="52" customFormat="1" ht="47.25" customHeight="1">
      <c r="A96" s="143"/>
      <c r="B96" s="146"/>
      <c r="C96" s="61" t="s">
        <v>52</v>
      </c>
      <c r="D96" s="56">
        <v>100</v>
      </c>
      <c r="E96" s="62">
        <v>100</v>
      </c>
      <c r="F96" s="59">
        <f>E96/D96*100</f>
        <v>100</v>
      </c>
    </row>
    <row r="97" spans="1:6" s="52" customFormat="1" ht="116.25" customHeight="1">
      <c r="A97" s="141">
        <v>2</v>
      </c>
      <c r="B97" s="144" t="s">
        <v>54</v>
      </c>
      <c r="C97" s="61" t="s">
        <v>49</v>
      </c>
      <c r="D97" s="56">
        <v>100</v>
      </c>
      <c r="E97" s="62">
        <v>97.8</v>
      </c>
      <c r="F97" s="59">
        <f>E97/D97*100</f>
        <v>97.8</v>
      </c>
    </row>
    <row r="98" spans="1:6" s="52" customFormat="1" ht="66.75" customHeight="1">
      <c r="A98" s="142"/>
      <c r="B98" s="145"/>
      <c r="C98" s="61" t="s">
        <v>53</v>
      </c>
      <c r="D98" s="56">
        <v>100</v>
      </c>
      <c r="E98" s="62"/>
      <c r="F98" s="59">
        <f>E98/D98*100</f>
        <v>0</v>
      </c>
    </row>
    <row r="99" spans="1:6" s="52" customFormat="1" ht="124.5" customHeight="1">
      <c r="A99" s="142"/>
      <c r="B99" s="145"/>
      <c r="C99" s="61" t="s">
        <v>51</v>
      </c>
      <c r="D99" s="56">
        <v>0</v>
      </c>
      <c r="E99" s="58">
        <v>0</v>
      </c>
      <c r="F99" s="59">
        <f>IF(E99=0, 100, 0)</f>
        <v>100</v>
      </c>
    </row>
    <row r="100" spans="1:6" s="52" customFormat="1" ht="52.5" customHeight="1">
      <c r="A100" s="143"/>
      <c r="B100" s="146"/>
      <c r="C100" s="61" t="s">
        <v>52</v>
      </c>
      <c r="D100" s="56">
        <v>100</v>
      </c>
      <c r="E100" s="58">
        <v>100</v>
      </c>
      <c r="F100" s="59">
        <f>E100/D100*100</f>
        <v>100</v>
      </c>
    </row>
    <row r="101" spans="1:6" s="52" customFormat="1" ht="81.75" customHeight="1">
      <c r="A101" s="141">
        <v>3</v>
      </c>
      <c r="B101" s="144" t="s">
        <v>76</v>
      </c>
      <c r="C101" s="61" t="s">
        <v>49</v>
      </c>
      <c r="D101" s="56">
        <v>100</v>
      </c>
      <c r="E101" s="58">
        <v>97.7</v>
      </c>
      <c r="F101" s="59">
        <f>E101/D101*100</f>
        <v>97.7</v>
      </c>
    </row>
    <row r="102" spans="1:6" s="52" customFormat="1" ht="108.75" customHeight="1">
      <c r="A102" s="142"/>
      <c r="B102" s="145"/>
      <c r="C102" s="61" t="s">
        <v>55</v>
      </c>
      <c r="D102" s="56">
        <v>100</v>
      </c>
      <c r="E102" s="58"/>
      <c r="F102" s="59">
        <f>E102/D102*100</f>
        <v>0</v>
      </c>
    </row>
    <row r="103" spans="1:6" s="52" customFormat="1" ht="105" customHeight="1">
      <c r="A103" s="142"/>
      <c r="B103" s="145"/>
      <c r="C103" s="61" t="s">
        <v>51</v>
      </c>
      <c r="D103" s="56">
        <v>0</v>
      </c>
      <c r="E103" s="58">
        <v>0</v>
      </c>
      <c r="F103" s="59">
        <f>IF(E103=0, 100, 0)</f>
        <v>100</v>
      </c>
    </row>
    <row r="104" spans="1:6" s="52" customFormat="1" ht="42.75" customHeight="1">
      <c r="A104" s="143"/>
      <c r="B104" s="146"/>
      <c r="C104" s="61" t="s">
        <v>52</v>
      </c>
      <c r="D104" s="56">
        <v>100</v>
      </c>
      <c r="E104" s="58">
        <v>100</v>
      </c>
      <c r="F104" s="59">
        <f>E104/D104*100</f>
        <v>100</v>
      </c>
    </row>
    <row r="105" spans="1:6" s="52" customFormat="1" ht="64.5" customHeight="1">
      <c r="A105" s="141">
        <v>4</v>
      </c>
      <c r="B105" s="144" t="s">
        <v>77</v>
      </c>
      <c r="C105" s="63" t="s">
        <v>52</v>
      </c>
      <c r="D105" s="64">
        <v>100</v>
      </c>
      <c r="E105" s="58">
        <v>100</v>
      </c>
      <c r="F105" s="59">
        <f>E105/D105*100</f>
        <v>100</v>
      </c>
    </row>
    <row r="106" spans="1:6" s="52" customFormat="1" ht="119.25" customHeight="1">
      <c r="A106" s="142"/>
      <c r="B106" s="145"/>
      <c r="C106" s="63" t="s">
        <v>56</v>
      </c>
      <c r="D106" s="64">
        <v>30</v>
      </c>
      <c r="E106" s="58">
        <v>26</v>
      </c>
      <c r="F106" s="59">
        <f>E106/D106*100</f>
        <v>86.666666666666671</v>
      </c>
    </row>
    <row r="107" spans="1:6" s="52" customFormat="1" ht="141.75" customHeight="1">
      <c r="A107" s="143"/>
      <c r="B107" s="146"/>
      <c r="C107" s="63" t="s">
        <v>51</v>
      </c>
      <c r="D107" s="64">
        <v>0</v>
      </c>
      <c r="E107" s="58">
        <v>0</v>
      </c>
      <c r="F107" s="59">
        <f>IF(E107=0, 100, 0)</f>
        <v>100</v>
      </c>
    </row>
    <row r="109" spans="1:6">
      <c r="A109" s="102" t="s">
        <v>81</v>
      </c>
      <c r="B109" s="103"/>
      <c r="C109" s="103"/>
      <c r="D109" s="103"/>
      <c r="E109" s="103"/>
      <c r="F109" s="104"/>
    </row>
    <row r="110" spans="1:6">
      <c r="A110" s="101" t="s">
        <v>59</v>
      </c>
      <c r="B110" s="101"/>
      <c r="C110" s="101"/>
      <c r="D110" s="101"/>
      <c r="E110" s="101"/>
      <c r="F110" s="101"/>
    </row>
    <row r="111" spans="1:6" ht="168.75">
      <c r="A111" s="2" t="s">
        <v>5</v>
      </c>
      <c r="B111" s="3" t="s">
        <v>6</v>
      </c>
      <c r="C111" s="3" t="s">
        <v>7</v>
      </c>
      <c r="D111" s="3" t="s">
        <v>8</v>
      </c>
      <c r="E111" s="3" t="s">
        <v>9</v>
      </c>
      <c r="F111" s="3" t="s">
        <v>10</v>
      </c>
    </row>
    <row r="112" spans="1:6">
      <c r="A112" s="46">
        <v>1</v>
      </c>
      <c r="B112" s="46">
        <v>2</v>
      </c>
      <c r="C112" s="46">
        <v>3</v>
      </c>
      <c r="D112" s="46">
        <v>4</v>
      </c>
      <c r="E112" s="46">
        <v>5</v>
      </c>
      <c r="F112" s="46" t="s">
        <v>11</v>
      </c>
    </row>
    <row r="113" spans="1:6" ht="75" customHeight="1">
      <c r="A113" s="121">
        <v>1</v>
      </c>
      <c r="B113" s="122" t="s">
        <v>75</v>
      </c>
      <c r="C113" s="5" t="s">
        <v>49</v>
      </c>
      <c r="D113" s="47">
        <v>100</v>
      </c>
      <c r="E113" s="29">
        <v>87</v>
      </c>
      <c r="F113" s="12">
        <f>E113/D113*100</f>
        <v>87</v>
      </c>
    </row>
    <row r="114" spans="1:6" ht="70.5" customHeight="1">
      <c r="A114" s="121"/>
      <c r="B114" s="122"/>
      <c r="C114" s="5" t="s">
        <v>50</v>
      </c>
      <c r="D114" s="47">
        <v>100</v>
      </c>
      <c r="E114" s="29">
        <v>87</v>
      </c>
      <c r="F114" s="12">
        <f t="shared" ref="F114:F126" si="4">E114/D114*100</f>
        <v>87</v>
      </c>
    </row>
    <row r="115" spans="1:6" ht="115.5" customHeight="1">
      <c r="A115" s="121"/>
      <c r="B115" s="122"/>
      <c r="C115" s="5" t="s">
        <v>51</v>
      </c>
      <c r="D115" s="47">
        <v>0</v>
      </c>
      <c r="E115" s="29">
        <v>0</v>
      </c>
      <c r="F115" s="12">
        <f>IF(E115=0,100,0)</f>
        <v>100</v>
      </c>
    </row>
    <row r="116" spans="1:6" ht="47.25" customHeight="1">
      <c r="A116" s="121"/>
      <c r="B116" s="122"/>
      <c r="C116" s="5" t="s">
        <v>52</v>
      </c>
      <c r="D116" s="47">
        <v>100</v>
      </c>
      <c r="E116" s="29">
        <v>100</v>
      </c>
      <c r="F116" s="12">
        <f t="shared" si="4"/>
        <v>100</v>
      </c>
    </row>
    <row r="117" spans="1:6" ht="116.25" customHeight="1">
      <c r="A117" s="121">
        <v>2</v>
      </c>
      <c r="B117" s="122" t="s">
        <v>54</v>
      </c>
      <c r="C117" s="5" t="s">
        <v>49</v>
      </c>
      <c r="D117" s="47">
        <v>100</v>
      </c>
      <c r="E117" s="29">
        <v>97</v>
      </c>
      <c r="F117" s="12">
        <f t="shared" si="4"/>
        <v>97</v>
      </c>
    </row>
    <row r="118" spans="1:6" ht="66.75" customHeight="1">
      <c r="A118" s="121"/>
      <c r="B118" s="122"/>
      <c r="C118" s="5" t="s">
        <v>53</v>
      </c>
      <c r="D118" s="47">
        <v>100</v>
      </c>
      <c r="E118" s="29">
        <v>97</v>
      </c>
      <c r="F118" s="12">
        <f t="shared" si="4"/>
        <v>97</v>
      </c>
    </row>
    <row r="119" spans="1:6" ht="124.5" customHeight="1">
      <c r="A119" s="121"/>
      <c r="B119" s="122"/>
      <c r="C119" s="5" t="s">
        <v>51</v>
      </c>
      <c r="D119" s="47">
        <v>0</v>
      </c>
      <c r="E119" s="28">
        <v>0</v>
      </c>
      <c r="F119" s="12">
        <f>IF(E119=0,100,0)</f>
        <v>100</v>
      </c>
    </row>
    <row r="120" spans="1:6" ht="52.5" customHeight="1">
      <c r="A120" s="121"/>
      <c r="B120" s="122"/>
      <c r="C120" s="5" t="s">
        <v>52</v>
      </c>
      <c r="D120" s="47">
        <v>100</v>
      </c>
      <c r="E120" s="28">
        <v>100</v>
      </c>
      <c r="F120" s="12">
        <f t="shared" si="4"/>
        <v>100</v>
      </c>
    </row>
    <row r="121" spans="1:6" ht="81.75" customHeight="1">
      <c r="A121" s="121">
        <v>3</v>
      </c>
      <c r="B121" s="122" t="s">
        <v>76</v>
      </c>
      <c r="C121" s="5" t="s">
        <v>49</v>
      </c>
      <c r="D121" s="47">
        <v>100</v>
      </c>
      <c r="E121" s="28">
        <v>100</v>
      </c>
      <c r="F121" s="12">
        <f t="shared" si="4"/>
        <v>100</v>
      </c>
    </row>
    <row r="122" spans="1:6" ht="108.75" customHeight="1">
      <c r="A122" s="121"/>
      <c r="B122" s="122"/>
      <c r="C122" s="5" t="s">
        <v>55</v>
      </c>
      <c r="D122" s="47">
        <v>100</v>
      </c>
      <c r="E122" s="28">
        <v>100</v>
      </c>
      <c r="F122" s="12">
        <f t="shared" si="4"/>
        <v>100</v>
      </c>
    </row>
    <row r="123" spans="1:6" ht="105" customHeight="1">
      <c r="A123" s="121"/>
      <c r="B123" s="122"/>
      <c r="C123" s="5" t="s">
        <v>51</v>
      </c>
      <c r="D123" s="47">
        <v>0</v>
      </c>
      <c r="E123" s="28">
        <v>0</v>
      </c>
      <c r="F123" s="12">
        <f>IF(E123=0,100,0)</f>
        <v>100</v>
      </c>
    </row>
    <row r="124" spans="1:6" ht="42.75" customHeight="1">
      <c r="A124" s="121"/>
      <c r="B124" s="122"/>
      <c r="C124" s="5" t="s">
        <v>52</v>
      </c>
      <c r="D124" s="47">
        <v>100</v>
      </c>
      <c r="E124" s="28">
        <v>100</v>
      </c>
      <c r="F124" s="12">
        <f t="shared" si="4"/>
        <v>100</v>
      </c>
    </row>
    <row r="125" spans="1:6" ht="64.5" customHeight="1">
      <c r="A125" s="121">
        <v>4</v>
      </c>
      <c r="B125" s="122" t="s">
        <v>77</v>
      </c>
      <c r="C125" s="44" t="s">
        <v>52</v>
      </c>
      <c r="D125" s="7">
        <v>100</v>
      </c>
      <c r="E125" s="28">
        <v>100</v>
      </c>
      <c r="F125" s="12">
        <f t="shared" si="4"/>
        <v>100</v>
      </c>
    </row>
    <row r="126" spans="1:6" ht="119.25" customHeight="1">
      <c r="A126" s="121"/>
      <c r="B126" s="122"/>
      <c r="C126" s="44" t="s">
        <v>56</v>
      </c>
      <c r="D126" s="7">
        <v>30</v>
      </c>
      <c r="E126" s="28">
        <v>30</v>
      </c>
      <c r="F126" s="12">
        <f t="shared" si="4"/>
        <v>100</v>
      </c>
    </row>
    <row r="127" spans="1:6" ht="141.75" customHeight="1">
      <c r="A127" s="121"/>
      <c r="B127" s="122"/>
      <c r="C127" s="14" t="s">
        <v>51</v>
      </c>
      <c r="D127" s="7">
        <v>0</v>
      </c>
      <c r="E127" s="28">
        <v>0</v>
      </c>
      <c r="F127" s="12">
        <f>IF(E127=0,100,0)</f>
        <v>100</v>
      </c>
    </row>
    <row r="129" spans="1:6">
      <c r="A129" s="102" t="s">
        <v>86</v>
      </c>
      <c r="B129" s="103"/>
      <c r="C129" s="103"/>
      <c r="D129" s="103"/>
      <c r="E129" s="103"/>
      <c r="F129" s="104"/>
    </row>
    <row r="130" spans="1:6">
      <c r="A130" s="101" t="s">
        <v>59</v>
      </c>
      <c r="B130" s="101"/>
      <c r="C130" s="101"/>
      <c r="D130" s="101"/>
      <c r="E130" s="101"/>
      <c r="F130" s="101"/>
    </row>
    <row r="131" spans="1:6" ht="168.75">
      <c r="A131" s="2" t="s">
        <v>5</v>
      </c>
      <c r="B131" s="3" t="s">
        <v>6</v>
      </c>
      <c r="C131" s="3" t="s">
        <v>7</v>
      </c>
      <c r="D131" s="3" t="s">
        <v>8</v>
      </c>
      <c r="E131" s="3" t="s">
        <v>9</v>
      </c>
      <c r="F131" s="3" t="s">
        <v>10</v>
      </c>
    </row>
    <row r="132" spans="1:6">
      <c r="A132" s="46">
        <v>1</v>
      </c>
      <c r="B132" s="46">
        <v>2</v>
      </c>
      <c r="C132" s="46">
        <v>3</v>
      </c>
      <c r="D132" s="46">
        <v>4</v>
      </c>
      <c r="E132" s="46">
        <v>5</v>
      </c>
      <c r="F132" s="46" t="s">
        <v>11</v>
      </c>
    </row>
    <row r="133" spans="1:6" ht="75" customHeight="1">
      <c r="A133" s="121">
        <v>1</v>
      </c>
      <c r="B133" s="122" t="s">
        <v>75</v>
      </c>
      <c r="C133" s="5" t="s">
        <v>49</v>
      </c>
      <c r="D133" s="47">
        <v>100</v>
      </c>
      <c r="E133" s="29">
        <v>100</v>
      </c>
      <c r="F133" s="12">
        <f>E133/D133*100</f>
        <v>100</v>
      </c>
    </row>
    <row r="134" spans="1:6" ht="70.5" customHeight="1">
      <c r="A134" s="121"/>
      <c r="B134" s="122"/>
      <c r="C134" s="5" t="s">
        <v>50</v>
      </c>
      <c r="D134" s="47">
        <v>100</v>
      </c>
      <c r="E134" s="29">
        <v>100</v>
      </c>
      <c r="F134" s="12">
        <f t="shared" ref="F134:F146" si="5">E134/D134*100</f>
        <v>100</v>
      </c>
    </row>
    <row r="135" spans="1:6" ht="115.5" customHeight="1">
      <c r="A135" s="121"/>
      <c r="B135" s="122"/>
      <c r="C135" s="5" t="s">
        <v>51</v>
      </c>
      <c r="D135" s="47">
        <v>0</v>
      </c>
      <c r="E135" s="29">
        <v>0</v>
      </c>
      <c r="F135" s="12">
        <f>IF(E135=0,100,0)</f>
        <v>100</v>
      </c>
    </row>
    <row r="136" spans="1:6" ht="47.25" customHeight="1">
      <c r="A136" s="121"/>
      <c r="B136" s="122"/>
      <c r="C136" s="5" t="s">
        <v>52</v>
      </c>
      <c r="D136" s="47">
        <v>100</v>
      </c>
      <c r="E136" s="29">
        <v>100</v>
      </c>
      <c r="F136" s="12">
        <f t="shared" si="5"/>
        <v>100</v>
      </c>
    </row>
    <row r="137" spans="1:6" ht="116.25" customHeight="1">
      <c r="A137" s="121">
        <v>2</v>
      </c>
      <c r="B137" s="122" t="s">
        <v>54</v>
      </c>
      <c r="C137" s="5" t="s">
        <v>49</v>
      </c>
      <c r="D137" s="47">
        <v>100</v>
      </c>
      <c r="E137" s="29">
        <v>100</v>
      </c>
      <c r="F137" s="12">
        <f t="shared" si="5"/>
        <v>100</v>
      </c>
    </row>
    <row r="138" spans="1:6" ht="66.75" customHeight="1">
      <c r="A138" s="121"/>
      <c r="B138" s="122"/>
      <c r="C138" s="5" t="s">
        <v>53</v>
      </c>
      <c r="D138" s="47">
        <v>100</v>
      </c>
      <c r="E138" s="29">
        <v>100</v>
      </c>
      <c r="F138" s="12">
        <f t="shared" si="5"/>
        <v>100</v>
      </c>
    </row>
    <row r="139" spans="1:6" ht="124.5" customHeight="1">
      <c r="A139" s="121"/>
      <c r="B139" s="122"/>
      <c r="C139" s="5" t="s">
        <v>51</v>
      </c>
      <c r="D139" s="47">
        <v>0</v>
      </c>
      <c r="E139" s="28">
        <v>0</v>
      </c>
      <c r="F139" s="12">
        <f>IF(E139=0,100,0)</f>
        <v>100</v>
      </c>
    </row>
    <row r="140" spans="1:6" ht="52.5" customHeight="1">
      <c r="A140" s="121"/>
      <c r="B140" s="122"/>
      <c r="C140" s="5" t="s">
        <v>52</v>
      </c>
      <c r="D140" s="47">
        <v>100</v>
      </c>
      <c r="E140" s="28">
        <v>100</v>
      </c>
      <c r="F140" s="12">
        <f t="shared" si="5"/>
        <v>100</v>
      </c>
    </row>
    <row r="141" spans="1:6" ht="81.75" customHeight="1">
      <c r="A141" s="121">
        <v>3</v>
      </c>
      <c r="B141" s="122" t="s">
        <v>76</v>
      </c>
      <c r="C141" s="5" t="s">
        <v>49</v>
      </c>
      <c r="D141" s="47">
        <v>100</v>
      </c>
      <c r="E141" s="28">
        <v>100</v>
      </c>
      <c r="F141" s="12">
        <f t="shared" si="5"/>
        <v>100</v>
      </c>
    </row>
    <row r="142" spans="1:6" ht="108.75" customHeight="1">
      <c r="A142" s="121"/>
      <c r="B142" s="122"/>
      <c r="C142" s="5" t="s">
        <v>55</v>
      </c>
      <c r="D142" s="47">
        <v>100</v>
      </c>
      <c r="E142" s="28">
        <v>100</v>
      </c>
      <c r="F142" s="12">
        <f t="shared" si="5"/>
        <v>100</v>
      </c>
    </row>
    <row r="143" spans="1:6" ht="105" customHeight="1">
      <c r="A143" s="121"/>
      <c r="B143" s="122"/>
      <c r="C143" s="5" t="s">
        <v>51</v>
      </c>
      <c r="D143" s="47">
        <v>0</v>
      </c>
      <c r="E143" s="28">
        <v>0</v>
      </c>
      <c r="F143" s="12">
        <f>IF(E143=0,100,0)</f>
        <v>100</v>
      </c>
    </row>
    <row r="144" spans="1:6" ht="42.75" customHeight="1">
      <c r="A144" s="121"/>
      <c r="B144" s="122"/>
      <c r="C144" s="5" t="s">
        <v>52</v>
      </c>
      <c r="D144" s="47">
        <v>100</v>
      </c>
      <c r="E144" s="28">
        <v>100</v>
      </c>
      <c r="F144" s="12">
        <f t="shared" si="5"/>
        <v>100</v>
      </c>
    </row>
    <row r="145" spans="1:13" ht="64.5" customHeight="1">
      <c r="A145" s="121">
        <v>4</v>
      </c>
      <c r="B145" s="122" t="s">
        <v>77</v>
      </c>
      <c r="C145" s="44" t="s">
        <v>52</v>
      </c>
      <c r="D145" s="7">
        <v>100</v>
      </c>
      <c r="E145" s="28">
        <v>100</v>
      </c>
      <c r="F145" s="12">
        <f t="shared" si="5"/>
        <v>100</v>
      </c>
    </row>
    <row r="146" spans="1:13" ht="119.25" customHeight="1">
      <c r="A146" s="121"/>
      <c r="B146" s="122"/>
      <c r="C146" s="44" t="s">
        <v>56</v>
      </c>
      <c r="D146" s="7">
        <v>30</v>
      </c>
      <c r="E146" s="28">
        <v>30</v>
      </c>
      <c r="F146" s="12">
        <f t="shared" si="5"/>
        <v>100</v>
      </c>
    </row>
    <row r="147" spans="1:13" ht="141.75" customHeight="1">
      <c r="A147" s="121"/>
      <c r="B147" s="122"/>
      <c r="C147" s="14" t="s">
        <v>51</v>
      </c>
      <c r="D147" s="7">
        <v>0</v>
      </c>
      <c r="E147" s="28">
        <v>0</v>
      </c>
      <c r="F147" s="12">
        <f>IF(E147=0,100,0)</f>
        <v>100</v>
      </c>
    </row>
    <row r="149" spans="1:13">
      <c r="A149" s="102" t="s">
        <v>87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4"/>
    </row>
    <row r="150" spans="1:13">
      <c r="A150" s="101" t="s">
        <v>59</v>
      </c>
      <c r="B150" s="101"/>
      <c r="C150" s="101"/>
      <c r="D150" s="101"/>
      <c r="E150" s="101"/>
      <c r="F150" s="101"/>
    </row>
    <row r="151" spans="1:13" ht="168.75">
      <c r="A151" s="2" t="s">
        <v>5</v>
      </c>
      <c r="B151" s="3" t="s">
        <v>6</v>
      </c>
      <c r="C151" s="3" t="s">
        <v>7</v>
      </c>
      <c r="D151" s="3" t="s">
        <v>8</v>
      </c>
      <c r="E151" s="3" t="s">
        <v>9</v>
      </c>
      <c r="F151" s="3" t="s">
        <v>10</v>
      </c>
    </row>
    <row r="152" spans="1:13">
      <c r="A152" s="46">
        <v>1</v>
      </c>
      <c r="B152" s="46">
        <v>2</v>
      </c>
      <c r="C152" s="46">
        <v>3</v>
      </c>
      <c r="D152" s="46">
        <v>4</v>
      </c>
      <c r="E152" s="46">
        <v>5</v>
      </c>
      <c r="F152" s="46" t="s">
        <v>11</v>
      </c>
    </row>
    <row r="153" spans="1:13" ht="75" customHeight="1">
      <c r="A153" s="121">
        <v>1</v>
      </c>
      <c r="B153" s="122" t="s">
        <v>75</v>
      </c>
      <c r="C153" s="5" t="s">
        <v>49</v>
      </c>
      <c r="D153" s="47">
        <v>100</v>
      </c>
      <c r="E153" s="29">
        <v>100</v>
      </c>
      <c r="F153" s="12">
        <f>E153/D153*100</f>
        <v>100</v>
      </c>
    </row>
    <row r="154" spans="1:13" ht="70.5" customHeight="1">
      <c r="A154" s="121"/>
      <c r="B154" s="122"/>
      <c r="C154" s="5" t="s">
        <v>50</v>
      </c>
      <c r="D154" s="47">
        <v>100</v>
      </c>
      <c r="E154" s="29">
        <v>100</v>
      </c>
      <c r="F154" s="12">
        <f t="shared" ref="F154:F166" si="6">E154/D154*100</f>
        <v>100</v>
      </c>
    </row>
    <row r="155" spans="1:13" ht="115.5" customHeight="1">
      <c r="A155" s="121"/>
      <c r="B155" s="122"/>
      <c r="C155" s="5" t="s">
        <v>51</v>
      </c>
      <c r="D155" s="47">
        <v>0</v>
      </c>
      <c r="E155" s="29">
        <v>0</v>
      </c>
      <c r="F155" s="12">
        <f>IF(E155=0,100,0)</f>
        <v>100</v>
      </c>
    </row>
    <row r="156" spans="1:13" ht="47.25" customHeight="1">
      <c r="A156" s="121"/>
      <c r="B156" s="122"/>
      <c r="C156" s="5" t="s">
        <v>52</v>
      </c>
      <c r="D156" s="47">
        <v>100</v>
      </c>
      <c r="E156" s="29">
        <v>100</v>
      </c>
      <c r="F156" s="12">
        <f t="shared" si="6"/>
        <v>100</v>
      </c>
    </row>
    <row r="157" spans="1:13" ht="116.25" customHeight="1">
      <c r="A157" s="121">
        <v>2</v>
      </c>
      <c r="B157" s="122" t="s">
        <v>54</v>
      </c>
      <c r="C157" s="5" t="s">
        <v>49</v>
      </c>
      <c r="D157" s="47">
        <v>100</v>
      </c>
      <c r="E157" s="29">
        <v>100</v>
      </c>
      <c r="F157" s="12">
        <f t="shared" si="6"/>
        <v>100</v>
      </c>
    </row>
    <row r="158" spans="1:13" ht="66.75" customHeight="1">
      <c r="A158" s="121"/>
      <c r="B158" s="122"/>
      <c r="C158" s="5" t="s">
        <v>53</v>
      </c>
      <c r="D158" s="47">
        <v>100</v>
      </c>
      <c r="E158" s="29">
        <v>100</v>
      </c>
      <c r="F158" s="12">
        <f t="shared" si="6"/>
        <v>100</v>
      </c>
    </row>
    <row r="159" spans="1:13" ht="124.5" customHeight="1">
      <c r="A159" s="121"/>
      <c r="B159" s="122"/>
      <c r="C159" s="5" t="s">
        <v>51</v>
      </c>
      <c r="D159" s="47">
        <v>0</v>
      </c>
      <c r="E159" s="28">
        <v>0</v>
      </c>
      <c r="F159" s="12">
        <f>IF(E159=0,100,0)</f>
        <v>100</v>
      </c>
    </row>
    <row r="160" spans="1:13" ht="52.5" customHeight="1">
      <c r="A160" s="121"/>
      <c r="B160" s="122"/>
      <c r="C160" s="5" t="s">
        <v>52</v>
      </c>
      <c r="D160" s="47">
        <v>100</v>
      </c>
      <c r="E160" s="28">
        <v>100</v>
      </c>
      <c r="F160" s="12">
        <f t="shared" si="6"/>
        <v>100</v>
      </c>
    </row>
    <row r="161" spans="1:6" ht="81.75" customHeight="1">
      <c r="A161" s="121">
        <v>3</v>
      </c>
      <c r="B161" s="122" t="s">
        <v>76</v>
      </c>
      <c r="C161" s="5" t="s">
        <v>49</v>
      </c>
      <c r="D161" s="47">
        <v>100</v>
      </c>
      <c r="E161" s="28">
        <v>100</v>
      </c>
      <c r="F161" s="12">
        <f t="shared" si="6"/>
        <v>100</v>
      </c>
    </row>
    <row r="162" spans="1:6" ht="108.75" customHeight="1">
      <c r="A162" s="121"/>
      <c r="B162" s="122"/>
      <c r="C162" s="5" t="s">
        <v>55</v>
      </c>
      <c r="D162" s="47">
        <v>100</v>
      </c>
      <c r="E162" s="28">
        <v>100</v>
      </c>
      <c r="F162" s="12">
        <f t="shared" si="6"/>
        <v>100</v>
      </c>
    </row>
    <row r="163" spans="1:6" ht="105" customHeight="1">
      <c r="A163" s="121"/>
      <c r="B163" s="122"/>
      <c r="C163" s="5" t="s">
        <v>51</v>
      </c>
      <c r="D163" s="47">
        <v>0</v>
      </c>
      <c r="E163" s="28">
        <v>0</v>
      </c>
      <c r="F163" s="12">
        <f>IF(E163=0,100,0)</f>
        <v>100</v>
      </c>
    </row>
    <row r="164" spans="1:6" ht="42.75" customHeight="1">
      <c r="A164" s="121"/>
      <c r="B164" s="122"/>
      <c r="C164" s="5" t="s">
        <v>52</v>
      </c>
      <c r="D164" s="47">
        <v>100</v>
      </c>
      <c r="E164" s="28">
        <v>100</v>
      </c>
      <c r="F164" s="12">
        <f t="shared" si="6"/>
        <v>100</v>
      </c>
    </row>
    <row r="165" spans="1:6" ht="64.5" hidden="1" customHeight="1">
      <c r="A165" s="121">
        <v>4</v>
      </c>
      <c r="B165" s="122" t="s">
        <v>77</v>
      </c>
      <c r="C165" s="44" t="s">
        <v>52</v>
      </c>
      <c r="D165" s="7">
        <v>100</v>
      </c>
      <c r="E165" s="28"/>
      <c r="F165" s="12">
        <f t="shared" si="6"/>
        <v>0</v>
      </c>
    </row>
    <row r="166" spans="1:6" ht="119.25" hidden="1" customHeight="1">
      <c r="A166" s="121"/>
      <c r="B166" s="122"/>
      <c r="C166" s="44" t="s">
        <v>56</v>
      </c>
      <c r="D166" s="7">
        <v>30</v>
      </c>
      <c r="E166" s="28"/>
      <c r="F166" s="12">
        <f t="shared" si="6"/>
        <v>0</v>
      </c>
    </row>
    <row r="167" spans="1:6" ht="141.75" hidden="1" customHeight="1">
      <c r="A167" s="121"/>
      <c r="B167" s="122"/>
      <c r="C167" s="14" t="s">
        <v>51</v>
      </c>
      <c r="D167" s="7">
        <v>0</v>
      </c>
      <c r="E167" s="28"/>
      <c r="F167" s="12">
        <f>IF(E167=0,100,0)</f>
        <v>100</v>
      </c>
    </row>
    <row r="169" spans="1:6">
      <c r="A169" s="102" t="s">
        <v>88</v>
      </c>
      <c r="B169" s="103"/>
      <c r="C169" s="103"/>
      <c r="D169" s="103"/>
      <c r="E169" s="103"/>
      <c r="F169" s="104"/>
    </row>
    <row r="170" spans="1:6">
      <c r="A170" s="101" t="s">
        <v>59</v>
      </c>
      <c r="B170" s="101"/>
      <c r="C170" s="101"/>
      <c r="D170" s="101"/>
      <c r="E170" s="101"/>
      <c r="F170" s="101"/>
    </row>
    <row r="171" spans="1:6" ht="168.75">
      <c r="A171" s="2" t="s">
        <v>5</v>
      </c>
      <c r="B171" s="3" t="s">
        <v>6</v>
      </c>
      <c r="C171" s="3" t="s">
        <v>7</v>
      </c>
      <c r="D171" s="3" t="s">
        <v>8</v>
      </c>
      <c r="E171" s="3" t="s">
        <v>9</v>
      </c>
      <c r="F171" s="3" t="s">
        <v>10</v>
      </c>
    </row>
    <row r="172" spans="1:6">
      <c r="A172" s="46">
        <v>1</v>
      </c>
      <c r="B172" s="46">
        <v>2</v>
      </c>
      <c r="C172" s="46">
        <v>3</v>
      </c>
      <c r="D172" s="46">
        <v>4</v>
      </c>
      <c r="E172" s="46">
        <v>5</v>
      </c>
      <c r="F172" s="46" t="s">
        <v>11</v>
      </c>
    </row>
    <row r="173" spans="1:6" ht="75" customHeight="1">
      <c r="A173" s="121">
        <v>1</v>
      </c>
      <c r="B173" s="140" t="s">
        <v>93</v>
      </c>
      <c r="C173" s="72" t="s">
        <v>49</v>
      </c>
      <c r="D173" s="47">
        <v>100</v>
      </c>
      <c r="E173" s="29">
        <v>100</v>
      </c>
      <c r="F173" s="12">
        <f>E173/D173*100</f>
        <v>100</v>
      </c>
    </row>
    <row r="174" spans="1:6" ht="70.5" customHeight="1">
      <c r="A174" s="121"/>
      <c r="B174" s="140"/>
      <c r="C174" s="72" t="s">
        <v>50</v>
      </c>
      <c r="D174" s="47">
        <v>100</v>
      </c>
      <c r="E174" s="29">
        <v>100</v>
      </c>
      <c r="F174" s="12">
        <f t="shared" ref="F174:F186" si="7">E174/D174*100</f>
        <v>100</v>
      </c>
    </row>
    <row r="175" spans="1:6" ht="115.5" customHeight="1">
      <c r="A175" s="121"/>
      <c r="B175" s="140"/>
      <c r="C175" s="72" t="s">
        <v>51</v>
      </c>
      <c r="D175" s="47">
        <v>0</v>
      </c>
      <c r="E175" s="29">
        <v>0</v>
      </c>
      <c r="F175" s="12">
        <f>IF(E175=0,100,0)</f>
        <v>100</v>
      </c>
    </row>
    <row r="176" spans="1:6" ht="47.25" customHeight="1">
      <c r="A176" s="121"/>
      <c r="B176" s="140"/>
      <c r="C176" s="72" t="s">
        <v>52</v>
      </c>
      <c r="D176" s="47">
        <v>100</v>
      </c>
      <c r="E176" s="29">
        <v>100</v>
      </c>
      <c r="F176" s="12">
        <f t="shared" si="7"/>
        <v>100</v>
      </c>
    </row>
    <row r="177" spans="1:6" ht="116.25" customHeight="1">
      <c r="A177" s="121">
        <v>2</v>
      </c>
      <c r="B177" s="140" t="s">
        <v>94</v>
      </c>
      <c r="C177" s="72" t="s">
        <v>49</v>
      </c>
      <c r="D177" s="47">
        <v>100</v>
      </c>
      <c r="E177" s="29">
        <v>100</v>
      </c>
      <c r="F177" s="12">
        <f t="shared" si="7"/>
        <v>100</v>
      </c>
    </row>
    <row r="178" spans="1:6" ht="66.75" customHeight="1">
      <c r="A178" s="121"/>
      <c r="B178" s="140"/>
      <c r="C178" s="72" t="s">
        <v>53</v>
      </c>
      <c r="D178" s="47">
        <v>100</v>
      </c>
      <c r="E178" s="29">
        <v>100</v>
      </c>
      <c r="F178" s="12">
        <f t="shared" si="7"/>
        <v>100</v>
      </c>
    </row>
    <row r="179" spans="1:6" ht="124.5" customHeight="1">
      <c r="A179" s="121"/>
      <c r="B179" s="140"/>
      <c r="C179" s="72" t="s">
        <v>51</v>
      </c>
      <c r="D179" s="47">
        <v>0</v>
      </c>
      <c r="E179" s="28">
        <v>0</v>
      </c>
      <c r="F179" s="12">
        <f>IF(E179=0,100,0)</f>
        <v>100</v>
      </c>
    </row>
    <row r="180" spans="1:6" ht="52.5" customHeight="1">
      <c r="A180" s="121"/>
      <c r="B180" s="140"/>
      <c r="C180" s="72" t="s">
        <v>52</v>
      </c>
      <c r="D180" s="47">
        <v>100</v>
      </c>
      <c r="E180" s="28">
        <v>98</v>
      </c>
      <c r="F180" s="12">
        <f t="shared" si="7"/>
        <v>98</v>
      </c>
    </row>
    <row r="181" spans="1:6" ht="81.75" customHeight="1">
      <c r="A181" s="121">
        <v>3</v>
      </c>
      <c r="B181" s="140" t="s">
        <v>95</v>
      </c>
      <c r="C181" s="72" t="s">
        <v>49</v>
      </c>
      <c r="D181" s="47">
        <v>100</v>
      </c>
      <c r="E181" s="28">
        <v>100</v>
      </c>
      <c r="F181" s="12">
        <f t="shared" si="7"/>
        <v>100</v>
      </c>
    </row>
    <row r="182" spans="1:6" ht="108.75" customHeight="1">
      <c r="A182" s="121"/>
      <c r="B182" s="140"/>
      <c r="C182" s="72" t="s">
        <v>55</v>
      </c>
      <c r="D182" s="47">
        <v>100</v>
      </c>
      <c r="E182" s="28">
        <v>100</v>
      </c>
      <c r="F182" s="12">
        <f t="shared" si="7"/>
        <v>100</v>
      </c>
    </row>
    <row r="183" spans="1:6" ht="105" customHeight="1">
      <c r="A183" s="121"/>
      <c r="B183" s="140"/>
      <c r="C183" s="72" t="s">
        <v>51</v>
      </c>
      <c r="D183" s="47">
        <v>0</v>
      </c>
      <c r="E183" s="28">
        <v>0</v>
      </c>
      <c r="F183" s="12">
        <f>IF(E183=0,100,0)</f>
        <v>100</v>
      </c>
    </row>
    <row r="184" spans="1:6" ht="42.75" customHeight="1">
      <c r="A184" s="121"/>
      <c r="B184" s="140"/>
      <c r="C184" s="72" t="s">
        <v>52</v>
      </c>
      <c r="D184" s="47">
        <v>100</v>
      </c>
      <c r="E184" s="28">
        <v>98</v>
      </c>
      <c r="F184" s="12">
        <f t="shared" si="7"/>
        <v>98</v>
      </c>
    </row>
    <row r="185" spans="1:6" ht="64.5" customHeight="1">
      <c r="A185" s="121">
        <v>4</v>
      </c>
      <c r="B185" s="140" t="s">
        <v>77</v>
      </c>
      <c r="C185" s="73" t="s">
        <v>52</v>
      </c>
      <c r="D185" s="7">
        <v>100</v>
      </c>
      <c r="E185" s="28">
        <v>100</v>
      </c>
      <c r="F185" s="12">
        <f t="shared" si="7"/>
        <v>100</v>
      </c>
    </row>
    <row r="186" spans="1:6" ht="119.25" customHeight="1">
      <c r="A186" s="121"/>
      <c r="B186" s="140"/>
      <c r="C186" s="73" t="s">
        <v>56</v>
      </c>
      <c r="D186" s="7">
        <v>30</v>
      </c>
      <c r="E186" s="28">
        <v>29</v>
      </c>
      <c r="F186" s="12">
        <f t="shared" si="7"/>
        <v>96.666666666666671</v>
      </c>
    </row>
    <row r="187" spans="1:6" ht="141.75" customHeight="1">
      <c r="A187" s="121"/>
      <c r="B187" s="140"/>
      <c r="C187" s="14" t="s">
        <v>51</v>
      </c>
      <c r="D187" s="7">
        <v>0</v>
      </c>
      <c r="E187" s="28">
        <v>0</v>
      </c>
      <c r="F187" s="12">
        <f>IF(E187=0,100,0)</f>
        <v>100</v>
      </c>
    </row>
    <row r="189" spans="1:6">
      <c r="A189" s="102" t="s">
        <v>98</v>
      </c>
      <c r="B189" s="103"/>
      <c r="C189" s="103"/>
      <c r="D189" s="103"/>
      <c r="E189" s="103"/>
      <c r="F189" s="104"/>
    </row>
    <row r="190" spans="1:6">
      <c r="A190" s="101" t="s">
        <v>59</v>
      </c>
      <c r="B190" s="101"/>
      <c r="C190" s="101"/>
      <c r="D190" s="101"/>
      <c r="E190" s="101"/>
      <c r="F190" s="101"/>
    </row>
    <row r="191" spans="1:6" ht="168.75">
      <c r="A191" s="2" t="s">
        <v>5</v>
      </c>
      <c r="B191" s="3" t="s">
        <v>6</v>
      </c>
      <c r="C191" s="3" t="s">
        <v>7</v>
      </c>
      <c r="D191" s="3" t="s">
        <v>8</v>
      </c>
      <c r="E191" s="3" t="s">
        <v>9</v>
      </c>
      <c r="F191" s="3" t="s">
        <v>10</v>
      </c>
    </row>
    <row r="192" spans="1:6">
      <c r="A192" s="46">
        <v>1</v>
      </c>
      <c r="B192" s="46">
        <v>2</v>
      </c>
      <c r="C192" s="46">
        <v>3</v>
      </c>
      <c r="D192" s="46">
        <v>4</v>
      </c>
      <c r="E192" s="46">
        <v>5</v>
      </c>
      <c r="F192" s="46" t="s">
        <v>11</v>
      </c>
    </row>
    <row r="193" spans="1:6" ht="75" customHeight="1">
      <c r="A193" s="121">
        <v>1</v>
      </c>
      <c r="B193" s="122" t="s">
        <v>99</v>
      </c>
      <c r="C193" s="5" t="s">
        <v>49</v>
      </c>
      <c r="D193" s="47">
        <v>100</v>
      </c>
      <c r="E193" s="29">
        <v>100</v>
      </c>
      <c r="F193" s="12">
        <f>E193/D193*100</f>
        <v>100</v>
      </c>
    </row>
    <row r="194" spans="1:6" ht="70.5" customHeight="1">
      <c r="A194" s="121"/>
      <c r="B194" s="122"/>
      <c r="C194" s="5" t="s">
        <v>50</v>
      </c>
      <c r="D194" s="47">
        <v>100</v>
      </c>
      <c r="E194" s="29">
        <v>100</v>
      </c>
      <c r="F194" s="12">
        <f t="shared" ref="F194:F204" si="8">E194/D194*100</f>
        <v>100</v>
      </c>
    </row>
    <row r="195" spans="1:6" ht="115.5" customHeight="1">
      <c r="A195" s="121"/>
      <c r="B195" s="122"/>
      <c r="C195" s="5" t="s">
        <v>51</v>
      </c>
      <c r="D195" s="47">
        <v>0</v>
      </c>
      <c r="E195" s="29">
        <v>0</v>
      </c>
      <c r="F195" s="12">
        <f>IF(E195=0,100,0)</f>
        <v>100</v>
      </c>
    </row>
    <row r="196" spans="1:6" ht="47.25" customHeight="1">
      <c r="A196" s="121"/>
      <c r="B196" s="122"/>
      <c r="C196" s="5" t="s">
        <v>52</v>
      </c>
      <c r="D196" s="47">
        <v>100</v>
      </c>
      <c r="E196" s="29">
        <v>100</v>
      </c>
      <c r="F196" s="12">
        <f t="shared" si="8"/>
        <v>100</v>
      </c>
    </row>
    <row r="197" spans="1:6" ht="116.25" customHeight="1">
      <c r="A197" s="121">
        <v>2</v>
      </c>
      <c r="B197" s="122" t="s">
        <v>100</v>
      </c>
      <c r="C197" s="5" t="s">
        <v>49</v>
      </c>
      <c r="D197" s="47">
        <v>100</v>
      </c>
      <c r="E197" s="29">
        <v>100</v>
      </c>
      <c r="F197" s="12">
        <f t="shared" si="8"/>
        <v>100</v>
      </c>
    </row>
    <row r="198" spans="1:6" ht="66.75" customHeight="1">
      <c r="A198" s="121"/>
      <c r="B198" s="122"/>
      <c r="C198" s="5" t="s">
        <v>53</v>
      </c>
      <c r="D198" s="47">
        <v>100</v>
      </c>
      <c r="E198" s="29">
        <v>100</v>
      </c>
      <c r="F198" s="12">
        <f t="shared" si="8"/>
        <v>100</v>
      </c>
    </row>
    <row r="199" spans="1:6" ht="124.5" customHeight="1">
      <c r="A199" s="121"/>
      <c r="B199" s="122"/>
      <c r="C199" s="5" t="s">
        <v>51</v>
      </c>
      <c r="D199" s="47">
        <v>0</v>
      </c>
      <c r="E199" s="28">
        <v>0</v>
      </c>
      <c r="F199" s="12">
        <f>IF(E199=0,100,0)</f>
        <v>100</v>
      </c>
    </row>
    <row r="200" spans="1:6" ht="52.5" customHeight="1">
      <c r="A200" s="121"/>
      <c r="B200" s="122"/>
      <c r="C200" s="5" t="s">
        <v>52</v>
      </c>
      <c r="D200" s="47">
        <v>100</v>
      </c>
      <c r="E200" s="28">
        <v>100</v>
      </c>
      <c r="F200" s="12">
        <f t="shared" si="8"/>
        <v>100</v>
      </c>
    </row>
    <row r="201" spans="1:6" ht="81.75" customHeight="1">
      <c r="A201" s="121">
        <v>3</v>
      </c>
      <c r="B201" s="122" t="s">
        <v>101</v>
      </c>
      <c r="C201" s="5" t="s">
        <v>49</v>
      </c>
      <c r="D201" s="47">
        <v>100</v>
      </c>
      <c r="E201" s="28">
        <v>100</v>
      </c>
      <c r="F201" s="12">
        <f t="shared" si="8"/>
        <v>100</v>
      </c>
    </row>
    <row r="202" spans="1:6" ht="108.75" customHeight="1">
      <c r="A202" s="121"/>
      <c r="B202" s="122"/>
      <c r="C202" s="5" t="s">
        <v>55</v>
      </c>
      <c r="D202" s="47">
        <v>100</v>
      </c>
      <c r="E202" s="28">
        <v>100</v>
      </c>
      <c r="F202" s="12">
        <f t="shared" si="8"/>
        <v>100</v>
      </c>
    </row>
    <row r="203" spans="1:6" ht="105" customHeight="1">
      <c r="A203" s="121"/>
      <c r="B203" s="122"/>
      <c r="C203" s="5" t="s">
        <v>51</v>
      </c>
      <c r="D203" s="47">
        <v>0</v>
      </c>
      <c r="E203" s="28">
        <v>0</v>
      </c>
      <c r="F203" s="12">
        <f>IF(E203=0,100,0)</f>
        <v>100</v>
      </c>
    </row>
    <row r="204" spans="1:6" ht="42.75" customHeight="1">
      <c r="A204" s="121"/>
      <c r="B204" s="122"/>
      <c r="C204" s="5" t="s">
        <v>52</v>
      </c>
      <c r="D204" s="47">
        <v>100</v>
      </c>
      <c r="E204" s="28">
        <v>100</v>
      </c>
      <c r="F204" s="12">
        <f t="shared" si="8"/>
        <v>100</v>
      </c>
    </row>
    <row r="205" spans="1:6" ht="84.75" hidden="1" customHeight="1">
      <c r="A205" s="126">
        <v>5</v>
      </c>
      <c r="B205" s="138" t="s">
        <v>36</v>
      </c>
      <c r="C205" s="43" t="s">
        <v>52</v>
      </c>
      <c r="D205" s="7">
        <v>100</v>
      </c>
      <c r="E205" s="28"/>
      <c r="F205" s="12">
        <f t="shared" ref="F205:F207" si="9">E205/D205*100</f>
        <v>0</v>
      </c>
    </row>
    <row r="206" spans="1:6" ht="167.25" hidden="1" customHeight="1">
      <c r="A206" s="128"/>
      <c r="B206" s="139"/>
      <c r="C206" s="43" t="s">
        <v>51</v>
      </c>
      <c r="D206" s="8">
        <v>0</v>
      </c>
      <c r="E206" s="30"/>
      <c r="F206" s="12" t="e">
        <f t="shared" si="9"/>
        <v>#DIV/0!</v>
      </c>
    </row>
    <row r="207" spans="1:6" ht="158.25" hidden="1" customHeight="1">
      <c r="A207" s="47">
        <v>6</v>
      </c>
      <c r="B207" s="42" t="s">
        <v>47</v>
      </c>
      <c r="C207" s="43" t="s">
        <v>51</v>
      </c>
      <c r="D207" s="47">
        <v>0</v>
      </c>
      <c r="E207" s="31"/>
      <c r="F207" s="12" t="e">
        <f t="shared" si="9"/>
        <v>#DIV/0!</v>
      </c>
    </row>
    <row r="208" spans="1:6" ht="13.5" customHeight="1"/>
    <row r="209" spans="1:6">
      <c r="A209" s="102" t="s">
        <v>103</v>
      </c>
      <c r="B209" s="103"/>
      <c r="C209" s="103"/>
      <c r="D209" s="103"/>
      <c r="E209" s="103"/>
      <c r="F209" s="104"/>
    </row>
    <row r="210" spans="1:6">
      <c r="A210" s="101" t="s">
        <v>59</v>
      </c>
      <c r="B210" s="101"/>
      <c r="C210" s="101"/>
      <c r="D210" s="101"/>
      <c r="E210" s="101"/>
      <c r="F210" s="101"/>
    </row>
    <row r="211" spans="1:6" ht="168.75">
      <c r="A211" s="2" t="s">
        <v>5</v>
      </c>
      <c r="B211" s="3" t="s">
        <v>6</v>
      </c>
      <c r="C211" s="3" t="s">
        <v>7</v>
      </c>
      <c r="D211" s="3" t="s">
        <v>8</v>
      </c>
      <c r="E211" s="3" t="s">
        <v>9</v>
      </c>
      <c r="F211" s="3" t="s">
        <v>10</v>
      </c>
    </row>
    <row r="212" spans="1:6">
      <c r="A212" s="46">
        <v>1</v>
      </c>
      <c r="B212" s="46">
        <v>2</v>
      </c>
      <c r="C212" s="46">
        <v>3</v>
      </c>
      <c r="D212" s="46">
        <v>4</v>
      </c>
      <c r="E212" s="46">
        <v>5</v>
      </c>
      <c r="F212" s="46" t="s">
        <v>11</v>
      </c>
    </row>
    <row r="213" spans="1:6" ht="75" customHeight="1">
      <c r="A213" s="121">
        <v>1</v>
      </c>
      <c r="B213" s="122" t="s">
        <v>75</v>
      </c>
      <c r="C213" s="5" t="s">
        <v>49</v>
      </c>
      <c r="D213" s="47">
        <v>100</v>
      </c>
      <c r="E213" s="29">
        <v>99.7</v>
      </c>
      <c r="F213" s="12">
        <f>E213/D213*100</f>
        <v>99.7</v>
      </c>
    </row>
    <row r="214" spans="1:6" ht="70.5" customHeight="1">
      <c r="A214" s="121"/>
      <c r="B214" s="122"/>
      <c r="C214" s="5" t="s">
        <v>50</v>
      </c>
      <c r="D214" s="47">
        <v>100</v>
      </c>
      <c r="E214" s="29">
        <v>100</v>
      </c>
      <c r="F214" s="12">
        <f t="shared" ref="F214:F226" si="10">E214/D214*100</f>
        <v>100</v>
      </c>
    </row>
    <row r="215" spans="1:6" ht="115.5" customHeight="1">
      <c r="A215" s="121"/>
      <c r="B215" s="122"/>
      <c r="C215" s="5" t="s">
        <v>51</v>
      </c>
      <c r="D215" s="47">
        <v>0</v>
      </c>
      <c r="E215" s="29">
        <v>0</v>
      </c>
      <c r="F215" s="12">
        <f>IF(E215=0,100,0)</f>
        <v>100</v>
      </c>
    </row>
    <row r="216" spans="1:6" ht="47.25" customHeight="1">
      <c r="A216" s="121"/>
      <c r="B216" s="122"/>
      <c r="C216" s="5" t="s">
        <v>52</v>
      </c>
      <c r="D216" s="47">
        <v>100</v>
      </c>
      <c r="E216" s="29">
        <v>100</v>
      </c>
      <c r="F216" s="12">
        <f t="shared" si="10"/>
        <v>100</v>
      </c>
    </row>
    <row r="217" spans="1:6" ht="116.25" customHeight="1">
      <c r="A217" s="121">
        <v>2</v>
      </c>
      <c r="B217" s="122" t="s">
        <v>105</v>
      </c>
      <c r="C217" s="5" t="s">
        <v>49</v>
      </c>
      <c r="D217" s="47">
        <v>100</v>
      </c>
      <c r="E217" s="29">
        <v>96.8</v>
      </c>
      <c r="F217" s="12">
        <f t="shared" si="10"/>
        <v>96.8</v>
      </c>
    </row>
    <row r="218" spans="1:6" ht="66.75" customHeight="1">
      <c r="A218" s="121"/>
      <c r="B218" s="122"/>
      <c r="C218" s="5" t="s">
        <v>53</v>
      </c>
      <c r="D218" s="47">
        <v>100</v>
      </c>
      <c r="E218" s="29">
        <v>90.2</v>
      </c>
      <c r="F218" s="12">
        <f t="shared" si="10"/>
        <v>90.2</v>
      </c>
    </row>
    <row r="219" spans="1:6" ht="124.5" customHeight="1">
      <c r="A219" s="121"/>
      <c r="B219" s="122"/>
      <c r="C219" s="5" t="s">
        <v>51</v>
      </c>
      <c r="D219" s="47">
        <v>0</v>
      </c>
      <c r="E219" s="28">
        <v>0</v>
      </c>
      <c r="F219" s="12">
        <f>IF(E219=0,100,0)</f>
        <v>100</v>
      </c>
    </row>
    <row r="220" spans="1:6" ht="52.5" customHeight="1">
      <c r="A220" s="121"/>
      <c r="B220" s="122"/>
      <c r="C220" s="5" t="s">
        <v>52</v>
      </c>
      <c r="D220" s="47">
        <v>100</v>
      </c>
      <c r="E220" s="28">
        <v>100</v>
      </c>
      <c r="F220" s="12">
        <f t="shared" si="10"/>
        <v>100</v>
      </c>
    </row>
    <row r="221" spans="1:6" ht="81.75" customHeight="1">
      <c r="A221" s="121">
        <v>3</v>
      </c>
      <c r="B221" s="122" t="s">
        <v>101</v>
      </c>
      <c r="C221" s="5" t="s">
        <v>49</v>
      </c>
      <c r="D221" s="47">
        <v>100</v>
      </c>
      <c r="E221" s="28">
        <v>97.6</v>
      </c>
      <c r="F221" s="12">
        <f t="shared" si="10"/>
        <v>97.6</v>
      </c>
    </row>
    <row r="222" spans="1:6" ht="108.75" customHeight="1">
      <c r="A222" s="121"/>
      <c r="B222" s="122"/>
      <c r="C222" s="5" t="s">
        <v>55</v>
      </c>
      <c r="D222" s="47">
        <v>100</v>
      </c>
      <c r="E222" s="28">
        <v>100</v>
      </c>
      <c r="F222" s="12">
        <f t="shared" si="10"/>
        <v>100</v>
      </c>
    </row>
    <row r="223" spans="1:6" ht="105" customHeight="1">
      <c r="A223" s="121"/>
      <c r="B223" s="122"/>
      <c r="C223" s="5" t="s">
        <v>51</v>
      </c>
      <c r="D223" s="47">
        <v>0</v>
      </c>
      <c r="E223" s="28">
        <v>0</v>
      </c>
      <c r="F223" s="12">
        <f>IF(E223=0,100,0)</f>
        <v>100</v>
      </c>
    </row>
    <row r="224" spans="1:6" ht="42.75" customHeight="1">
      <c r="A224" s="121"/>
      <c r="B224" s="122"/>
      <c r="C224" s="5" t="s">
        <v>52</v>
      </c>
      <c r="D224" s="47">
        <v>100</v>
      </c>
      <c r="E224" s="28">
        <v>100</v>
      </c>
      <c r="F224" s="12">
        <f t="shared" si="10"/>
        <v>100</v>
      </c>
    </row>
    <row r="225" spans="1:6" ht="64.5" customHeight="1">
      <c r="A225" s="121">
        <v>4</v>
      </c>
      <c r="B225" s="122" t="s">
        <v>104</v>
      </c>
      <c r="C225" s="44" t="s">
        <v>52</v>
      </c>
      <c r="D225" s="7">
        <v>100</v>
      </c>
      <c r="E225" s="28">
        <v>100</v>
      </c>
      <c r="F225" s="12">
        <f t="shared" si="10"/>
        <v>100</v>
      </c>
    </row>
    <row r="226" spans="1:6" ht="119.25" customHeight="1">
      <c r="A226" s="121"/>
      <c r="B226" s="122"/>
      <c r="C226" s="44" t="s">
        <v>56</v>
      </c>
      <c r="D226" s="7">
        <v>30</v>
      </c>
      <c r="E226" s="28">
        <v>30</v>
      </c>
      <c r="F226" s="12">
        <f t="shared" si="10"/>
        <v>100</v>
      </c>
    </row>
    <row r="227" spans="1:6" ht="141.75" customHeight="1">
      <c r="A227" s="121"/>
      <c r="B227" s="122"/>
      <c r="C227" s="14" t="s">
        <v>51</v>
      </c>
      <c r="D227" s="7">
        <v>0</v>
      </c>
      <c r="E227" s="28">
        <v>0</v>
      </c>
      <c r="F227" s="12">
        <f>IF(E227=0,100,0)</f>
        <v>100</v>
      </c>
    </row>
    <row r="229" spans="1:6">
      <c r="A229" s="102" t="s">
        <v>108</v>
      </c>
      <c r="B229" s="103"/>
      <c r="C229" s="103"/>
      <c r="D229" s="103"/>
      <c r="E229" s="103"/>
      <c r="F229" s="104"/>
    </row>
    <row r="230" spans="1:6">
      <c r="A230" s="101" t="s">
        <v>59</v>
      </c>
      <c r="B230" s="101"/>
      <c r="C230" s="101"/>
      <c r="D230" s="101"/>
      <c r="E230" s="101"/>
      <c r="F230" s="101"/>
    </row>
    <row r="231" spans="1:6" ht="168.75">
      <c r="A231" s="2" t="s">
        <v>5</v>
      </c>
      <c r="B231" s="3" t="s">
        <v>6</v>
      </c>
      <c r="C231" s="3" t="s">
        <v>7</v>
      </c>
      <c r="D231" s="3" t="s">
        <v>8</v>
      </c>
      <c r="E231" s="3" t="s">
        <v>9</v>
      </c>
      <c r="F231" s="3" t="s">
        <v>10</v>
      </c>
    </row>
    <row r="232" spans="1:6">
      <c r="A232" s="46">
        <v>1</v>
      </c>
      <c r="B232" s="46">
        <v>2</v>
      </c>
      <c r="C232" s="46">
        <v>3</v>
      </c>
      <c r="D232" s="46">
        <v>4</v>
      </c>
      <c r="E232" s="46">
        <v>5</v>
      </c>
      <c r="F232" s="46" t="s">
        <v>11</v>
      </c>
    </row>
    <row r="233" spans="1:6" ht="75" customHeight="1">
      <c r="A233" s="121">
        <v>1</v>
      </c>
      <c r="B233" s="122" t="s">
        <v>109</v>
      </c>
      <c r="C233" s="5" t="s">
        <v>49</v>
      </c>
      <c r="D233" s="47">
        <v>100</v>
      </c>
      <c r="E233" s="29">
        <v>100</v>
      </c>
      <c r="F233" s="12">
        <f>E233/D233*100</f>
        <v>100</v>
      </c>
    </row>
    <row r="234" spans="1:6" ht="70.5" customHeight="1">
      <c r="A234" s="121"/>
      <c r="B234" s="122"/>
      <c r="C234" s="5" t="s">
        <v>50</v>
      </c>
      <c r="D234" s="47">
        <v>100</v>
      </c>
      <c r="E234" s="29">
        <v>100</v>
      </c>
      <c r="F234" s="12">
        <f t="shared" ref="F234" si="11">E234/D234*100</f>
        <v>100</v>
      </c>
    </row>
    <row r="235" spans="1:6" ht="115.5" customHeight="1">
      <c r="A235" s="121"/>
      <c r="B235" s="122"/>
      <c r="C235" s="5" t="s">
        <v>51</v>
      </c>
      <c r="D235" s="47">
        <v>0</v>
      </c>
      <c r="E235" s="29">
        <v>0</v>
      </c>
      <c r="F235" s="12">
        <f>IF(E235=0,100,0)</f>
        <v>100</v>
      </c>
    </row>
    <row r="236" spans="1:6" ht="47.25" customHeight="1">
      <c r="A236" s="121"/>
      <c r="B236" s="122"/>
      <c r="C236" s="5" t="s">
        <v>52</v>
      </c>
      <c r="D236" s="47">
        <v>100</v>
      </c>
      <c r="E236" s="29">
        <v>100</v>
      </c>
      <c r="F236" s="12">
        <f t="shared" ref="F236:F238" si="12">E236/D236*100</f>
        <v>100</v>
      </c>
    </row>
    <row r="237" spans="1:6" ht="116.25" customHeight="1">
      <c r="A237" s="121">
        <v>2</v>
      </c>
      <c r="B237" s="122" t="s">
        <v>110</v>
      </c>
      <c r="C237" s="5" t="s">
        <v>49</v>
      </c>
      <c r="D237" s="47">
        <v>100</v>
      </c>
      <c r="E237" s="29">
        <v>100</v>
      </c>
      <c r="F237" s="12">
        <f t="shared" si="12"/>
        <v>100</v>
      </c>
    </row>
    <row r="238" spans="1:6" ht="66.75" customHeight="1">
      <c r="A238" s="121"/>
      <c r="B238" s="122"/>
      <c r="C238" s="5" t="s">
        <v>53</v>
      </c>
      <c r="D238" s="47">
        <v>100</v>
      </c>
      <c r="E238" s="29">
        <v>100</v>
      </c>
      <c r="F238" s="12">
        <f t="shared" si="12"/>
        <v>100</v>
      </c>
    </row>
    <row r="239" spans="1:6" ht="124.5" customHeight="1">
      <c r="A239" s="121"/>
      <c r="B239" s="122"/>
      <c r="C239" s="5" t="s">
        <v>51</v>
      </c>
      <c r="D239" s="47">
        <v>0</v>
      </c>
      <c r="E239" s="28">
        <v>0</v>
      </c>
      <c r="F239" s="12">
        <f>IF(E239=0,100,0)</f>
        <v>100</v>
      </c>
    </row>
    <row r="240" spans="1:6" ht="52.5" customHeight="1">
      <c r="A240" s="121"/>
      <c r="B240" s="122"/>
      <c r="C240" s="5" t="s">
        <v>52</v>
      </c>
      <c r="D240" s="47">
        <v>100</v>
      </c>
      <c r="E240" s="28">
        <v>100</v>
      </c>
      <c r="F240" s="12">
        <f t="shared" ref="F240:F242" si="13">E240/D240*100</f>
        <v>100</v>
      </c>
    </row>
    <row r="241" spans="1:6" ht="81.75" customHeight="1">
      <c r="A241" s="121">
        <v>3</v>
      </c>
      <c r="B241" s="122" t="s">
        <v>101</v>
      </c>
      <c r="C241" s="5" t="s">
        <v>49</v>
      </c>
      <c r="D241" s="47">
        <v>100</v>
      </c>
      <c r="E241" s="28">
        <v>100</v>
      </c>
      <c r="F241" s="12">
        <f t="shared" si="13"/>
        <v>100</v>
      </c>
    </row>
    <row r="242" spans="1:6" ht="108.75" customHeight="1">
      <c r="A242" s="121"/>
      <c r="B242" s="122"/>
      <c r="C242" s="5" t="s">
        <v>55</v>
      </c>
      <c r="D242" s="47">
        <v>100</v>
      </c>
      <c r="E242" s="28">
        <v>100</v>
      </c>
      <c r="F242" s="12">
        <f t="shared" si="13"/>
        <v>100</v>
      </c>
    </row>
    <row r="243" spans="1:6" ht="105" customHeight="1">
      <c r="A243" s="121"/>
      <c r="B243" s="122"/>
      <c r="C243" s="5" t="s">
        <v>51</v>
      </c>
      <c r="D243" s="47">
        <v>0</v>
      </c>
      <c r="E243" s="28">
        <v>0</v>
      </c>
      <c r="F243" s="12">
        <f>IF(E243=0,100,0)</f>
        <v>100</v>
      </c>
    </row>
    <row r="244" spans="1:6" ht="42.75" customHeight="1">
      <c r="A244" s="121"/>
      <c r="B244" s="122"/>
      <c r="C244" s="5" t="s">
        <v>52</v>
      </c>
      <c r="D244" s="47">
        <v>100</v>
      </c>
      <c r="E244" s="28">
        <v>100</v>
      </c>
      <c r="F244" s="12">
        <f t="shared" ref="F244:F246" si="14">E244/D244*100</f>
        <v>100</v>
      </c>
    </row>
    <row r="245" spans="1:6" ht="64.5" hidden="1" customHeight="1">
      <c r="A245" s="121">
        <v>4</v>
      </c>
      <c r="B245" s="122" t="s">
        <v>74</v>
      </c>
      <c r="C245" s="44" t="s">
        <v>52</v>
      </c>
      <c r="D245" s="7">
        <v>100</v>
      </c>
      <c r="E245" s="28"/>
      <c r="F245" s="12">
        <f t="shared" si="14"/>
        <v>0</v>
      </c>
    </row>
    <row r="246" spans="1:6" ht="119.25" hidden="1" customHeight="1">
      <c r="A246" s="121"/>
      <c r="B246" s="122"/>
      <c r="C246" s="44" t="s">
        <v>56</v>
      </c>
      <c r="D246" s="7">
        <v>30</v>
      </c>
      <c r="E246" s="28"/>
      <c r="F246" s="12">
        <f t="shared" si="14"/>
        <v>0</v>
      </c>
    </row>
    <row r="247" spans="1:6" ht="141.75" hidden="1" customHeight="1">
      <c r="A247" s="121"/>
      <c r="B247" s="122"/>
      <c r="C247" s="14" t="s">
        <v>51</v>
      </c>
      <c r="D247" s="7">
        <v>0</v>
      </c>
      <c r="E247" s="28"/>
      <c r="F247" s="12">
        <f>IF(E247=0,100,0)</f>
        <v>100</v>
      </c>
    </row>
    <row r="249" spans="1:6">
      <c r="A249" s="102" t="s">
        <v>112</v>
      </c>
      <c r="B249" s="103"/>
      <c r="C249" s="103"/>
      <c r="D249" s="103"/>
      <c r="E249" s="103"/>
      <c r="F249" s="104"/>
    </row>
    <row r="250" spans="1:6">
      <c r="A250" s="101" t="s">
        <v>59</v>
      </c>
      <c r="B250" s="101"/>
      <c r="C250" s="101"/>
      <c r="D250" s="101"/>
      <c r="E250" s="101"/>
      <c r="F250" s="101"/>
    </row>
    <row r="251" spans="1:6" ht="168.75">
      <c r="A251" s="2" t="s">
        <v>5</v>
      </c>
      <c r="B251" s="3" t="s">
        <v>6</v>
      </c>
      <c r="C251" s="3" t="s">
        <v>7</v>
      </c>
      <c r="D251" s="3" t="s">
        <v>8</v>
      </c>
      <c r="E251" s="3" t="s">
        <v>9</v>
      </c>
      <c r="F251" s="3" t="s">
        <v>10</v>
      </c>
    </row>
    <row r="252" spans="1:6">
      <c r="A252" s="46">
        <v>1</v>
      </c>
      <c r="B252" s="46">
        <v>2</v>
      </c>
      <c r="C252" s="46">
        <v>3</v>
      </c>
      <c r="D252" s="46">
        <v>4</v>
      </c>
      <c r="E252" s="46">
        <v>5</v>
      </c>
      <c r="F252" s="46" t="s">
        <v>11</v>
      </c>
    </row>
    <row r="253" spans="1:6" ht="116.25" customHeight="1">
      <c r="A253" s="121">
        <v>2</v>
      </c>
      <c r="B253" s="122" t="s">
        <v>113</v>
      </c>
      <c r="C253" s="5" t="s">
        <v>49</v>
      </c>
      <c r="D253" s="47">
        <v>100</v>
      </c>
      <c r="E253" s="29">
        <v>92</v>
      </c>
      <c r="F253" s="12">
        <f t="shared" ref="F253:F262" si="15">E253/D253*100</f>
        <v>92</v>
      </c>
    </row>
    <row r="254" spans="1:6" ht="66.75" customHeight="1">
      <c r="A254" s="121"/>
      <c r="B254" s="122"/>
      <c r="C254" s="5" t="s">
        <v>53</v>
      </c>
      <c r="D254" s="47">
        <v>100</v>
      </c>
      <c r="E254" s="29">
        <v>91</v>
      </c>
      <c r="F254" s="12">
        <f t="shared" si="15"/>
        <v>91</v>
      </c>
    </row>
    <row r="255" spans="1:6" ht="124.5" customHeight="1">
      <c r="A255" s="121"/>
      <c r="B255" s="122"/>
      <c r="C255" s="5" t="s">
        <v>51</v>
      </c>
      <c r="D255" s="47">
        <v>0</v>
      </c>
      <c r="E255" s="28">
        <v>0</v>
      </c>
      <c r="F255" s="12">
        <f>IF(E255=0,100,0)</f>
        <v>100</v>
      </c>
    </row>
    <row r="256" spans="1:6" ht="52.5" customHeight="1">
      <c r="A256" s="121"/>
      <c r="B256" s="122"/>
      <c r="C256" s="5" t="s">
        <v>52</v>
      </c>
      <c r="D256" s="47">
        <v>100</v>
      </c>
      <c r="E256" s="28">
        <v>90</v>
      </c>
      <c r="F256" s="12">
        <f t="shared" si="15"/>
        <v>90</v>
      </c>
    </row>
    <row r="257" spans="1:6" ht="81.75" customHeight="1">
      <c r="A257" s="121">
        <v>3</v>
      </c>
      <c r="B257" s="122" t="s">
        <v>114</v>
      </c>
      <c r="C257" s="5" t="s">
        <v>49</v>
      </c>
      <c r="D257" s="47">
        <v>100</v>
      </c>
      <c r="E257" s="28">
        <v>94</v>
      </c>
      <c r="F257" s="12">
        <f t="shared" si="15"/>
        <v>94</v>
      </c>
    </row>
    <row r="258" spans="1:6" ht="108.75" customHeight="1">
      <c r="A258" s="121"/>
      <c r="B258" s="122"/>
      <c r="C258" s="5" t="s">
        <v>55</v>
      </c>
      <c r="D258" s="47">
        <v>100</v>
      </c>
      <c r="E258" s="28">
        <v>94</v>
      </c>
      <c r="F258" s="12">
        <f t="shared" si="15"/>
        <v>94</v>
      </c>
    </row>
    <row r="259" spans="1:6" ht="105" customHeight="1">
      <c r="A259" s="121"/>
      <c r="B259" s="122"/>
      <c r="C259" s="5" t="s">
        <v>51</v>
      </c>
      <c r="D259" s="47">
        <v>0</v>
      </c>
      <c r="E259" s="28">
        <v>0</v>
      </c>
      <c r="F259" s="12">
        <f>IF(E259=0,100,0)</f>
        <v>100</v>
      </c>
    </row>
    <row r="260" spans="1:6" ht="42.75" customHeight="1">
      <c r="A260" s="121"/>
      <c r="B260" s="122"/>
      <c r="C260" s="5" t="s">
        <v>52</v>
      </c>
      <c r="D260" s="47">
        <v>100</v>
      </c>
      <c r="E260" s="28">
        <v>90</v>
      </c>
      <c r="F260" s="12">
        <f t="shared" si="15"/>
        <v>90</v>
      </c>
    </row>
    <row r="261" spans="1:6" ht="64.5" customHeight="1">
      <c r="A261" s="121">
        <v>4</v>
      </c>
      <c r="B261" s="122" t="s">
        <v>116</v>
      </c>
      <c r="C261" s="44" t="s">
        <v>52</v>
      </c>
      <c r="D261" s="7">
        <v>100</v>
      </c>
      <c r="E261" s="28">
        <v>100</v>
      </c>
      <c r="F261" s="12">
        <f t="shared" si="15"/>
        <v>100</v>
      </c>
    </row>
    <row r="262" spans="1:6" ht="119.25" customHeight="1">
      <c r="A262" s="121"/>
      <c r="B262" s="122"/>
      <c r="C262" s="44" t="s">
        <v>56</v>
      </c>
      <c r="D262" s="7">
        <v>30</v>
      </c>
      <c r="E262" s="28">
        <v>30</v>
      </c>
      <c r="F262" s="12">
        <f t="shared" si="15"/>
        <v>100</v>
      </c>
    </row>
    <row r="263" spans="1:6" ht="141.75" customHeight="1">
      <c r="A263" s="121"/>
      <c r="B263" s="122"/>
      <c r="C263" s="14" t="s">
        <v>51</v>
      </c>
      <c r="D263" s="7">
        <v>0</v>
      </c>
      <c r="E263" s="28">
        <v>0</v>
      </c>
      <c r="F263" s="12">
        <f>IF(E263=0,100,0)</f>
        <v>100</v>
      </c>
    </row>
    <row r="265" spans="1:6">
      <c r="A265" s="102" t="s">
        <v>119</v>
      </c>
      <c r="B265" s="103"/>
      <c r="C265" s="103"/>
      <c r="D265" s="103"/>
      <c r="E265" s="103"/>
      <c r="F265" s="104"/>
    </row>
    <row r="266" spans="1:6">
      <c r="A266" s="101" t="s">
        <v>59</v>
      </c>
      <c r="B266" s="101"/>
      <c r="C266" s="101"/>
      <c r="D266" s="101"/>
      <c r="E266" s="101"/>
      <c r="F266" s="101"/>
    </row>
    <row r="267" spans="1:6" ht="168.75">
      <c r="A267" s="2" t="s">
        <v>5</v>
      </c>
      <c r="B267" s="3" t="s">
        <v>6</v>
      </c>
      <c r="C267" s="3" t="s">
        <v>7</v>
      </c>
      <c r="D267" s="3" t="s">
        <v>8</v>
      </c>
      <c r="E267" s="3" t="s">
        <v>9</v>
      </c>
      <c r="F267" s="3" t="s">
        <v>10</v>
      </c>
    </row>
    <row r="268" spans="1:6">
      <c r="A268" s="48">
        <v>1</v>
      </c>
      <c r="B268" s="48">
        <v>2</v>
      </c>
      <c r="C268" s="48">
        <v>3</v>
      </c>
      <c r="D268" s="48">
        <v>4</v>
      </c>
      <c r="E268" s="48">
        <v>5</v>
      </c>
      <c r="F268" s="48" t="s">
        <v>11</v>
      </c>
    </row>
    <row r="269" spans="1:6" ht="75" customHeight="1">
      <c r="A269" s="121">
        <v>1</v>
      </c>
      <c r="B269" s="122" t="s">
        <v>75</v>
      </c>
      <c r="C269" s="5" t="s">
        <v>49</v>
      </c>
      <c r="D269" s="49">
        <v>100</v>
      </c>
      <c r="E269" s="29">
        <v>97</v>
      </c>
      <c r="F269" s="12">
        <f>E269/D269*100</f>
        <v>97</v>
      </c>
    </row>
    <row r="270" spans="1:6" ht="70.5" customHeight="1">
      <c r="A270" s="121"/>
      <c r="B270" s="122"/>
      <c r="C270" s="5" t="s">
        <v>50</v>
      </c>
      <c r="D270" s="49">
        <v>100</v>
      </c>
      <c r="E270" s="29">
        <v>95</v>
      </c>
      <c r="F270" s="12">
        <f t="shared" ref="F270:F282" si="16">E270/D270*100</f>
        <v>95</v>
      </c>
    </row>
    <row r="271" spans="1:6" ht="115.5" customHeight="1">
      <c r="A271" s="121"/>
      <c r="B271" s="122"/>
      <c r="C271" s="5" t="s">
        <v>51</v>
      </c>
      <c r="D271" s="49">
        <v>0</v>
      </c>
      <c r="E271" s="29">
        <v>0</v>
      </c>
      <c r="F271" s="12">
        <f>IF(E271=0,100,0)</f>
        <v>100</v>
      </c>
    </row>
    <row r="272" spans="1:6" ht="47.25" customHeight="1">
      <c r="A272" s="121"/>
      <c r="B272" s="122"/>
      <c r="C272" s="5" t="s">
        <v>52</v>
      </c>
      <c r="D272" s="49">
        <v>100</v>
      </c>
      <c r="E272" s="29">
        <v>100</v>
      </c>
      <c r="F272" s="12">
        <f t="shared" si="16"/>
        <v>100</v>
      </c>
    </row>
    <row r="273" spans="1:6" ht="116.25" customHeight="1">
      <c r="A273" s="121">
        <v>2</v>
      </c>
      <c r="B273" s="122" t="s">
        <v>54</v>
      </c>
      <c r="C273" s="5" t="s">
        <v>49</v>
      </c>
      <c r="D273" s="49">
        <v>100</v>
      </c>
      <c r="E273" s="29">
        <v>91</v>
      </c>
      <c r="F273" s="12">
        <f t="shared" si="16"/>
        <v>91</v>
      </c>
    </row>
    <row r="274" spans="1:6" ht="66.75" customHeight="1">
      <c r="A274" s="121"/>
      <c r="B274" s="122"/>
      <c r="C274" s="5" t="s">
        <v>53</v>
      </c>
      <c r="D274" s="49">
        <v>100</v>
      </c>
      <c r="E274" s="29">
        <v>95</v>
      </c>
      <c r="F274" s="12">
        <f t="shared" si="16"/>
        <v>95</v>
      </c>
    </row>
    <row r="275" spans="1:6" ht="124.5" customHeight="1">
      <c r="A275" s="121"/>
      <c r="B275" s="122"/>
      <c r="C275" s="5" t="s">
        <v>51</v>
      </c>
      <c r="D275" s="49">
        <v>0</v>
      </c>
      <c r="E275" s="28">
        <v>0</v>
      </c>
      <c r="F275" s="12">
        <f>IF(E275=0,100,0)</f>
        <v>100</v>
      </c>
    </row>
    <row r="276" spans="1:6" ht="52.5" customHeight="1">
      <c r="A276" s="121"/>
      <c r="B276" s="122"/>
      <c r="C276" s="5" t="s">
        <v>52</v>
      </c>
      <c r="D276" s="49">
        <v>100</v>
      </c>
      <c r="E276" s="28">
        <v>100</v>
      </c>
      <c r="F276" s="12">
        <f t="shared" si="16"/>
        <v>100</v>
      </c>
    </row>
    <row r="277" spans="1:6" ht="81.75" customHeight="1">
      <c r="A277" s="121">
        <v>3</v>
      </c>
      <c r="B277" s="122" t="s">
        <v>76</v>
      </c>
      <c r="C277" s="5" t="s">
        <v>49</v>
      </c>
      <c r="D277" s="49">
        <v>100</v>
      </c>
      <c r="E277" s="28">
        <v>100</v>
      </c>
      <c r="F277" s="12">
        <f t="shared" si="16"/>
        <v>100</v>
      </c>
    </row>
    <row r="278" spans="1:6" ht="108.75" customHeight="1">
      <c r="A278" s="121"/>
      <c r="B278" s="122"/>
      <c r="C278" s="5" t="s">
        <v>55</v>
      </c>
      <c r="D278" s="49">
        <v>100</v>
      </c>
      <c r="E278" s="28">
        <v>100</v>
      </c>
      <c r="F278" s="12">
        <f t="shared" si="16"/>
        <v>100</v>
      </c>
    </row>
    <row r="279" spans="1:6" ht="105" customHeight="1">
      <c r="A279" s="121"/>
      <c r="B279" s="122"/>
      <c r="C279" s="5" t="s">
        <v>51</v>
      </c>
      <c r="D279" s="49">
        <v>0</v>
      </c>
      <c r="E279" s="28">
        <v>0</v>
      </c>
      <c r="F279" s="12">
        <f>IF(E279=0,100,0)</f>
        <v>100</v>
      </c>
    </row>
    <row r="280" spans="1:6" ht="42.75" customHeight="1">
      <c r="A280" s="121"/>
      <c r="B280" s="122"/>
      <c r="C280" s="5" t="s">
        <v>52</v>
      </c>
      <c r="D280" s="49">
        <v>100</v>
      </c>
      <c r="E280" s="28">
        <v>100</v>
      </c>
      <c r="F280" s="12">
        <f t="shared" si="16"/>
        <v>100</v>
      </c>
    </row>
    <row r="281" spans="1:6" ht="64.5" customHeight="1">
      <c r="A281" s="121">
        <v>4</v>
      </c>
      <c r="B281" s="122" t="s">
        <v>77</v>
      </c>
      <c r="C281" s="44" t="s">
        <v>52</v>
      </c>
      <c r="D281" s="7">
        <v>100</v>
      </c>
      <c r="E281" s="28"/>
      <c r="F281" s="12">
        <f t="shared" si="16"/>
        <v>0</v>
      </c>
    </row>
    <row r="282" spans="1:6" ht="119.25" customHeight="1">
      <c r="A282" s="121"/>
      <c r="B282" s="122"/>
      <c r="C282" s="44" t="s">
        <v>56</v>
      </c>
      <c r="D282" s="7">
        <v>30</v>
      </c>
      <c r="E282" s="28"/>
      <c r="F282" s="12">
        <f t="shared" si="16"/>
        <v>0</v>
      </c>
    </row>
    <row r="283" spans="1:6" ht="141.75" customHeight="1">
      <c r="A283" s="121"/>
      <c r="B283" s="122"/>
      <c r="C283" s="14" t="s">
        <v>51</v>
      </c>
      <c r="D283" s="7">
        <v>0</v>
      </c>
      <c r="E283" s="28"/>
      <c r="F283" s="12">
        <f>IF(E283=0,100,0)</f>
        <v>100</v>
      </c>
    </row>
    <row r="285" spans="1:6">
      <c r="A285" s="102" t="s">
        <v>120</v>
      </c>
      <c r="B285" s="103"/>
      <c r="C285" s="103"/>
      <c r="D285" s="103"/>
      <c r="E285" s="103"/>
      <c r="F285" s="104"/>
    </row>
    <row r="286" spans="1:6">
      <c r="A286" s="101" t="s">
        <v>59</v>
      </c>
      <c r="B286" s="101"/>
      <c r="C286" s="101"/>
      <c r="D286" s="101"/>
      <c r="E286" s="101"/>
      <c r="F286" s="101"/>
    </row>
    <row r="287" spans="1:6" ht="168.75">
      <c r="A287" s="2" t="s">
        <v>5</v>
      </c>
      <c r="B287" s="3" t="s">
        <v>6</v>
      </c>
      <c r="C287" s="3" t="s">
        <v>7</v>
      </c>
      <c r="D287" s="3" t="s">
        <v>8</v>
      </c>
      <c r="E287" s="3" t="s">
        <v>9</v>
      </c>
      <c r="F287" s="3" t="s">
        <v>10</v>
      </c>
    </row>
    <row r="288" spans="1:6">
      <c r="A288" s="76">
        <v>1</v>
      </c>
      <c r="B288" s="76">
        <v>2</v>
      </c>
      <c r="C288" s="76">
        <v>3</v>
      </c>
      <c r="D288" s="76">
        <v>4</v>
      </c>
      <c r="E288" s="76">
        <v>5</v>
      </c>
      <c r="F288" s="76" t="s">
        <v>11</v>
      </c>
    </row>
    <row r="289" spans="1:6" ht="75" customHeight="1">
      <c r="A289" s="121">
        <v>1</v>
      </c>
      <c r="B289" s="122" t="s">
        <v>75</v>
      </c>
      <c r="C289" s="5" t="s">
        <v>49</v>
      </c>
      <c r="D289" s="77">
        <v>100</v>
      </c>
      <c r="E289" s="29">
        <v>100</v>
      </c>
      <c r="F289" s="12">
        <f>E289/D289*100</f>
        <v>100</v>
      </c>
    </row>
    <row r="290" spans="1:6" ht="70.5" customHeight="1">
      <c r="A290" s="121"/>
      <c r="B290" s="122"/>
      <c r="C290" s="5" t="s">
        <v>50</v>
      </c>
      <c r="D290" s="77">
        <v>100</v>
      </c>
      <c r="E290" s="29">
        <v>100</v>
      </c>
      <c r="F290" s="12">
        <f t="shared" ref="F290:F302" si="17">E290/D290*100</f>
        <v>100</v>
      </c>
    </row>
    <row r="291" spans="1:6" ht="115.5" customHeight="1">
      <c r="A291" s="121"/>
      <c r="B291" s="122"/>
      <c r="C291" s="5" t="s">
        <v>51</v>
      </c>
      <c r="D291" s="77">
        <v>0</v>
      </c>
      <c r="E291" s="29">
        <v>0</v>
      </c>
      <c r="F291" s="12">
        <f>IF(E291=0,100,0)</f>
        <v>100</v>
      </c>
    </row>
    <row r="292" spans="1:6" ht="47.25" customHeight="1">
      <c r="A292" s="121"/>
      <c r="B292" s="122"/>
      <c r="C292" s="5" t="s">
        <v>52</v>
      </c>
      <c r="D292" s="77">
        <v>100</v>
      </c>
      <c r="E292" s="29">
        <v>100</v>
      </c>
      <c r="F292" s="12">
        <f t="shared" si="17"/>
        <v>100</v>
      </c>
    </row>
    <row r="293" spans="1:6" ht="116.25" customHeight="1">
      <c r="A293" s="121">
        <v>2</v>
      </c>
      <c r="B293" s="122" t="s">
        <v>54</v>
      </c>
      <c r="C293" s="5" t="s">
        <v>49</v>
      </c>
      <c r="D293" s="77">
        <v>100</v>
      </c>
      <c r="E293" s="29">
        <v>100</v>
      </c>
      <c r="F293" s="12">
        <f t="shared" si="17"/>
        <v>100</v>
      </c>
    </row>
    <row r="294" spans="1:6" ht="66.75" customHeight="1">
      <c r="A294" s="121"/>
      <c r="B294" s="122"/>
      <c r="C294" s="5" t="s">
        <v>53</v>
      </c>
      <c r="D294" s="77">
        <v>100</v>
      </c>
      <c r="E294" s="29">
        <v>100</v>
      </c>
      <c r="F294" s="12">
        <f t="shared" si="17"/>
        <v>100</v>
      </c>
    </row>
    <row r="295" spans="1:6" ht="124.5" customHeight="1">
      <c r="A295" s="121"/>
      <c r="B295" s="122"/>
      <c r="C295" s="5" t="s">
        <v>51</v>
      </c>
      <c r="D295" s="77">
        <v>0</v>
      </c>
      <c r="E295" s="28">
        <v>0</v>
      </c>
      <c r="F295" s="12">
        <f>IF(E295=0,100,0)</f>
        <v>100</v>
      </c>
    </row>
    <row r="296" spans="1:6" ht="52.5" customHeight="1">
      <c r="A296" s="121"/>
      <c r="B296" s="122"/>
      <c r="C296" s="5" t="s">
        <v>52</v>
      </c>
      <c r="D296" s="77">
        <v>100</v>
      </c>
      <c r="E296" s="28">
        <v>100</v>
      </c>
      <c r="F296" s="12">
        <f t="shared" si="17"/>
        <v>100</v>
      </c>
    </row>
    <row r="297" spans="1:6" ht="81.75" customHeight="1">
      <c r="A297" s="121">
        <v>3</v>
      </c>
      <c r="B297" s="122" t="s">
        <v>76</v>
      </c>
      <c r="C297" s="5" t="s">
        <v>49</v>
      </c>
      <c r="D297" s="77">
        <v>100</v>
      </c>
      <c r="E297" s="28">
        <v>100</v>
      </c>
      <c r="F297" s="12">
        <f t="shared" si="17"/>
        <v>100</v>
      </c>
    </row>
    <row r="298" spans="1:6" ht="108.75" customHeight="1">
      <c r="A298" s="121"/>
      <c r="B298" s="122"/>
      <c r="C298" s="5" t="s">
        <v>55</v>
      </c>
      <c r="D298" s="77">
        <v>100</v>
      </c>
      <c r="E298" s="28">
        <v>100</v>
      </c>
      <c r="F298" s="12">
        <f t="shared" si="17"/>
        <v>100</v>
      </c>
    </row>
    <row r="299" spans="1:6" ht="105" customHeight="1">
      <c r="A299" s="121"/>
      <c r="B299" s="122"/>
      <c r="C299" s="5" t="s">
        <v>51</v>
      </c>
      <c r="D299" s="77">
        <v>0</v>
      </c>
      <c r="E299" s="28">
        <v>0</v>
      </c>
      <c r="F299" s="12">
        <f>IF(E299=0,100,0)</f>
        <v>100</v>
      </c>
    </row>
    <row r="300" spans="1:6" ht="42.75" customHeight="1">
      <c r="A300" s="121"/>
      <c r="B300" s="122"/>
      <c r="C300" s="5" t="s">
        <v>52</v>
      </c>
      <c r="D300" s="77">
        <v>100</v>
      </c>
      <c r="E300" s="28">
        <v>100</v>
      </c>
      <c r="F300" s="12">
        <f t="shared" si="17"/>
        <v>100</v>
      </c>
    </row>
    <row r="301" spans="1:6" ht="64.5" customHeight="1">
      <c r="A301" s="121">
        <v>4</v>
      </c>
      <c r="B301" s="122" t="s">
        <v>77</v>
      </c>
      <c r="C301" s="44" t="s">
        <v>52</v>
      </c>
      <c r="D301" s="7">
        <v>100</v>
      </c>
      <c r="E301" s="28">
        <v>100</v>
      </c>
      <c r="F301" s="12">
        <f t="shared" si="17"/>
        <v>100</v>
      </c>
    </row>
    <row r="302" spans="1:6" ht="119.25" customHeight="1">
      <c r="A302" s="121"/>
      <c r="B302" s="122"/>
      <c r="C302" s="44" t="s">
        <v>56</v>
      </c>
      <c r="D302" s="7">
        <v>30</v>
      </c>
      <c r="E302" s="28">
        <v>30</v>
      </c>
      <c r="F302" s="12">
        <f t="shared" si="17"/>
        <v>100</v>
      </c>
    </row>
    <row r="303" spans="1:6" ht="141.75" customHeight="1">
      <c r="A303" s="121"/>
      <c r="B303" s="122"/>
      <c r="C303" s="14" t="s">
        <v>51</v>
      </c>
      <c r="D303" s="7">
        <v>0</v>
      </c>
      <c r="E303" s="28">
        <v>0</v>
      </c>
      <c r="F303" s="12">
        <f>IF(E303=0,100,0)</f>
        <v>100</v>
      </c>
    </row>
    <row r="305" spans="1:6">
      <c r="A305" s="102" t="s">
        <v>121</v>
      </c>
      <c r="B305" s="103"/>
      <c r="C305" s="103"/>
      <c r="D305" s="103"/>
      <c r="E305" s="103"/>
      <c r="F305" s="104"/>
    </row>
    <row r="306" spans="1:6">
      <c r="A306" s="101" t="s">
        <v>59</v>
      </c>
      <c r="B306" s="101"/>
      <c r="C306" s="101"/>
      <c r="D306" s="101"/>
      <c r="E306" s="101"/>
      <c r="F306" s="101"/>
    </row>
    <row r="307" spans="1:6" ht="168.75">
      <c r="A307" s="2" t="s">
        <v>5</v>
      </c>
      <c r="B307" s="3" t="s">
        <v>6</v>
      </c>
      <c r="C307" s="3" t="s">
        <v>7</v>
      </c>
      <c r="D307" s="3" t="s">
        <v>8</v>
      </c>
      <c r="E307" s="3" t="s">
        <v>9</v>
      </c>
      <c r="F307" s="3" t="s">
        <v>10</v>
      </c>
    </row>
    <row r="308" spans="1:6">
      <c r="A308" s="76">
        <v>1</v>
      </c>
      <c r="B308" s="76">
        <v>2</v>
      </c>
      <c r="C308" s="76">
        <v>3</v>
      </c>
      <c r="D308" s="76">
        <v>4</v>
      </c>
      <c r="E308" s="76">
        <v>5</v>
      </c>
      <c r="F308" s="76" t="s">
        <v>11</v>
      </c>
    </row>
    <row r="309" spans="1:6" ht="75" customHeight="1">
      <c r="A309" s="121">
        <v>1</v>
      </c>
      <c r="B309" s="122" t="s">
        <v>75</v>
      </c>
      <c r="C309" s="5" t="s">
        <v>49</v>
      </c>
      <c r="D309" s="77">
        <v>100</v>
      </c>
      <c r="E309" s="29">
        <v>100</v>
      </c>
      <c r="F309" s="12">
        <f>E309/D309*100</f>
        <v>100</v>
      </c>
    </row>
    <row r="310" spans="1:6" ht="70.5" customHeight="1">
      <c r="A310" s="121"/>
      <c r="B310" s="122"/>
      <c r="C310" s="5" t="s">
        <v>50</v>
      </c>
      <c r="D310" s="77">
        <v>100</v>
      </c>
      <c r="E310" s="29">
        <v>100</v>
      </c>
      <c r="F310" s="12">
        <f t="shared" ref="F310:F320" si="18">E310/D310*100</f>
        <v>100</v>
      </c>
    </row>
    <row r="311" spans="1:6" ht="115.5" customHeight="1">
      <c r="A311" s="121"/>
      <c r="B311" s="122"/>
      <c r="C311" s="5" t="s">
        <v>51</v>
      </c>
      <c r="D311" s="77">
        <v>0</v>
      </c>
      <c r="E311" s="29">
        <v>0</v>
      </c>
      <c r="F311" s="12">
        <f>IF(E311=0,100,0)</f>
        <v>100</v>
      </c>
    </row>
    <row r="312" spans="1:6" ht="47.25" customHeight="1">
      <c r="A312" s="121"/>
      <c r="B312" s="122"/>
      <c r="C312" s="5" t="s">
        <v>52</v>
      </c>
      <c r="D312" s="77">
        <v>100</v>
      </c>
      <c r="E312" s="29">
        <v>100</v>
      </c>
      <c r="F312" s="12">
        <f t="shared" si="18"/>
        <v>100</v>
      </c>
    </row>
    <row r="313" spans="1:6" ht="116.25" customHeight="1">
      <c r="A313" s="121">
        <v>2</v>
      </c>
      <c r="B313" s="122" t="s">
        <v>54</v>
      </c>
      <c r="C313" s="5" t="s">
        <v>49</v>
      </c>
      <c r="D313" s="77">
        <v>100</v>
      </c>
      <c r="E313" s="29">
        <v>100</v>
      </c>
      <c r="F313" s="12">
        <f t="shared" si="18"/>
        <v>100</v>
      </c>
    </row>
    <row r="314" spans="1:6" ht="66.75" customHeight="1">
      <c r="A314" s="121"/>
      <c r="B314" s="122"/>
      <c r="C314" s="5" t="s">
        <v>53</v>
      </c>
      <c r="D314" s="77">
        <v>100</v>
      </c>
      <c r="E314" s="29">
        <v>100</v>
      </c>
      <c r="F314" s="12">
        <f t="shared" si="18"/>
        <v>100</v>
      </c>
    </row>
    <row r="315" spans="1:6" ht="124.5" customHeight="1">
      <c r="A315" s="121"/>
      <c r="B315" s="122"/>
      <c r="C315" s="5" t="s">
        <v>51</v>
      </c>
      <c r="D315" s="77">
        <v>0</v>
      </c>
      <c r="E315" s="28">
        <v>0</v>
      </c>
      <c r="F315" s="12">
        <f>IF(E315=0,100,0)</f>
        <v>100</v>
      </c>
    </row>
    <row r="316" spans="1:6" ht="52.5" customHeight="1">
      <c r="A316" s="121"/>
      <c r="B316" s="122"/>
      <c r="C316" s="5" t="s">
        <v>52</v>
      </c>
      <c r="D316" s="77">
        <v>100</v>
      </c>
      <c r="E316" s="28">
        <v>100</v>
      </c>
      <c r="F316" s="12">
        <f t="shared" si="18"/>
        <v>100</v>
      </c>
    </row>
    <row r="317" spans="1:6" ht="81.75" customHeight="1">
      <c r="A317" s="121">
        <v>3</v>
      </c>
      <c r="B317" s="122" t="s">
        <v>76</v>
      </c>
      <c r="C317" s="5" t="s">
        <v>49</v>
      </c>
      <c r="D317" s="77">
        <v>100</v>
      </c>
      <c r="E317" s="28">
        <v>100</v>
      </c>
      <c r="F317" s="12">
        <f t="shared" si="18"/>
        <v>100</v>
      </c>
    </row>
    <row r="318" spans="1:6" ht="108.75" customHeight="1">
      <c r="A318" s="121"/>
      <c r="B318" s="122"/>
      <c r="C318" s="5" t="s">
        <v>55</v>
      </c>
      <c r="D318" s="77">
        <v>100</v>
      </c>
      <c r="E318" s="28">
        <v>100</v>
      </c>
      <c r="F318" s="12">
        <f t="shared" si="18"/>
        <v>100</v>
      </c>
    </row>
    <row r="319" spans="1:6" ht="105" customHeight="1">
      <c r="A319" s="121"/>
      <c r="B319" s="122"/>
      <c r="C319" s="5" t="s">
        <v>51</v>
      </c>
      <c r="D319" s="77">
        <v>0</v>
      </c>
      <c r="E319" s="28">
        <v>0</v>
      </c>
      <c r="F319" s="12">
        <f>IF(E319=0,100,0)</f>
        <v>100</v>
      </c>
    </row>
    <row r="320" spans="1:6" ht="42.75" customHeight="1">
      <c r="A320" s="121"/>
      <c r="B320" s="122"/>
      <c r="C320" s="5" t="s">
        <v>52</v>
      </c>
      <c r="D320" s="77">
        <v>100</v>
      </c>
      <c r="E320" s="28">
        <v>100</v>
      </c>
      <c r="F320" s="12">
        <f t="shared" si="18"/>
        <v>100</v>
      </c>
    </row>
    <row r="322" spans="1:6">
      <c r="A322" s="102" t="s">
        <v>125</v>
      </c>
      <c r="B322" s="103"/>
      <c r="C322" s="103"/>
      <c r="D322" s="103"/>
      <c r="E322" s="103"/>
      <c r="F322" s="104"/>
    </row>
    <row r="323" spans="1:6">
      <c r="A323" s="101" t="s">
        <v>59</v>
      </c>
      <c r="B323" s="101"/>
      <c r="C323" s="101"/>
      <c r="D323" s="101"/>
      <c r="E323" s="101"/>
      <c r="F323" s="101"/>
    </row>
    <row r="324" spans="1:6" ht="168.75">
      <c r="A324" s="2" t="s">
        <v>5</v>
      </c>
      <c r="B324" s="3" t="s">
        <v>6</v>
      </c>
      <c r="C324" s="3" t="s">
        <v>7</v>
      </c>
      <c r="D324" s="3" t="s">
        <v>8</v>
      </c>
      <c r="E324" s="3" t="s">
        <v>9</v>
      </c>
      <c r="F324" s="3" t="s">
        <v>10</v>
      </c>
    </row>
    <row r="325" spans="1:6">
      <c r="A325" s="76">
        <v>1</v>
      </c>
      <c r="B325" s="76">
        <v>2</v>
      </c>
      <c r="C325" s="76">
        <v>3</v>
      </c>
      <c r="D325" s="76">
        <v>4</v>
      </c>
      <c r="E325" s="76">
        <v>5</v>
      </c>
      <c r="F325" s="76" t="s">
        <v>11</v>
      </c>
    </row>
    <row r="326" spans="1:6" ht="75" customHeight="1">
      <c r="A326" s="121">
        <v>1</v>
      </c>
      <c r="B326" s="122" t="s">
        <v>75</v>
      </c>
      <c r="C326" s="5" t="s">
        <v>49</v>
      </c>
      <c r="D326" s="77">
        <v>100</v>
      </c>
      <c r="E326" s="29">
        <v>99.7</v>
      </c>
      <c r="F326" s="12">
        <f>E326/D326*100</f>
        <v>99.7</v>
      </c>
    </row>
    <row r="327" spans="1:6" ht="89.25" customHeight="1">
      <c r="A327" s="121"/>
      <c r="B327" s="122"/>
      <c r="C327" s="5" t="s">
        <v>50</v>
      </c>
      <c r="D327" s="77">
        <v>100</v>
      </c>
      <c r="E327" s="29">
        <v>98.1</v>
      </c>
      <c r="F327" s="12">
        <f t="shared" ref="F327:F339" si="19">E327/D327*100</f>
        <v>98.1</v>
      </c>
    </row>
    <row r="328" spans="1:6" ht="115.5" customHeight="1">
      <c r="A328" s="121"/>
      <c r="B328" s="122"/>
      <c r="C328" s="5" t="s">
        <v>51</v>
      </c>
      <c r="D328" s="77">
        <v>0</v>
      </c>
      <c r="E328" s="29">
        <v>0</v>
      </c>
      <c r="F328" s="12">
        <f>IF(E328=0,100,0)</f>
        <v>100</v>
      </c>
    </row>
    <row r="329" spans="1:6" ht="47.25" customHeight="1">
      <c r="A329" s="121"/>
      <c r="B329" s="122"/>
      <c r="C329" s="5" t="s">
        <v>52</v>
      </c>
      <c r="D329" s="77">
        <v>100</v>
      </c>
      <c r="E329" s="29">
        <v>100</v>
      </c>
      <c r="F329" s="12">
        <f t="shared" si="19"/>
        <v>100</v>
      </c>
    </row>
    <row r="330" spans="1:6" ht="116.25" customHeight="1">
      <c r="A330" s="121">
        <v>2</v>
      </c>
      <c r="B330" s="122" t="s">
        <v>126</v>
      </c>
      <c r="C330" s="5" t="s">
        <v>49</v>
      </c>
      <c r="D330" s="77">
        <v>100</v>
      </c>
      <c r="E330" s="29">
        <v>99.4</v>
      </c>
      <c r="F330" s="12">
        <f t="shared" si="19"/>
        <v>99.4</v>
      </c>
    </row>
    <row r="331" spans="1:6" ht="102.75" customHeight="1">
      <c r="A331" s="121"/>
      <c r="B331" s="122"/>
      <c r="C331" s="5" t="s">
        <v>53</v>
      </c>
      <c r="D331" s="77">
        <v>100</v>
      </c>
      <c r="E331" s="29">
        <v>0</v>
      </c>
      <c r="F331" s="12">
        <f t="shared" si="19"/>
        <v>0</v>
      </c>
    </row>
    <row r="332" spans="1:6" ht="124.5" customHeight="1">
      <c r="A332" s="121"/>
      <c r="B332" s="122"/>
      <c r="C332" s="5" t="s">
        <v>51</v>
      </c>
      <c r="D332" s="77">
        <v>0</v>
      </c>
      <c r="E332" s="28">
        <v>0</v>
      </c>
      <c r="F332" s="12">
        <f>IF(E332=0,100,0)</f>
        <v>100</v>
      </c>
    </row>
    <row r="333" spans="1:6" ht="52.5" customHeight="1">
      <c r="A333" s="121"/>
      <c r="B333" s="122"/>
      <c r="C333" s="5" t="s">
        <v>52</v>
      </c>
      <c r="D333" s="77">
        <v>100</v>
      </c>
      <c r="E333" s="28">
        <v>100</v>
      </c>
      <c r="F333" s="12">
        <f t="shared" si="19"/>
        <v>100</v>
      </c>
    </row>
    <row r="334" spans="1:6" ht="81.75" customHeight="1">
      <c r="A334" s="121">
        <v>3</v>
      </c>
      <c r="B334" s="122" t="s">
        <v>95</v>
      </c>
      <c r="C334" s="5" t="s">
        <v>49</v>
      </c>
      <c r="D334" s="77">
        <v>100</v>
      </c>
      <c r="E334" s="28">
        <v>100</v>
      </c>
      <c r="F334" s="12">
        <f t="shared" si="19"/>
        <v>100</v>
      </c>
    </row>
    <row r="335" spans="1:6" ht="108.75" customHeight="1">
      <c r="A335" s="121"/>
      <c r="B335" s="122"/>
      <c r="C335" s="5" t="s">
        <v>55</v>
      </c>
      <c r="D335" s="77">
        <v>100</v>
      </c>
      <c r="E335" s="28">
        <v>0</v>
      </c>
      <c r="F335" s="12">
        <f t="shared" si="19"/>
        <v>0</v>
      </c>
    </row>
    <row r="336" spans="1:6" ht="105" customHeight="1">
      <c r="A336" s="121"/>
      <c r="B336" s="122"/>
      <c r="C336" s="5" t="s">
        <v>51</v>
      </c>
      <c r="D336" s="77">
        <v>0</v>
      </c>
      <c r="E336" s="28">
        <v>0</v>
      </c>
      <c r="F336" s="12">
        <f>IF(E336=0,100,0)</f>
        <v>100</v>
      </c>
    </row>
    <row r="337" spans="1:6" ht="42.75" customHeight="1">
      <c r="A337" s="121"/>
      <c r="B337" s="122"/>
      <c r="C337" s="5" t="s">
        <v>52</v>
      </c>
      <c r="D337" s="77">
        <v>100</v>
      </c>
      <c r="E337" s="28">
        <v>100</v>
      </c>
      <c r="F337" s="12">
        <f t="shared" si="19"/>
        <v>100</v>
      </c>
    </row>
    <row r="338" spans="1:6" ht="64.5" customHeight="1">
      <c r="A338" s="121">
        <v>4</v>
      </c>
      <c r="B338" s="122" t="s">
        <v>127</v>
      </c>
      <c r="C338" s="44" t="s">
        <v>52</v>
      </c>
      <c r="D338" s="7">
        <v>100</v>
      </c>
      <c r="E338" s="28">
        <v>100</v>
      </c>
      <c r="F338" s="12">
        <f t="shared" si="19"/>
        <v>100</v>
      </c>
    </row>
    <row r="339" spans="1:6" ht="119.25" customHeight="1">
      <c r="A339" s="121"/>
      <c r="B339" s="122"/>
      <c r="C339" s="44" t="s">
        <v>56</v>
      </c>
      <c r="D339" s="7">
        <v>30</v>
      </c>
      <c r="E339" s="28">
        <v>100</v>
      </c>
      <c r="F339" s="12">
        <f t="shared" si="19"/>
        <v>333.33333333333337</v>
      </c>
    </row>
    <row r="340" spans="1:6" ht="141.75" customHeight="1">
      <c r="A340" s="121"/>
      <c r="B340" s="122"/>
      <c r="C340" s="14" t="s">
        <v>51</v>
      </c>
      <c r="D340" s="7">
        <v>0</v>
      </c>
      <c r="E340" s="28">
        <v>0</v>
      </c>
      <c r="F340" s="12">
        <f>IF(E340=0,100,0)</f>
        <v>100</v>
      </c>
    </row>
    <row r="342" spans="1:6">
      <c r="A342" s="102" t="s">
        <v>129</v>
      </c>
      <c r="B342" s="103"/>
      <c r="C342" s="103"/>
      <c r="D342" s="103"/>
      <c r="E342" s="103"/>
      <c r="F342" s="104"/>
    </row>
    <row r="343" spans="1:6">
      <c r="A343" s="101" t="s">
        <v>59</v>
      </c>
      <c r="B343" s="101"/>
      <c r="C343" s="101"/>
      <c r="D343" s="101"/>
      <c r="E343" s="101"/>
      <c r="F343" s="101"/>
    </row>
    <row r="344" spans="1:6" ht="168.75">
      <c r="A344" s="2" t="s">
        <v>5</v>
      </c>
      <c r="B344" s="3" t="s">
        <v>6</v>
      </c>
      <c r="C344" s="3" t="s">
        <v>7</v>
      </c>
      <c r="D344" s="3" t="s">
        <v>8</v>
      </c>
      <c r="E344" s="3" t="s">
        <v>9</v>
      </c>
      <c r="F344" s="3" t="s">
        <v>10</v>
      </c>
    </row>
    <row r="345" spans="1:6">
      <c r="A345" s="76">
        <v>1</v>
      </c>
      <c r="B345" s="76">
        <v>2</v>
      </c>
      <c r="C345" s="76">
        <v>3</v>
      </c>
      <c r="D345" s="76">
        <v>4</v>
      </c>
      <c r="E345" s="76">
        <v>5</v>
      </c>
      <c r="F345" s="76" t="s">
        <v>11</v>
      </c>
    </row>
    <row r="346" spans="1:6" ht="75" customHeight="1">
      <c r="A346" s="121">
        <v>1</v>
      </c>
      <c r="B346" s="122" t="s">
        <v>133</v>
      </c>
      <c r="C346" s="5" t="s">
        <v>49</v>
      </c>
      <c r="D346" s="77">
        <v>100</v>
      </c>
      <c r="E346" s="29">
        <v>99.8</v>
      </c>
      <c r="F346" s="12">
        <f>(E346/D346)*100%</f>
        <v>0.998</v>
      </c>
    </row>
    <row r="347" spans="1:6" ht="70.5" customHeight="1">
      <c r="A347" s="121"/>
      <c r="B347" s="122"/>
      <c r="C347" s="5" t="s">
        <v>50</v>
      </c>
      <c r="D347" s="77">
        <v>100</v>
      </c>
      <c r="E347" s="29">
        <v>100</v>
      </c>
      <c r="F347" s="12">
        <v>0</v>
      </c>
    </row>
    <row r="348" spans="1:6" ht="115.5" customHeight="1">
      <c r="A348" s="121"/>
      <c r="B348" s="122"/>
      <c r="C348" s="5" t="s">
        <v>51</v>
      </c>
      <c r="D348" s="77">
        <v>0</v>
      </c>
      <c r="E348" s="29">
        <v>0</v>
      </c>
      <c r="F348" s="12">
        <v>0</v>
      </c>
    </row>
    <row r="349" spans="1:6" ht="47.25" customHeight="1">
      <c r="A349" s="121"/>
      <c r="B349" s="122"/>
      <c r="C349" s="5" t="s">
        <v>52</v>
      </c>
      <c r="D349" s="77">
        <v>100</v>
      </c>
      <c r="E349" s="29">
        <v>100</v>
      </c>
      <c r="F349" s="12">
        <v>0</v>
      </c>
    </row>
    <row r="350" spans="1:6" ht="116.25" customHeight="1">
      <c r="A350" s="121">
        <v>2</v>
      </c>
      <c r="B350" s="122" t="s">
        <v>134</v>
      </c>
      <c r="C350" s="5" t="s">
        <v>49</v>
      </c>
      <c r="D350" s="77">
        <v>100</v>
      </c>
      <c r="E350" s="29">
        <v>100</v>
      </c>
      <c r="F350" s="12">
        <v>0</v>
      </c>
    </row>
    <row r="351" spans="1:6" ht="66.75" customHeight="1">
      <c r="A351" s="121"/>
      <c r="B351" s="122"/>
      <c r="C351" s="5" t="s">
        <v>53</v>
      </c>
      <c r="D351" s="77">
        <v>100</v>
      </c>
      <c r="E351" s="29">
        <v>100</v>
      </c>
      <c r="F351" s="12">
        <v>0</v>
      </c>
    </row>
    <row r="352" spans="1:6" ht="124.5" customHeight="1">
      <c r="A352" s="121"/>
      <c r="B352" s="122"/>
      <c r="C352" s="5" t="s">
        <v>51</v>
      </c>
      <c r="D352" s="77">
        <v>0</v>
      </c>
      <c r="E352" s="28">
        <v>0</v>
      </c>
      <c r="F352" s="12">
        <v>0</v>
      </c>
    </row>
    <row r="353" spans="1:6" ht="52.5" customHeight="1">
      <c r="A353" s="121"/>
      <c r="B353" s="122"/>
      <c r="C353" s="5" t="s">
        <v>52</v>
      </c>
      <c r="D353" s="77">
        <v>100</v>
      </c>
      <c r="E353" s="28">
        <v>100</v>
      </c>
      <c r="F353" s="12">
        <v>0</v>
      </c>
    </row>
    <row r="354" spans="1:6" ht="81.75" customHeight="1">
      <c r="A354" s="121">
        <v>3</v>
      </c>
      <c r="B354" s="122" t="s">
        <v>135</v>
      </c>
      <c r="C354" s="5" t="s">
        <v>49</v>
      </c>
      <c r="D354" s="77">
        <v>100</v>
      </c>
      <c r="E354" s="28">
        <v>100</v>
      </c>
      <c r="F354" s="12">
        <v>0</v>
      </c>
    </row>
    <row r="355" spans="1:6" ht="108.75" customHeight="1">
      <c r="A355" s="121"/>
      <c r="B355" s="122"/>
      <c r="C355" s="5" t="s">
        <v>55</v>
      </c>
      <c r="D355" s="77">
        <v>100</v>
      </c>
      <c r="E355" s="28">
        <v>100</v>
      </c>
      <c r="F355" s="12">
        <v>0</v>
      </c>
    </row>
    <row r="356" spans="1:6" ht="105" customHeight="1">
      <c r="A356" s="121"/>
      <c r="B356" s="122"/>
      <c r="C356" s="5" t="s">
        <v>51</v>
      </c>
      <c r="D356" s="77">
        <v>0</v>
      </c>
      <c r="E356" s="28">
        <v>0</v>
      </c>
      <c r="F356" s="12">
        <v>0</v>
      </c>
    </row>
    <row r="357" spans="1:6" ht="42.75" customHeight="1">
      <c r="A357" s="121"/>
      <c r="B357" s="122"/>
      <c r="C357" s="5" t="s">
        <v>52</v>
      </c>
      <c r="D357" s="77">
        <v>100</v>
      </c>
      <c r="E357" s="28">
        <v>100</v>
      </c>
      <c r="F357" s="12">
        <v>0</v>
      </c>
    </row>
    <row r="358" spans="1:6" ht="64.5" customHeight="1">
      <c r="A358" s="121">
        <v>4</v>
      </c>
      <c r="B358" s="122" t="s">
        <v>136</v>
      </c>
      <c r="C358" s="44" t="s">
        <v>52</v>
      </c>
      <c r="D358" s="7">
        <v>100</v>
      </c>
      <c r="E358" s="28">
        <v>100</v>
      </c>
      <c r="F358" s="12">
        <v>0</v>
      </c>
    </row>
    <row r="359" spans="1:6" ht="119.25" customHeight="1">
      <c r="A359" s="121"/>
      <c r="B359" s="122"/>
      <c r="C359" s="44" t="s">
        <v>56</v>
      </c>
      <c r="D359" s="7">
        <v>30</v>
      </c>
      <c r="E359" s="28">
        <v>30</v>
      </c>
      <c r="F359" s="12">
        <v>0</v>
      </c>
    </row>
    <row r="360" spans="1:6" ht="141.75" customHeight="1">
      <c r="A360" s="121"/>
      <c r="B360" s="122"/>
      <c r="C360" s="14" t="s">
        <v>51</v>
      </c>
      <c r="D360" s="7">
        <v>0</v>
      </c>
      <c r="E360" s="28">
        <v>0</v>
      </c>
      <c r="F360" s="12">
        <v>0</v>
      </c>
    </row>
    <row r="362" spans="1:6" s="81" customFormat="1">
      <c r="A362" s="105" t="s">
        <v>140</v>
      </c>
      <c r="B362" s="106"/>
      <c r="C362" s="106"/>
      <c r="D362" s="106"/>
      <c r="E362" s="106"/>
      <c r="F362" s="107"/>
    </row>
    <row r="363" spans="1:6" s="81" customFormat="1">
      <c r="A363" s="108" t="s">
        <v>59</v>
      </c>
      <c r="B363" s="109"/>
      <c r="C363" s="109"/>
      <c r="D363" s="109"/>
      <c r="E363" s="109"/>
      <c r="F363" s="110"/>
    </row>
    <row r="364" spans="1:6" s="81" customFormat="1" ht="168.75">
      <c r="A364" s="82" t="s">
        <v>5</v>
      </c>
      <c r="B364" s="83" t="s">
        <v>6</v>
      </c>
      <c r="C364" s="83" t="s">
        <v>7</v>
      </c>
      <c r="D364" s="83" t="s">
        <v>8</v>
      </c>
      <c r="E364" s="83" t="s">
        <v>9</v>
      </c>
      <c r="F364" s="83" t="s">
        <v>10</v>
      </c>
    </row>
    <row r="365" spans="1:6" s="81" customFormat="1">
      <c r="A365" s="84">
        <v>1</v>
      </c>
      <c r="B365" s="84">
        <v>2</v>
      </c>
      <c r="C365" s="84">
        <v>3</v>
      </c>
      <c r="D365" s="84">
        <v>4</v>
      </c>
      <c r="E365" s="84">
        <v>5</v>
      </c>
      <c r="F365" s="84" t="s">
        <v>11</v>
      </c>
    </row>
    <row r="366" spans="1:6" s="81" customFormat="1" ht="75" customHeight="1">
      <c r="A366" s="132">
        <v>1</v>
      </c>
      <c r="B366" s="135" t="s">
        <v>71</v>
      </c>
      <c r="C366" s="90" t="s">
        <v>49</v>
      </c>
      <c r="D366" s="85">
        <v>100</v>
      </c>
      <c r="E366" s="91">
        <v>100</v>
      </c>
      <c r="F366" s="88">
        <f>E366/D366*100</f>
        <v>100</v>
      </c>
    </row>
    <row r="367" spans="1:6" s="81" customFormat="1" ht="70.5" customHeight="1">
      <c r="A367" s="133"/>
      <c r="B367" s="136"/>
      <c r="C367" s="90" t="s">
        <v>50</v>
      </c>
      <c r="D367" s="85">
        <v>100</v>
      </c>
      <c r="E367" s="91">
        <v>100</v>
      </c>
      <c r="F367" s="88">
        <f>E367/D367*100</f>
        <v>100</v>
      </c>
    </row>
    <row r="368" spans="1:6" s="81" customFormat="1" ht="115.5" customHeight="1">
      <c r="A368" s="133"/>
      <c r="B368" s="136"/>
      <c r="C368" s="90" t="s">
        <v>51</v>
      </c>
      <c r="D368" s="85">
        <v>0</v>
      </c>
      <c r="E368" s="91">
        <v>0</v>
      </c>
      <c r="F368" s="88">
        <f>IF(E368=0, 100, 0)</f>
        <v>100</v>
      </c>
    </row>
    <row r="369" spans="1:6" s="81" customFormat="1" ht="47.25" customHeight="1">
      <c r="A369" s="134"/>
      <c r="B369" s="137"/>
      <c r="C369" s="90" t="s">
        <v>52</v>
      </c>
      <c r="D369" s="85">
        <v>100</v>
      </c>
      <c r="E369" s="91">
        <v>100</v>
      </c>
      <c r="F369" s="88">
        <f>E369/D369*100</f>
        <v>100</v>
      </c>
    </row>
    <row r="370" spans="1:6" s="81" customFormat="1" ht="116.25" customHeight="1">
      <c r="A370" s="132">
        <v>2</v>
      </c>
      <c r="B370" s="135" t="s">
        <v>141</v>
      </c>
      <c r="C370" s="90" t="s">
        <v>49</v>
      </c>
      <c r="D370" s="85">
        <v>100</v>
      </c>
      <c r="E370" s="91">
        <v>97</v>
      </c>
      <c r="F370" s="88">
        <f>E370/D370*100</f>
        <v>97</v>
      </c>
    </row>
    <row r="371" spans="1:6" s="81" customFormat="1" ht="66.75" customHeight="1">
      <c r="A371" s="133"/>
      <c r="B371" s="136"/>
      <c r="C371" s="90" t="s">
        <v>53</v>
      </c>
      <c r="D371" s="85">
        <v>100</v>
      </c>
      <c r="E371" s="91">
        <v>100</v>
      </c>
      <c r="F371" s="88">
        <f>E371/D371*100</f>
        <v>100</v>
      </c>
    </row>
    <row r="372" spans="1:6" s="81" customFormat="1" ht="124.5" customHeight="1">
      <c r="A372" s="133"/>
      <c r="B372" s="136"/>
      <c r="C372" s="90" t="s">
        <v>51</v>
      </c>
      <c r="D372" s="85">
        <v>0</v>
      </c>
      <c r="E372" s="87">
        <v>0</v>
      </c>
      <c r="F372" s="88">
        <f>IF(E372=0, 100, 0)</f>
        <v>100</v>
      </c>
    </row>
    <row r="373" spans="1:6" s="81" customFormat="1" ht="52.5" customHeight="1">
      <c r="A373" s="134"/>
      <c r="B373" s="137"/>
      <c r="C373" s="90" t="s">
        <v>52</v>
      </c>
      <c r="D373" s="85">
        <v>100</v>
      </c>
      <c r="E373" s="87">
        <v>100</v>
      </c>
      <c r="F373" s="88">
        <f>E373/D373*100</f>
        <v>100</v>
      </c>
    </row>
    <row r="374" spans="1:6" s="81" customFormat="1" ht="81.75" customHeight="1">
      <c r="A374" s="132">
        <v>3</v>
      </c>
      <c r="B374" s="135" t="s">
        <v>142</v>
      </c>
      <c r="C374" s="90" t="s">
        <v>49</v>
      </c>
      <c r="D374" s="85">
        <v>100</v>
      </c>
      <c r="E374" s="87">
        <v>100</v>
      </c>
      <c r="F374" s="88">
        <f>E374/D374*100</f>
        <v>100</v>
      </c>
    </row>
    <row r="375" spans="1:6" s="81" customFormat="1" ht="108.75" customHeight="1">
      <c r="A375" s="133"/>
      <c r="B375" s="136"/>
      <c r="C375" s="90" t="s">
        <v>55</v>
      </c>
      <c r="D375" s="85">
        <v>100</v>
      </c>
      <c r="E375" s="87">
        <v>100</v>
      </c>
      <c r="F375" s="88">
        <f>E375/D375*100</f>
        <v>100</v>
      </c>
    </row>
    <row r="376" spans="1:6" s="81" customFormat="1" ht="105" customHeight="1">
      <c r="A376" s="133"/>
      <c r="B376" s="136"/>
      <c r="C376" s="90" t="s">
        <v>51</v>
      </c>
      <c r="D376" s="85">
        <v>0</v>
      </c>
      <c r="E376" s="87">
        <v>0</v>
      </c>
      <c r="F376" s="88">
        <f>IF(E376=0, 100, 0)</f>
        <v>100</v>
      </c>
    </row>
    <row r="377" spans="1:6" s="81" customFormat="1" ht="42.75" customHeight="1">
      <c r="A377" s="134"/>
      <c r="B377" s="137"/>
      <c r="C377" s="90" t="s">
        <v>52</v>
      </c>
      <c r="D377" s="85">
        <v>100</v>
      </c>
      <c r="E377" s="87">
        <v>100</v>
      </c>
      <c r="F377" s="88">
        <f>E377/D377*100</f>
        <v>100</v>
      </c>
    </row>
    <row r="378" spans="1:6" s="81" customFormat="1" ht="64.5" customHeight="1">
      <c r="A378" s="132">
        <v>4</v>
      </c>
      <c r="B378" s="135" t="s">
        <v>144</v>
      </c>
      <c r="C378" s="92" t="s">
        <v>52</v>
      </c>
      <c r="D378" s="93">
        <v>100</v>
      </c>
      <c r="E378" s="87">
        <v>0</v>
      </c>
      <c r="F378" s="88">
        <f>E378/D378*100</f>
        <v>0</v>
      </c>
    </row>
    <row r="379" spans="1:6" s="81" customFormat="1" ht="119.25" customHeight="1">
      <c r="A379" s="133"/>
      <c r="B379" s="136"/>
      <c r="C379" s="92" t="s">
        <v>56</v>
      </c>
      <c r="D379" s="93">
        <v>30</v>
      </c>
      <c r="E379" s="87">
        <v>0</v>
      </c>
      <c r="F379" s="88">
        <f>E379/D379*100</f>
        <v>0</v>
      </c>
    </row>
    <row r="380" spans="1:6" s="81" customFormat="1" ht="141.75" customHeight="1">
      <c r="A380" s="134"/>
      <c r="B380" s="137"/>
      <c r="C380" s="92" t="s">
        <v>51</v>
      </c>
      <c r="D380" s="93">
        <v>0</v>
      </c>
      <c r="E380" s="87">
        <v>0</v>
      </c>
      <c r="F380" s="88">
        <f>IF(E380=0, 100, 0)</f>
        <v>100</v>
      </c>
    </row>
    <row r="382" spans="1:6">
      <c r="A382" s="102" t="s">
        <v>150</v>
      </c>
      <c r="B382" s="103"/>
      <c r="C382" s="103"/>
      <c r="D382" s="103"/>
      <c r="E382" s="103"/>
      <c r="F382" s="104"/>
    </row>
    <row r="383" spans="1:6">
      <c r="A383" s="101" t="s">
        <v>59</v>
      </c>
      <c r="B383" s="101"/>
      <c r="C383" s="101"/>
      <c r="D383" s="101"/>
      <c r="E383" s="101"/>
      <c r="F383" s="101"/>
    </row>
    <row r="384" spans="1:6" ht="168.75">
      <c r="A384" s="2" t="s">
        <v>5</v>
      </c>
      <c r="B384" s="3" t="s">
        <v>6</v>
      </c>
      <c r="C384" s="3" t="s">
        <v>7</v>
      </c>
      <c r="D384" s="3" t="s">
        <v>8</v>
      </c>
      <c r="E384" s="3" t="s">
        <v>9</v>
      </c>
      <c r="F384" s="3" t="s">
        <v>10</v>
      </c>
    </row>
    <row r="385" spans="1:6">
      <c r="A385" s="76">
        <v>1</v>
      </c>
      <c r="B385" s="76">
        <v>2</v>
      </c>
      <c r="C385" s="76">
        <v>3</v>
      </c>
      <c r="D385" s="76">
        <v>4</v>
      </c>
      <c r="E385" s="76">
        <v>5</v>
      </c>
      <c r="F385" s="76" t="s">
        <v>11</v>
      </c>
    </row>
    <row r="386" spans="1:6" ht="75" customHeight="1">
      <c r="A386" s="121">
        <v>1</v>
      </c>
      <c r="B386" s="122" t="s">
        <v>75</v>
      </c>
      <c r="C386" s="5" t="s">
        <v>49</v>
      </c>
      <c r="D386" s="77">
        <v>100</v>
      </c>
      <c r="E386" s="29">
        <v>100</v>
      </c>
      <c r="F386" s="12">
        <f>E386/D386*100</f>
        <v>100</v>
      </c>
    </row>
    <row r="387" spans="1:6" ht="70.5" customHeight="1">
      <c r="A387" s="121"/>
      <c r="B387" s="122"/>
      <c r="C387" s="5" t="s">
        <v>50</v>
      </c>
      <c r="D387" s="77">
        <v>100</v>
      </c>
      <c r="E387" s="29">
        <v>100</v>
      </c>
      <c r="F387" s="12">
        <f t="shared" ref="F387:F399" si="20">E387/D387*100</f>
        <v>100</v>
      </c>
    </row>
    <row r="388" spans="1:6" ht="115.5" customHeight="1">
      <c r="A388" s="121"/>
      <c r="B388" s="122"/>
      <c r="C388" s="5" t="s">
        <v>51</v>
      </c>
      <c r="D388" s="77">
        <v>0</v>
      </c>
      <c r="E388" s="29">
        <v>0</v>
      </c>
      <c r="F388" s="12">
        <f>IF(E388=0,100,0)</f>
        <v>100</v>
      </c>
    </row>
    <row r="389" spans="1:6" ht="47.25" customHeight="1">
      <c r="A389" s="121"/>
      <c r="B389" s="122"/>
      <c r="C389" s="5" t="s">
        <v>52</v>
      </c>
      <c r="D389" s="77">
        <v>100</v>
      </c>
      <c r="E389" s="29">
        <v>100</v>
      </c>
      <c r="F389" s="12">
        <f t="shared" si="20"/>
        <v>100</v>
      </c>
    </row>
    <row r="390" spans="1:6" ht="116.25" customHeight="1">
      <c r="A390" s="121">
        <v>2</v>
      </c>
      <c r="B390" s="122" t="s">
        <v>54</v>
      </c>
      <c r="C390" s="5" t="s">
        <v>49</v>
      </c>
      <c r="D390" s="77">
        <v>100</v>
      </c>
      <c r="E390" s="29">
        <v>100</v>
      </c>
      <c r="F390" s="12">
        <f t="shared" si="20"/>
        <v>100</v>
      </c>
    </row>
    <row r="391" spans="1:6" ht="66.75" customHeight="1">
      <c r="A391" s="121"/>
      <c r="B391" s="122"/>
      <c r="C391" s="5" t="s">
        <v>53</v>
      </c>
      <c r="D391" s="77">
        <v>100</v>
      </c>
      <c r="E391" s="29">
        <v>100</v>
      </c>
      <c r="F391" s="12">
        <f t="shared" si="20"/>
        <v>100</v>
      </c>
    </row>
    <row r="392" spans="1:6" ht="124.5" customHeight="1">
      <c r="A392" s="121"/>
      <c r="B392" s="122"/>
      <c r="C392" s="5" t="s">
        <v>51</v>
      </c>
      <c r="D392" s="77">
        <v>0</v>
      </c>
      <c r="E392" s="28">
        <v>0</v>
      </c>
      <c r="F392" s="12">
        <f>IF(E392=0,100,0)</f>
        <v>100</v>
      </c>
    </row>
    <row r="393" spans="1:6" ht="52.5" customHeight="1">
      <c r="A393" s="121"/>
      <c r="B393" s="122"/>
      <c r="C393" s="5" t="s">
        <v>52</v>
      </c>
      <c r="D393" s="77">
        <v>100</v>
      </c>
      <c r="E393" s="28">
        <v>100</v>
      </c>
      <c r="F393" s="12">
        <f t="shared" si="20"/>
        <v>100</v>
      </c>
    </row>
    <row r="394" spans="1:6" ht="81.75" customHeight="1">
      <c r="A394" s="121">
        <v>3</v>
      </c>
      <c r="B394" s="122" t="s">
        <v>76</v>
      </c>
      <c r="C394" s="5" t="s">
        <v>49</v>
      </c>
      <c r="D394" s="77">
        <v>100</v>
      </c>
      <c r="E394" s="28">
        <v>100</v>
      </c>
      <c r="F394" s="12">
        <f t="shared" si="20"/>
        <v>100</v>
      </c>
    </row>
    <row r="395" spans="1:6" ht="108.75" customHeight="1">
      <c r="A395" s="121"/>
      <c r="B395" s="122"/>
      <c r="C395" s="5" t="s">
        <v>55</v>
      </c>
      <c r="D395" s="77">
        <v>100</v>
      </c>
      <c r="E395" s="28">
        <v>100</v>
      </c>
      <c r="F395" s="12">
        <f t="shared" si="20"/>
        <v>100</v>
      </c>
    </row>
    <row r="396" spans="1:6" ht="105" customHeight="1">
      <c r="A396" s="121"/>
      <c r="B396" s="122"/>
      <c r="C396" s="5" t="s">
        <v>51</v>
      </c>
      <c r="D396" s="77">
        <v>0</v>
      </c>
      <c r="E396" s="28">
        <v>0</v>
      </c>
      <c r="F396" s="12">
        <f>IF(E396=0,100,0)</f>
        <v>100</v>
      </c>
    </row>
    <row r="397" spans="1:6" ht="42.75" customHeight="1">
      <c r="A397" s="121"/>
      <c r="B397" s="122"/>
      <c r="C397" s="5" t="s">
        <v>52</v>
      </c>
      <c r="D397" s="77">
        <v>100</v>
      </c>
      <c r="E397" s="28">
        <v>100</v>
      </c>
      <c r="F397" s="12">
        <f t="shared" si="20"/>
        <v>100</v>
      </c>
    </row>
    <row r="398" spans="1:6" ht="64.5" customHeight="1">
      <c r="A398" s="121">
        <v>4</v>
      </c>
      <c r="B398" s="122" t="s">
        <v>77</v>
      </c>
      <c r="C398" s="44" t="s">
        <v>52</v>
      </c>
      <c r="D398" s="7">
        <v>100</v>
      </c>
      <c r="E398" s="28">
        <v>100</v>
      </c>
      <c r="F398" s="12">
        <f t="shared" si="20"/>
        <v>100</v>
      </c>
    </row>
    <row r="399" spans="1:6" ht="119.25" customHeight="1">
      <c r="A399" s="121"/>
      <c r="B399" s="122"/>
      <c r="C399" s="44" t="s">
        <v>56</v>
      </c>
      <c r="D399" s="7">
        <v>30</v>
      </c>
      <c r="E399" s="28">
        <v>30</v>
      </c>
      <c r="F399" s="12">
        <f t="shared" si="20"/>
        <v>100</v>
      </c>
    </row>
    <row r="400" spans="1:6" ht="141.75" customHeight="1">
      <c r="A400" s="121"/>
      <c r="B400" s="122"/>
      <c r="C400" s="14" t="s">
        <v>51</v>
      </c>
      <c r="D400" s="7">
        <v>0</v>
      </c>
      <c r="E400" s="28">
        <v>0</v>
      </c>
      <c r="F400" s="12">
        <f>IF(E400=0,100,0)</f>
        <v>100</v>
      </c>
    </row>
    <row r="402" spans="1:6">
      <c r="A402" s="102" t="s">
        <v>151</v>
      </c>
      <c r="B402" s="103"/>
      <c r="C402" s="103"/>
      <c r="D402" s="103"/>
      <c r="E402" s="103"/>
      <c r="F402" s="104"/>
    </row>
    <row r="403" spans="1:6">
      <c r="A403" s="123" t="s">
        <v>59</v>
      </c>
      <c r="B403" s="124"/>
      <c r="C403" s="124"/>
      <c r="D403" s="124"/>
      <c r="E403" s="124"/>
      <c r="F403" s="125"/>
    </row>
    <row r="404" spans="1:6" ht="168.75">
      <c r="A404" s="2" t="s">
        <v>5</v>
      </c>
      <c r="B404" s="3" t="s">
        <v>6</v>
      </c>
      <c r="C404" s="3" t="s">
        <v>7</v>
      </c>
      <c r="D404" s="3" t="s">
        <v>8</v>
      </c>
      <c r="E404" s="3" t="s">
        <v>9</v>
      </c>
      <c r="F404" s="3" t="s">
        <v>10</v>
      </c>
    </row>
    <row r="405" spans="1:6">
      <c r="A405" s="76">
        <v>1</v>
      </c>
      <c r="B405" s="76">
        <v>2</v>
      </c>
      <c r="C405" s="76">
        <v>3</v>
      </c>
      <c r="D405" s="76">
        <v>4</v>
      </c>
      <c r="E405" s="76">
        <v>5</v>
      </c>
      <c r="F405" s="76" t="s">
        <v>11</v>
      </c>
    </row>
    <row r="406" spans="1:6" ht="75" customHeight="1">
      <c r="A406" s="126">
        <v>1</v>
      </c>
      <c r="B406" s="129" t="s">
        <v>75</v>
      </c>
      <c r="C406" s="5" t="s">
        <v>49</v>
      </c>
      <c r="D406" s="77">
        <v>100</v>
      </c>
      <c r="E406" s="29">
        <v>98</v>
      </c>
      <c r="F406" s="12">
        <f>E406/D406*100</f>
        <v>98</v>
      </c>
    </row>
    <row r="407" spans="1:6" ht="70.5" customHeight="1">
      <c r="A407" s="127"/>
      <c r="B407" s="130"/>
      <c r="C407" s="5" t="s">
        <v>50</v>
      </c>
      <c r="D407" s="77">
        <v>100</v>
      </c>
      <c r="E407" s="29">
        <v>98</v>
      </c>
      <c r="F407" s="12">
        <f t="shared" ref="F407:F419" si="21">E407/D407*100</f>
        <v>98</v>
      </c>
    </row>
    <row r="408" spans="1:6" ht="115.5" customHeight="1">
      <c r="A408" s="127"/>
      <c r="B408" s="130"/>
      <c r="C408" s="5" t="s">
        <v>51</v>
      </c>
      <c r="D408" s="77">
        <v>0</v>
      </c>
      <c r="E408" s="29">
        <v>0</v>
      </c>
      <c r="F408" s="12">
        <f>IF(E408=0,100,0)</f>
        <v>100</v>
      </c>
    </row>
    <row r="409" spans="1:6" ht="47.25" customHeight="1">
      <c r="A409" s="128"/>
      <c r="B409" s="131"/>
      <c r="C409" s="5" t="s">
        <v>52</v>
      </c>
      <c r="D409" s="77">
        <v>100</v>
      </c>
      <c r="E409" s="29">
        <v>100</v>
      </c>
      <c r="F409" s="12">
        <f t="shared" si="21"/>
        <v>100</v>
      </c>
    </row>
    <row r="410" spans="1:6" ht="116.25" customHeight="1">
      <c r="A410" s="126">
        <v>2</v>
      </c>
      <c r="B410" s="129" t="s">
        <v>54</v>
      </c>
      <c r="C410" s="5" t="s">
        <v>49</v>
      </c>
      <c r="D410" s="77">
        <v>100</v>
      </c>
      <c r="E410" s="29">
        <v>100</v>
      </c>
      <c r="F410" s="12">
        <f t="shared" si="21"/>
        <v>100</v>
      </c>
    </row>
    <row r="411" spans="1:6" ht="66.75" customHeight="1">
      <c r="A411" s="127"/>
      <c r="B411" s="130"/>
      <c r="C411" s="5" t="s">
        <v>53</v>
      </c>
      <c r="D411" s="77">
        <v>100</v>
      </c>
      <c r="E411" s="29">
        <v>100</v>
      </c>
      <c r="F411" s="12">
        <f t="shared" si="21"/>
        <v>100</v>
      </c>
    </row>
    <row r="412" spans="1:6" ht="124.5" customHeight="1">
      <c r="A412" s="127"/>
      <c r="B412" s="130"/>
      <c r="C412" s="5" t="s">
        <v>51</v>
      </c>
      <c r="D412" s="77">
        <v>0</v>
      </c>
      <c r="E412" s="28">
        <v>0</v>
      </c>
      <c r="F412" s="12">
        <f>IF(E412=0,100,0)</f>
        <v>100</v>
      </c>
    </row>
    <row r="413" spans="1:6" ht="52.5" customHeight="1">
      <c r="A413" s="128"/>
      <c r="B413" s="131"/>
      <c r="C413" s="5" t="s">
        <v>52</v>
      </c>
      <c r="D413" s="77">
        <v>100</v>
      </c>
      <c r="E413" s="28">
        <v>98</v>
      </c>
      <c r="F413" s="12">
        <f t="shared" si="21"/>
        <v>98</v>
      </c>
    </row>
    <row r="414" spans="1:6" ht="81.75" customHeight="1">
      <c r="A414" s="126">
        <v>3</v>
      </c>
      <c r="B414" s="129" t="s">
        <v>76</v>
      </c>
      <c r="C414" s="5" t="s">
        <v>49</v>
      </c>
      <c r="D414" s="77">
        <v>100</v>
      </c>
      <c r="E414" s="28">
        <v>100</v>
      </c>
      <c r="F414" s="12">
        <f t="shared" si="21"/>
        <v>100</v>
      </c>
    </row>
    <row r="415" spans="1:6" ht="108.75" customHeight="1">
      <c r="A415" s="127"/>
      <c r="B415" s="130"/>
      <c r="C415" s="5" t="s">
        <v>55</v>
      </c>
      <c r="D415" s="77">
        <v>100</v>
      </c>
      <c r="E415" s="28">
        <v>100</v>
      </c>
      <c r="F415" s="12">
        <f t="shared" si="21"/>
        <v>100</v>
      </c>
    </row>
    <row r="416" spans="1:6" ht="105" customHeight="1">
      <c r="A416" s="127"/>
      <c r="B416" s="130"/>
      <c r="C416" s="5" t="s">
        <v>51</v>
      </c>
      <c r="D416" s="77">
        <v>0</v>
      </c>
      <c r="E416" s="28">
        <v>0</v>
      </c>
      <c r="F416" s="12">
        <f>IF(E416=0,100,0)</f>
        <v>100</v>
      </c>
    </row>
    <row r="417" spans="1:6" ht="42.75" customHeight="1">
      <c r="A417" s="128"/>
      <c r="B417" s="131"/>
      <c r="C417" s="5" t="s">
        <v>52</v>
      </c>
      <c r="D417" s="77">
        <v>100</v>
      </c>
      <c r="E417" s="28">
        <v>100</v>
      </c>
      <c r="F417" s="12">
        <f t="shared" si="21"/>
        <v>100</v>
      </c>
    </row>
    <row r="418" spans="1:6" ht="64.5" customHeight="1">
      <c r="A418" s="126">
        <v>4</v>
      </c>
      <c r="B418" s="129" t="s">
        <v>77</v>
      </c>
      <c r="C418" s="44" t="s">
        <v>52</v>
      </c>
      <c r="D418" s="7">
        <v>100</v>
      </c>
      <c r="E418" s="28">
        <v>0</v>
      </c>
      <c r="F418" s="12">
        <f t="shared" si="21"/>
        <v>0</v>
      </c>
    </row>
    <row r="419" spans="1:6" ht="119.25" customHeight="1">
      <c r="A419" s="127"/>
      <c r="B419" s="130"/>
      <c r="C419" s="44" t="s">
        <v>56</v>
      </c>
      <c r="D419" s="7">
        <v>30</v>
      </c>
      <c r="E419" s="28">
        <v>0</v>
      </c>
      <c r="F419" s="12">
        <f t="shared" si="21"/>
        <v>0</v>
      </c>
    </row>
    <row r="420" spans="1:6" ht="141.75" customHeight="1">
      <c r="A420" s="128"/>
      <c r="B420" s="131"/>
      <c r="C420" s="14" t="s">
        <v>51</v>
      </c>
      <c r="D420" s="7">
        <v>0</v>
      </c>
      <c r="E420" s="28">
        <v>0</v>
      </c>
      <c r="F420" s="12">
        <f>IF(E420=0,100,0)</f>
        <v>100</v>
      </c>
    </row>
    <row r="422" spans="1:6">
      <c r="A422" s="102" t="s">
        <v>152</v>
      </c>
      <c r="B422" s="103"/>
      <c r="C422" s="103"/>
      <c r="D422" s="103"/>
      <c r="E422" s="103"/>
      <c r="F422" s="104"/>
    </row>
    <row r="423" spans="1:6">
      <c r="A423" s="101" t="s">
        <v>59</v>
      </c>
      <c r="B423" s="101"/>
      <c r="C423" s="101"/>
      <c r="D423" s="101"/>
      <c r="E423" s="101"/>
      <c r="F423" s="101"/>
    </row>
    <row r="424" spans="1:6" ht="168.75">
      <c r="A424" s="2" t="s">
        <v>5</v>
      </c>
      <c r="B424" s="3" t="s">
        <v>6</v>
      </c>
      <c r="C424" s="3" t="s">
        <v>7</v>
      </c>
      <c r="D424" s="3" t="s">
        <v>8</v>
      </c>
      <c r="E424" s="3" t="s">
        <v>9</v>
      </c>
      <c r="F424" s="3" t="s">
        <v>10</v>
      </c>
    </row>
    <row r="425" spans="1:6">
      <c r="A425" s="76">
        <v>1</v>
      </c>
      <c r="B425" s="76">
        <v>2</v>
      </c>
      <c r="C425" s="76">
        <v>3</v>
      </c>
      <c r="D425" s="76">
        <v>4</v>
      </c>
      <c r="E425" s="76">
        <v>5</v>
      </c>
      <c r="F425" s="76" t="s">
        <v>11</v>
      </c>
    </row>
    <row r="426" spans="1:6" ht="75" customHeight="1">
      <c r="A426" s="121">
        <v>1</v>
      </c>
      <c r="B426" s="122" t="s">
        <v>153</v>
      </c>
      <c r="C426" s="5" t="s">
        <v>49</v>
      </c>
      <c r="D426" s="77">
        <v>100</v>
      </c>
      <c r="E426" s="29">
        <v>100</v>
      </c>
      <c r="F426" s="12">
        <f>E426/D426*100</f>
        <v>100</v>
      </c>
    </row>
    <row r="427" spans="1:6" ht="70.5" customHeight="1">
      <c r="A427" s="121"/>
      <c r="B427" s="122"/>
      <c r="C427" s="5" t="s">
        <v>50</v>
      </c>
      <c r="D427" s="77">
        <v>100</v>
      </c>
      <c r="E427" s="29">
        <v>100</v>
      </c>
      <c r="F427" s="12">
        <f t="shared" ref="F427:F439" si="22">E427/D427*100</f>
        <v>100</v>
      </c>
    </row>
    <row r="428" spans="1:6" ht="115.5" customHeight="1">
      <c r="A428" s="121"/>
      <c r="B428" s="122"/>
      <c r="C428" s="5" t="s">
        <v>51</v>
      </c>
      <c r="D428" s="77">
        <v>0</v>
      </c>
      <c r="E428" s="29">
        <v>0</v>
      </c>
      <c r="F428" s="12">
        <f>IF(E428=0,100,0)</f>
        <v>100</v>
      </c>
    </row>
    <row r="429" spans="1:6" ht="47.25" customHeight="1">
      <c r="A429" s="121"/>
      <c r="B429" s="122"/>
      <c r="C429" s="5" t="s">
        <v>52</v>
      </c>
      <c r="D429" s="77">
        <v>100</v>
      </c>
      <c r="E429" s="29">
        <v>100</v>
      </c>
      <c r="F429" s="12">
        <f t="shared" si="22"/>
        <v>100</v>
      </c>
    </row>
    <row r="430" spans="1:6" ht="116.25" customHeight="1">
      <c r="A430" s="121">
        <v>2</v>
      </c>
      <c r="B430" s="122" t="s">
        <v>154</v>
      </c>
      <c r="C430" s="5" t="s">
        <v>49</v>
      </c>
      <c r="D430" s="77">
        <v>100</v>
      </c>
      <c r="E430" s="29">
        <v>100</v>
      </c>
      <c r="F430" s="12">
        <f t="shared" si="22"/>
        <v>100</v>
      </c>
    </row>
    <row r="431" spans="1:6" ht="66.75" customHeight="1">
      <c r="A431" s="121"/>
      <c r="B431" s="122"/>
      <c r="C431" s="5" t="s">
        <v>53</v>
      </c>
      <c r="D431" s="77">
        <v>100</v>
      </c>
      <c r="E431" s="29">
        <v>100</v>
      </c>
      <c r="F431" s="12">
        <f t="shared" si="22"/>
        <v>100</v>
      </c>
    </row>
    <row r="432" spans="1:6" ht="124.5" customHeight="1">
      <c r="A432" s="121"/>
      <c r="B432" s="122"/>
      <c r="C432" s="5" t="s">
        <v>51</v>
      </c>
      <c r="D432" s="77">
        <v>0</v>
      </c>
      <c r="E432" s="28">
        <v>0</v>
      </c>
      <c r="F432" s="12">
        <f>IF(E432=0,100,0)</f>
        <v>100</v>
      </c>
    </row>
    <row r="433" spans="1:6" ht="52.5" customHeight="1">
      <c r="A433" s="121"/>
      <c r="B433" s="122"/>
      <c r="C433" s="5" t="s">
        <v>52</v>
      </c>
      <c r="D433" s="77">
        <v>100</v>
      </c>
      <c r="E433" s="28">
        <v>100</v>
      </c>
      <c r="F433" s="12">
        <f t="shared" si="22"/>
        <v>100</v>
      </c>
    </row>
    <row r="434" spans="1:6" ht="81.75" customHeight="1">
      <c r="A434" s="121">
        <v>3</v>
      </c>
      <c r="B434" s="122" t="s">
        <v>155</v>
      </c>
      <c r="C434" s="5" t="s">
        <v>49</v>
      </c>
      <c r="D434" s="77">
        <v>100</v>
      </c>
      <c r="E434" s="28">
        <v>100</v>
      </c>
      <c r="F434" s="12">
        <f t="shared" si="22"/>
        <v>100</v>
      </c>
    </row>
    <row r="435" spans="1:6" ht="108.75" customHeight="1">
      <c r="A435" s="121"/>
      <c r="B435" s="122"/>
      <c r="C435" s="5" t="s">
        <v>55</v>
      </c>
      <c r="D435" s="77">
        <v>100</v>
      </c>
      <c r="E435" s="28">
        <v>100</v>
      </c>
      <c r="F435" s="12">
        <f t="shared" si="22"/>
        <v>100</v>
      </c>
    </row>
    <row r="436" spans="1:6" ht="105" customHeight="1">
      <c r="A436" s="121"/>
      <c r="B436" s="122"/>
      <c r="C436" s="5" t="s">
        <v>51</v>
      </c>
      <c r="D436" s="77">
        <v>0</v>
      </c>
      <c r="E436" s="28">
        <v>0</v>
      </c>
      <c r="F436" s="12">
        <f>IF(E436=0,100,0)</f>
        <v>100</v>
      </c>
    </row>
    <row r="437" spans="1:6" ht="42.75" customHeight="1">
      <c r="A437" s="121"/>
      <c r="B437" s="122"/>
      <c r="C437" s="5" t="s">
        <v>52</v>
      </c>
      <c r="D437" s="77">
        <v>100</v>
      </c>
      <c r="E437" s="28">
        <v>100</v>
      </c>
      <c r="F437" s="12">
        <f t="shared" si="22"/>
        <v>100</v>
      </c>
    </row>
    <row r="438" spans="1:6" ht="64.5" customHeight="1">
      <c r="A438" s="121">
        <v>4</v>
      </c>
      <c r="B438" s="122" t="s">
        <v>156</v>
      </c>
      <c r="C438" s="44" t="s">
        <v>52</v>
      </c>
      <c r="D438" s="7">
        <v>100</v>
      </c>
      <c r="E438" s="28">
        <v>100</v>
      </c>
      <c r="F438" s="12">
        <f t="shared" si="22"/>
        <v>100</v>
      </c>
    </row>
    <row r="439" spans="1:6" ht="119.25" customHeight="1">
      <c r="A439" s="121"/>
      <c r="B439" s="122"/>
      <c r="C439" s="44" t="s">
        <v>56</v>
      </c>
      <c r="D439" s="7">
        <v>30</v>
      </c>
      <c r="E439" s="28">
        <v>30</v>
      </c>
      <c r="F439" s="12">
        <f t="shared" si="22"/>
        <v>100</v>
      </c>
    </row>
    <row r="440" spans="1:6" ht="141.75" customHeight="1">
      <c r="A440" s="121"/>
      <c r="B440" s="122"/>
      <c r="C440" s="14" t="s">
        <v>51</v>
      </c>
      <c r="D440" s="7">
        <v>0</v>
      </c>
      <c r="E440" s="28">
        <v>0</v>
      </c>
      <c r="F440" s="12">
        <f>IF(E440=0,100,0)</f>
        <v>100</v>
      </c>
    </row>
    <row r="442" spans="1:6">
      <c r="A442" s="102" t="s">
        <v>158</v>
      </c>
      <c r="B442" s="103"/>
      <c r="C442" s="103"/>
      <c r="D442" s="103"/>
      <c r="E442" s="103"/>
      <c r="F442" s="104"/>
    </row>
    <row r="443" spans="1:6">
      <c r="A443" s="101" t="s">
        <v>59</v>
      </c>
      <c r="B443" s="101"/>
      <c r="C443" s="101"/>
      <c r="D443" s="101"/>
      <c r="E443" s="101"/>
      <c r="F443" s="101"/>
    </row>
    <row r="444" spans="1:6" ht="168.75">
      <c r="A444" s="2" t="s">
        <v>5</v>
      </c>
      <c r="B444" s="3" t="s">
        <v>6</v>
      </c>
      <c r="C444" s="3" t="s">
        <v>7</v>
      </c>
      <c r="D444" s="3" t="s">
        <v>8</v>
      </c>
      <c r="E444" s="3" t="s">
        <v>9</v>
      </c>
      <c r="F444" s="3" t="s">
        <v>10</v>
      </c>
    </row>
    <row r="445" spans="1:6">
      <c r="A445" s="76">
        <v>1</v>
      </c>
      <c r="B445" s="76">
        <v>2</v>
      </c>
      <c r="C445" s="76">
        <v>3</v>
      </c>
      <c r="D445" s="76">
        <v>4</v>
      </c>
      <c r="E445" s="76">
        <v>5</v>
      </c>
      <c r="F445" s="76" t="s">
        <v>11</v>
      </c>
    </row>
    <row r="446" spans="1:6" ht="75" customHeight="1">
      <c r="A446" s="121">
        <v>1</v>
      </c>
      <c r="B446" s="122" t="s">
        <v>75</v>
      </c>
      <c r="C446" s="5" t="s">
        <v>49</v>
      </c>
      <c r="D446" s="77">
        <v>100</v>
      </c>
      <c r="E446" s="29">
        <v>99.8</v>
      </c>
      <c r="F446" s="12">
        <f>E446/D446*100</f>
        <v>99.8</v>
      </c>
    </row>
    <row r="447" spans="1:6" ht="81.400000000000006" customHeight="1">
      <c r="A447" s="121"/>
      <c r="B447" s="122"/>
      <c r="C447" s="5" t="s">
        <v>50</v>
      </c>
      <c r="D447" s="77">
        <v>100</v>
      </c>
      <c r="E447" s="29">
        <v>99.8</v>
      </c>
      <c r="F447" s="12">
        <f t="shared" ref="F447:F459" si="23">E447/D447*100</f>
        <v>99.8</v>
      </c>
    </row>
    <row r="448" spans="1:6" ht="103.35" customHeight="1">
      <c r="A448" s="121"/>
      <c r="B448" s="122"/>
      <c r="C448" s="5" t="s">
        <v>51</v>
      </c>
      <c r="D448" s="77">
        <v>0</v>
      </c>
      <c r="E448" s="29">
        <v>0</v>
      </c>
      <c r="F448" s="12">
        <f>IF(E448=0,100,0)</f>
        <v>100</v>
      </c>
    </row>
    <row r="449" spans="1:6" ht="47.25" customHeight="1">
      <c r="A449" s="121"/>
      <c r="B449" s="122"/>
      <c r="C449" s="5" t="s">
        <v>52</v>
      </c>
      <c r="D449" s="77">
        <v>100</v>
      </c>
      <c r="E449" s="29">
        <v>100</v>
      </c>
      <c r="F449" s="12">
        <f t="shared" si="23"/>
        <v>100</v>
      </c>
    </row>
    <row r="450" spans="1:6" ht="77.099999999999994" customHeight="1">
      <c r="A450" s="121">
        <v>2</v>
      </c>
      <c r="B450" s="122" t="s">
        <v>54</v>
      </c>
      <c r="C450" s="5" t="s">
        <v>49</v>
      </c>
      <c r="D450" s="77">
        <v>100</v>
      </c>
      <c r="E450" s="29">
        <v>100</v>
      </c>
      <c r="F450" s="12">
        <f t="shared" si="23"/>
        <v>100</v>
      </c>
    </row>
    <row r="451" spans="1:6" ht="66.95" customHeight="1">
      <c r="A451" s="121"/>
      <c r="B451" s="122"/>
      <c r="C451" s="5" t="s">
        <v>53</v>
      </c>
      <c r="D451" s="77">
        <v>100</v>
      </c>
      <c r="E451" s="29">
        <v>100</v>
      </c>
      <c r="F451" s="12">
        <f t="shared" si="23"/>
        <v>100</v>
      </c>
    </row>
    <row r="452" spans="1:6" ht="106.35" customHeight="1">
      <c r="A452" s="121"/>
      <c r="B452" s="122"/>
      <c r="C452" s="5" t="s">
        <v>51</v>
      </c>
      <c r="D452" s="77">
        <v>0</v>
      </c>
      <c r="E452" s="28">
        <v>0</v>
      </c>
      <c r="F452" s="12">
        <f>IF(E452=0,100,0)</f>
        <v>100</v>
      </c>
    </row>
    <row r="453" spans="1:6" ht="37.9" customHeight="1">
      <c r="A453" s="121"/>
      <c r="B453" s="122"/>
      <c r="C453" s="5" t="s">
        <v>52</v>
      </c>
      <c r="D453" s="77">
        <v>100</v>
      </c>
      <c r="E453" s="28">
        <v>100</v>
      </c>
      <c r="F453" s="12">
        <f t="shared" si="23"/>
        <v>100</v>
      </c>
    </row>
    <row r="454" spans="1:6" ht="81.75" customHeight="1">
      <c r="A454" s="121">
        <v>3</v>
      </c>
      <c r="B454" s="122" t="s">
        <v>76</v>
      </c>
      <c r="C454" s="5" t="s">
        <v>49</v>
      </c>
      <c r="D454" s="77">
        <v>100</v>
      </c>
      <c r="E454" s="28">
        <v>100</v>
      </c>
      <c r="F454" s="12">
        <f t="shared" si="23"/>
        <v>100</v>
      </c>
    </row>
    <row r="455" spans="1:6" ht="108.75" customHeight="1">
      <c r="A455" s="121"/>
      <c r="B455" s="122"/>
      <c r="C455" s="5" t="s">
        <v>55</v>
      </c>
      <c r="D455" s="77">
        <v>100</v>
      </c>
      <c r="E455" s="28">
        <v>0</v>
      </c>
      <c r="F455" s="12">
        <f t="shared" si="23"/>
        <v>0</v>
      </c>
    </row>
    <row r="456" spans="1:6" ht="105" customHeight="1">
      <c r="A456" s="121"/>
      <c r="B456" s="122"/>
      <c r="C456" s="5" t="s">
        <v>51</v>
      </c>
      <c r="D456" s="77">
        <v>0</v>
      </c>
      <c r="E456" s="28">
        <v>0</v>
      </c>
      <c r="F456" s="12">
        <f>IF(E456=0,100,0)</f>
        <v>100</v>
      </c>
    </row>
    <row r="457" spans="1:6" ht="42.75" customHeight="1">
      <c r="A457" s="121"/>
      <c r="B457" s="122"/>
      <c r="C457" s="5" t="s">
        <v>52</v>
      </c>
      <c r="D457" s="77">
        <v>100</v>
      </c>
      <c r="E457" s="28">
        <v>100</v>
      </c>
      <c r="F457" s="12">
        <f t="shared" si="23"/>
        <v>100</v>
      </c>
    </row>
    <row r="458" spans="1:6" ht="39.950000000000003" hidden="1" customHeight="1">
      <c r="A458" s="121">
        <v>4</v>
      </c>
      <c r="B458" s="122" t="s">
        <v>77</v>
      </c>
      <c r="C458" s="44" t="s">
        <v>52</v>
      </c>
      <c r="D458" s="7">
        <v>100</v>
      </c>
      <c r="E458" s="28">
        <v>0</v>
      </c>
      <c r="F458" s="12">
        <f t="shared" si="23"/>
        <v>0</v>
      </c>
    </row>
    <row r="459" spans="1:6" ht="103.35" hidden="1" customHeight="1">
      <c r="A459" s="121"/>
      <c r="B459" s="122"/>
      <c r="C459" s="44" t="s">
        <v>56</v>
      </c>
      <c r="D459" s="7">
        <v>30</v>
      </c>
      <c r="E459" s="28">
        <v>0</v>
      </c>
      <c r="F459" s="12">
        <f t="shared" si="23"/>
        <v>0</v>
      </c>
    </row>
    <row r="460" spans="1:6" ht="141.75" hidden="1" customHeight="1">
      <c r="A460" s="121"/>
      <c r="B460" s="122"/>
      <c r="C460" s="14" t="s">
        <v>51</v>
      </c>
      <c r="D460" s="7">
        <v>0</v>
      </c>
      <c r="E460" s="28">
        <v>0</v>
      </c>
      <c r="F460" s="12">
        <f>IF(E460=0,100,0)</f>
        <v>100</v>
      </c>
    </row>
    <row r="462" spans="1:6">
      <c r="A462" s="102" t="s">
        <v>159</v>
      </c>
      <c r="B462" s="103"/>
      <c r="C462" s="103"/>
      <c r="D462" s="103"/>
      <c r="E462" s="103"/>
      <c r="F462" s="104"/>
    </row>
    <row r="463" spans="1:6">
      <c r="A463" s="101" t="s">
        <v>59</v>
      </c>
      <c r="B463" s="101"/>
      <c r="C463" s="101"/>
      <c r="D463" s="101"/>
      <c r="E463" s="101"/>
      <c r="F463" s="101"/>
    </row>
    <row r="464" spans="1:6" ht="168.75">
      <c r="A464" s="2" t="s">
        <v>5</v>
      </c>
      <c r="B464" s="3" t="s">
        <v>6</v>
      </c>
      <c r="C464" s="3" t="s">
        <v>7</v>
      </c>
      <c r="D464" s="3" t="s">
        <v>8</v>
      </c>
      <c r="E464" s="3" t="s">
        <v>9</v>
      </c>
      <c r="F464" s="3" t="s">
        <v>10</v>
      </c>
    </row>
    <row r="465" spans="1:6">
      <c r="A465" s="78">
        <v>1</v>
      </c>
      <c r="B465" s="78">
        <v>2</v>
      </c>
      <c r="C465" s="78">
        <v>3</v>
      </c>
      <c r="D465" s="78">
        <v>4</v>
      </c>
      <c r="E465" s="78">
        <v>5</v>
      </c>
      <c r="F465" s="78" t="s">
        <v>11</v>
      </c>
    </row>
    <row r="466" spans="1:6" ht="75" customHeight="1">
      <c r="A466" s="121">
        <v>1</v>
      </c>
      <c r="B466" s="122" t="s">
        <v>75</v>
      </c>
      <c r="C466" s="5" t="s">
        <v>49</v>
      </c>
      <c r="D466" s="79">
        <v>100</v>
      </c>
      <c r="E466" s="29">
        <v>99</v>
      </c>
      <c r="F466" s="12">
        <f>E466/D466*100</f>
        <v>99</v>
      </c>
    </row>
    <row r="467" spans="1:6" ht="70.5" customHeight="1">
      <c r="A467" s="121"/>
      <c r="B467" s="122"/>
      <c r="C467" s="5" t="s">
        <v>50</v>
      </c>
      <c r="D467" s="79">
        <v>100</v>
      </c>
      <c r="E467" s="29">
        <v>99</v>
      </c>
      <c r="F467" s="12">
        <f t="shared" ref="F467:F480" si="24">E467/D467*100</f>
        <v>99</v>
      </c>
    </row>
    <row r="468" spans="1:6" ht="115.5" customHeight="1">
      <c r="A468" s="121"/>
      <c r="B468" s="122"/>
      <c r="C468" s="5" t="s">
        <v>51</v>
      </c>
      <c r="D468" s="79">
        <v>0</v>
      </c>
      <c r="E468" s="29">
        <v>0</v>
      </c>
      <c r="F468" s="12">
        <f>IF(E468=0,100,0)</f>
        <v>100</v>
      </c>
    </row>
    <row r="469" spans="1:6" ht="47.25" customHeight="1">
      <c r="A469" s="121"/>
      <c r="B469" s="122"/>
      <c r="C469" s="5" t="s">
        <v>52</v>
      </c>
      <c r="D469" s="79">
        <v>100</v>
      </c>
      <c r="E469" s="29">
        <v>100</v>
      </c>
      <c r="F469" s="12">
        <f t="shared" si="24"/>
        <v>100</v>
      </c>
    </row>
    <row r="470" spans="1:6" ht="116.25" customHeight="1">
      <c r="A470" s="121">
        <v>2</v>
      </c>
      <c r="B470" s="122" t="s">
        <v>54</v>
      </c>
      <c r="C470" s="5" t="s">
        <v>49</v>
      </c>
      <c r="D470" s="79">
        <v>100</v>
      </c>
      <c r="E470" s="29">
        <v>99</v>
      </c>
      <c r="F470" s="12">
        <f t="shared" si="24"/>
        <v>99</v>
      </c>
    </row>
    <row r="471" spans="1:6" ht="66.75" customHeight="1">
      <c r="A471" s="121"/>
      <c r="B471" s="122"/>
      <c r="C471" s="5" t="s">
        <v>53</v>
      </c>
      <c r="D471" s="79">
        <v>100</v>
      </c>
      <c r="E471" s="29"/>
      <c r="F471" s="12">
        <f t="shared" si="24"/>
        <v>0</v>
      </c>
    </row>
    <row r="472" spans="1:6" ht="124.5" customHeight="1">
      <c r="A472" s="121"/>
      <c r="B472" s="122"/>
      <c r="C472" s="5" t="s">
        <v>51</v>
      </c>
      <c r="D472" s="79">
        <v>0</v>
      </c>
      <c r="E472" s="28">
        <v>0</v>
      </c>
      <c r="F472" s="12">
        <f>IF(E472=0,100,0)</f>
        <v>100</v>
      </c>
    </row>
    <row r="473" spans="1:6" ht="52.5" customHeight="1">
      <c r="A473" s="121"/>
      <c r="B473" s="122"/>
      <c r="C473" s="5" t="s">
        <v>52</v>
      </c>
      <c r="D473" s="79">
        <v>100</v>
      </c>
      <c r="E473" s="28">
        <v>100</v>
      </c>
      <c r="F473" s="12">
        <f t="shared" si="24"/>
        <v>100</v>
      </c>
    </row>
    <row r="474" spans="1:6" ht="81.75" customHeight="1">
      <c r="A474" s="121">
        <v>3</v>
      </c>
      <c r="B474" s="122" t="s">
        <v>76</v>
      </c>
      <c r="C474" s="5" t="s">
        <v>49</v>
      </c>
      <c r="D474" s="79">
        <v>100</v>
      </c>
      <c r="E474" s="28">
        <v>100</v>
      </c>
      <c r="F474" s="12">
        <f t="shared" si="24"/>
        <v>100</v>
      </c>
    </row>
    <row r="475" spans="1:6" ht="108.75" customHeight="1">
      <c r="A475" s="121"/>
      <c r="B475" s="122"/>
      <c r="C475" s="5" t="s">
        <v>55</v>
      </c>
      <c r="D475" s="79">
        <v>100</v>
      </c>
      <c r="E475" s="28">
        <v>30</v>
      </c>
      <c r="F475" s="12">
        <f t="shared" si="24"/>
        <v>30</v>
      </c>
    </row>
    <row r="476" spans="1:6" ht="105" customHeight="1">
      <c r="A476" s="121"/>
      <c r="B476" s="122"/>
      <c r="C476" s="5" t="s">
        <v>51</v>
      </c>
      <c r="D476" s="79">
        <v>0</v>
      </c>
      <c r="E476" s="28">
        <v>0</v>
      </c>
      <c r="F476" s="12">
        <f>IF(E476=0,100,0)</f>
        <v>100</v>
      </c>
    </row>
    <row r="477" spans="1:6" ht="42.75" customHeight="1">
      <c r="A477" s="121"/>
      <c r="B477" s="122"/>
      <c r="C477" s="5" t="s">
        <v>52</v>
      </c>
      <c r="D477" s="79">
        <v>100</v>
      </c>
      <c r="E477" s="28">
        <v>100</v>
      </c>
      <c r="F477" s="12">
        <f t="shared" si="24"/>
        <v>100</v>
      </c>
    </row>
    <row r="478" spans="1:6" ht="64.5" customHeight="1">
      <c r="A478" s="121">
        <v>4</v>
      </c>
      <c r="B478" s="122" t="s">
        <v>77</v>
      </c>
      <c r="C478" s="44" t="s">
        <v>52</v>
      </c>
      <c r="D478" s="7">
        <v>100</v>
      </c>
      <c r="E478" s="28">
        <v>100</v>
      </c>
      <c r="F478" s="12">
        <f t="shared" si="24"/>
        <v>100</v>
      </c>
    </row>
    <row r="479" spans="1:6" ht="119.25" customHeight="1">
      <c r="A479" s="121"/>
      <c r="B479" s="122"/>
      <c r="C479" s="44" t="s">
        <v>56</v>
      </c>
      <c r="D479" s="7">
        <v>30</v>
      </c>
      <c r="E479" s="28"/>
      <c r="F479" s="12">
        <f t="shared" si="24"/>
        <v>0</v>
      </c>
    </row>
    <row r="480" spans="1:6" ht="141.75" customHeight="1">
      <c r="A480" s="121"/>
      <c r="B480" s="122"/>
      <c r="C480" s="14" t="s">
        <v>51</v>
      </c>
      <c r="D480" s="7">
        <v>0</v>
      </c>
      <c r="E480" s="28">
        <v>0</v>
      </c>
      <c r="F480" s="12">
        <f>IF(E480=0,100,0)</f>
        <v>100</v>
      </c>
    </row>
    <row r="482" spans="1:6">
      <c r="A482" s="102" t="s">
        <v>160</v>
      </c>
      <c r="B482" s="103"/>
      <c r="C482" s="103"/>
      <c r="D482" s="103"/>
      <c r="E482" s="103"/>
      <c r="F482" s="104"/>
    </row>
    <row r="483" spans="1:6">
      <c r="A483" s="101" t="s">
        <v>59</v>
      </c>
      <c r="B483" s="101"/>
      <c r="C483" s="101"/>
      <c r="D483" s="101"/>
      <c r="E483" s="101"/>
      <c r="F483" s="101"/>
    </row>
    <row r="484" spans="1:6" ht="168.75">
      <c r="A484" s="2" t="s">
        <v>5</v>
      </c>
      <c r="B484" s="3" t="s">
        <v>6</v>
      </c>
      <c r="C484" s="3" t="s">
        <v>7</v>
      </c>
      <c r="D484" s="3" t="s">
        <v>8</v>
      </c>
      <c r="E484" s="3" t="s">
        <v>9</v>
      </c>
      <c r="F484" s="3" t="s">
        <v>10</v>
      </c>
    </row>
    <row r="485" spans="1:6">
      <c r="A485" s="78">
        <v>1</v>
      </c>
      <c r="B485" s="78">
        <v>2</v>
      </c>
      <c r="C485" s="78">
        <v>3</v>
      </c>
      <c r="D485" s="78">
        <v>4</v>
      </c>
      <c r="E485" s="78">
        <v>5</v>
      </c>
      <c r="F485" s="78" t="s">
        <v>11</v>
      </c>
    </row>
    <row r="486" spans="1:6" ht="75" customHeight="1">
      <c r="A486" s="121">
        <v>1</v>
      </c>
      <c r="B486" s="122" t="s">
        <v>75</v>
      </c>
      <c r="C486" s="5" t="s">
        <v>49</v>
      </c>
      <c r="D486" s="79">
        <v>100</v>
      </c>
      <c r="E486" s="29">
        <v>100</v>
      </c>
      <c r="F486" s="12">
        <f>E486/D486*100</f>
        <v>100</v>
      </c>
    </row>
    <row r="487" spans="1:6" ht="70.5" customHeight="1">
      <c r="A487" s="121"/>
      <c r="B487" s="122"/>
      <c r="C487" s="5" t="s">
        <v>50</v>
      </c>
      <c r="D487" s="79">
        <v>100</v>
      </c>
      <c r="E487" s="29">
        <v>100</v>
      </c>
      <c r="F487" s="12">
        <f t="shared" ref="F487:F500" si="25">E487/D487*100</f>
        <v>100</v>
      </c>
    </row>
    <row r="488" spans="1:6" ht="115.5" customHeight="1">
      <c r="A488" s="121"/>
      <c r="B488" s="122"/>
      <c r="C488" s="5" t="s">
        <v>51</v>
      </c>
      <c r="D488" s="79">
        <v>0</v>
      </c>
      <c r="E488" s="29">
        <v>0</v>
      </c>
      <c r="F488" s="12">
        <f>IF(E488=0,100,0)</f>
        <v>100</v>
      </c>
    </row>
    <row r="489" spans="1:6" ht="47.25" customHeight="1">
      <c r="A489" s="121"/>
      <c r="B489" s="122"/>
      <c r="C489" s="5" t="s">
        <v>52</v>
      </c>
      <c r="D489" s="79">
        <v>100</v>
      </c>
      <c r="E489" s="29">
        <v>100</v>
      </c>
      <c r="F489" s="12">
        <f t="shared" si="25"/>
        <v>100</v>
      </c>
    </row>
    <row r="490" spans="1:6" ht="116.25" customHeight="1">
      <c r="A490" s="121">
        <v>2</v>
      </c>
      <c r="B490" s="122" t="s">
        <v>54</v>
      </c>
      <c r="C490" s="5" t="s">
        <v>49</v>
      </c>
      <c r="D490" s="79">
        <v>100</v>
      </c>
      <c r="E490" s="29">
        <v>100</v>
      </c>
      <c r="F490" s="12">
        <f t="shared" si="25"/>
        <v>100</v>
      </c>
    </row>
    <row r="491" spans="1:6" ht="66.75" customHeight="1">
      <c r="A491" s="121"/>
      <c r="B491" s="122"/>
      <c r="C491" s="5" t="s">
        <v>53</v>
      </c>
      <c r="D491" s="79">
        <v>100</v>
      </c>
      <c r="E491" s="29">
        <v>100</v>
      </c>
      <c r="F491" s="12">
        <f t="shared" si="25"/>
        <v>100</v>
      </c>
    </row>
    <row r="492" spans="1:6" ht="124.5" customHeight="1">
      <c r="A492" s="121"/>
      <c r="B492" s="122"/>
      <c r="C492" s="5" t="s">
        <v>51</v>
      </c>
      <c r="D492" s="79">
        <v>0</v>
      </c>
      <c r="E492" s="28">
        <v>0</v>
      </c>
      <c r="F492" s="12">
        <f>IF(E492=0,100,0)</f>
        <v>100</v>
      </c>
    </row>
    <row r="493" spans="1:6" ht="52.5" customHeight="1">
      <c r="A493" s="121"/>
      <c r="B493" s="122"/>
      <c r="C493" s="5" t="s">
        <v>52</v>
      </c>
      <c r="D493" s="79">
        <v>100</v>
      </c>
      <c r="E493" s="28">
        <v>100</v>
      </c>
      <c r="F493" s="12">
        <f t="shared" si="25"/>
        <v>100</v>
      </c>
    </row>
    <row r="494" spans="1:6" ht="81.75" customHeight="1">
      <c r="A494" s="121">
        <v>3</v>
      </c>
      <c r="B494" s="122" t="s">
        <v>76</v>
      </c>
      <c r="C494" s="5" t="s">
        <v>49</v>
      </c>
      <c r="D494" s="79">
        <v>100</v>
      </c>
      <c r="E494" s="28">
        <v>100</v>
      </c>
      <c r="F494" s="12">
        <f t="shared" si="25"/>
        <v>100</v>
      </c>
    </row>
    <row r="495" spans="1:6" ht="108.75" customHeight="1">
      <c r="A495" s="121"/>
      <c r="B495" s="122"/>
      <c r="C495" s="5" t="s">
        <v>55</v>
      </c>
      <c r="D495" s="79">
        <v>100</v>
      </c>
      <c r="E495" s="28">
        <v>100</v>
      </c>
      <c r="F495" s="12">
        <f t="shared" si="25"/>
        <v>100</v>
      </c>
    </row>
    <row r="496" spans="1:6" ht="105" customHeight="1">
      <c r="A496" s="121"/>
      <c r="B496" s="122"/>
      <c r="C496" s="5" t="s">
        <v>51</v>
      </c>
      <c r="D496" s="79">
        <v>0</v>
      </c>
      <c r="E496" s="28">
        <v>0</v>
      </c>
      <c r="F496" s="12">
        <f>IF(E496=0,100,0)</f>
        <v>100</v>
      </c>
    </row>
    <row r="497" spans="1:6" ht="42.75" customHeight="1">
      <c r="A497" s="121"/>
      <c r="B497" s="122"/>
      <c r="C497" s="5" t="s">
        <v>52</v>
      </c>
      <c r="D497" s="79">
        <v>100</v>
      </c>
      <c r="E497" s="28">
        <v>100</v>
      </c>
      <c r="F497" s="12">
        <f t="shared" si="25"/>
        <v>100</v>
      </c>
    </row>
    <row r="498" spans="1:6" ht="64.5" customHeight="1">
      <c r="A498" s="121">
        <v>4</v>
      </c>
      <c r="B498" s="122" t="s">
        <v>77</v>
      </c>
      <c r="C498" s="44" t="s">
        <v>52</v>
      </c>
      <c r="D498" s="7">
        <v>100</v>
      </c>
      <c r="E498" s="28">
        <v>100</v>
      </c>
      <c r="F498" s="12">
        <f t="shared" si="25"/>
        <v>100</v>
      </c>
    </row>
    <row r="499" spans="1:6" ht="119.25" customHeight="1">
      <c r="A499" s="121"/>
      <c r="B499" s="122"/>
      <c r="C499" s="44" t="s">
        <v>56</v>
      </c>
      <c r="D499" s="7">
        <v>30</v>
      </c>
      <c r="E499" s="28">
        <v>30</v>
      </c>
      <c r="F499" s="12">
        <f t="shared" si="25"/>
        <v>100</v>
      </c>
    </row>
    <row r="500" spans="1:6" ht="141.75" customHeight="1">
      <c r="A500" s="121"/>
      <c r="B500" s="122"/>
      <c r="C500" s="14" t="s">
        <v>51</v>
      </c>
      <c r="D500" s="7">
        <v>0</v>
      </c>
      <c r="E500" s="28">
        <v>0</v>
      </c>
      <c r="F500" s="12">
        <f>IF(E500=0,100,0)</f>
        <v>100</v>
      </c>
    </row>
    <row r="502" spans="1:6">
      <c r="A502" s="102" t="s">
        <v>163</v>
      </c>
      <c r="B502" s="103"/>
      <c r="C502" s="103"/>
      <c r="D502" s="103"/>
      <c r="E502" s="103"/>
      <c r="F502" s="104"/>
    </row>
    <row r="503" spans="1:6">
      <c r="A503" s="101" t="s">
        <v>59</v>
      </c>
      <c r="B503" s="101"/>
      <c r="C503" s="101"/>
      <c r="D503" s="101"/>
      <c r="E503" s="101"/>
      <c r="F503" s="101"/>
    </row>
    <row r="504" spans="1:6" ht="168.75">
      <c r="A504" s="2" t="s">
        <v>5</v>
      </c>
      <c r="B504" s="3" t="s">
        <v>6</v>
      </c>
      <c r="C504" s="3" t="s">
        <v>7</v>
      </c>
      <c r="D504" s="3" t="s">
        <v>8</v>
      </c>
      <c r="E504" s="3" t="s">
        <v>9</v>
      </c>
      <c r="F504" s="3" t="s">
        <v>10</v>
      </c>
    </row>
    <row r="505" spans="1:6">
      <c r="A505" s="78">
        <v>1</v>
      </c>
      <c r="B505" s="78">
        <v>2</v>
      </c>
      <c r="C505" s="78">
        <v>3</v>
      </c>
      <c r="D505" s="78">
        <v>4</v>
      </c>
      <c r="E505" s="78">
        <v>5</v>
      </c>
      <c r="F505" s="78" t="s">
        <v>11</v>
      </c>
    </row>
    <row r="506" spans="1:6" ht="75" customHeight="1">
      <c r="A506" s="121">
        <v>1</v>
      </c>
      <c r="B506" s="122" t="s">
        <v>166</v>
      </c>
      <c r="C506" s="5" t="s">
        <v>49</v>
      </c>
      <c r="D506" s="79">
        <v>100</v>
      </c>
      <c r="E506" s="29">
        <v>100</v>
      </c>
      <c r="F506" s="12">
        <f>E506/D506*100</f>
        <v>100</v>
      </c>
    </row>
    <row r="507" spans="1:6" ht="70.5" customHeight="1">
      <c r="A507" s="121"/>
      <c r="B507" s="122"/>
      <c r="C507" s="5" t="s">
        <v>50</v>
      </c>
      <c r="D507" s="79">
        <v>100</v>
      </c>
      <c r="E507" s="29">
        <v>100</v>
      </c>
      <c r="F507" s="12">
        <f t="shared" ref="F507:F520" si="26">E507/D507*100</f>
        <v>100</v>
      </c>
    </row>
    <row r="508" spans="1:6" ht="115.5" customHeight="1">
      <c r="A508" s="121"/>
      <c r="B508" s="122"/>
      <c r="C508" s="5" t="s">
        <v>51</v>
      </c>
      <c r="D508" s="79">
        <v>0</v>
      </c>
      <c r="E508" s="29">
        <v>0</v>
      </c>
      <c r="F508" s="12">
        <f>IF(E508=0,100,0)</f>
        <v>100</v>
      </c>
    </row>
    <row r="509" spans="1:6" ht="47.25" customHeight="1">
      <c r="A509" s="121"/>
      <c r="B509" s="122"/>
      <c r="C509" s="5" t="s">
        <v>52</v>
      </c>
      <c r="D509" s="79">
        <v>100</v>
      </c>
      <c r="E509" s="29">
        <v>100</v>
      </c>
      <c r="F509" s="12">
        <f t="shared" si="26"/>
        <v>100</v>
      </c>
    </row>
    <row r="510" spans="1:6" ht="116.25" customHeight="1">
      <c r="A510" s="121">
        <v>2</v>
      </c>
      <c r="B510" s="122" t="s">
        <v>167</v>
      </c>
      <c r="C510" s="5" t="s">
        <v>49</v>
      </c>
      <c r="D510" s="79">
        <v>100</v>
      </c>
      <c r="E510" s="29">
        <v>100</v>
      </c>
      <c r="F510" s="12">
        <f t="shared" si="26"/>
        <v>100</v>
      </c>
    </row>
    <row r="511" spans="1:6" ht="66.75" customHeight="1">
      <c r="A511" s="121"/>
      <c r="B511" s="122"/>
      <c r="C511" s="5" t="s">
        <v>53</v>
      </c>
      <c r="D511" s="79">
        <v>100</v>
      </c>
      <c r="E511" s="29">
        <v>100</v>
      </c>
      <c r="F511" s="12">
        <f t="shared" si="26"/>
        <v>100</v>
      </c>
    </row>
    <row r="512" spans="1:6" ht="124.5" customHeight="1">
      <c r="A512" s="121"/>
      <c r="B512" s="122"/>
      <c r="C512" s="5" t="s">
        <v>51</v>
      </c>
      <c r="D512" s="79">
        <v>0</v>
      </c>
      <c r="E512" s="28">
        <v>0</v>
      </c>
      <c r="F512" s="12">
        <f>IF(E512=0,100,0)</f>
        <v>100</v>
      </c>
    </row>
    <row r="513" spans="1:6" ht="52.5" customHeight="1">
      <c r="A513" s="121"/>
      <c r="B513" s="122"/>
      <c r="C513" s="5" t="s">
        <v>52</v>
      </c>
      <c r="D513" s="79">
        <v>100</v>
      </c>
      <c r="E513" s="28">
        <v>100</v>
      </c>
      <c r="F513" s="12">
        <f t="shared" si="26"/>
        <v>100</v>
      </c>
    </row>
    <row r="514" spans="1:6" ht="81.75" customHeight="1">
      <c r="A514" s="121">
        <v>3</v>
      </c>
      <c r="B514" s="122" t="s">
        <v>168</v>
      </c>
      <c r="C514" s="5" t="s">
        <v>49</v>
      </c>
      <c r="D514" s="79">
        <v>100</v>
      </c>
      <c r="E514" s="28">
        <v>100</v>
      </c>
      <c r="F514" s="12">
        <f t="shared" si="26"/>
        <v>100</v>
      </c>
    </row>
    <row r="515" spans="1:6" ht="108.75" customHeight="1">
      <c r="A515" s="121"/>
      <c r="B515" s="122"/>
      <c r="C515" s="5" t="s">
        <v>55</v>
      </c>
      <c r="D515" s="79">
        <v>100</v>
      </c>
      <c r="E515" s="28">
        <v>100</v>
      </c>
      <c r="F515" s="12">
        <f t="shared" si="26"/>
        <v>100</v>
      </c>
    </row>
    <row r="516" spans="1:6" ht="105" customHeight="1">
      <c r="A516" s="121"/>
      <c r="B516" s="122"/>
      <c r="C516" s="5" t="s">
        <v>51</v>
      </c>
      <c r="D516" s="79">
        <v>0</v>
      </c>
      <c r="E516" s="28">
        <v>0</v>
      </c>
      <c r="F516" s="12">
        <f>IF(E516=0,100,0)</f>
        <v>100</v>
      </c>
    </row>
    <row r="517" spans="1:6" ht="42.75" customHeight="1">
      <c r="A517" s="121"/>
      <c r="B517" s="122"/>
      <c r="C517" s="5" t="s">
        <v>52</v>
      </c>
      <c r="D517" s="79">
        <v>100</v>
      </c>
      <c r="E517" s="28">
        <v>100</v>
      </c>
      <c r="F517" s="12">
        <f t="shared" si="26"/>
        <v>100</v>
      </c>
    </row>
    <row r="518" spans="1:6" ht="64.5" customHeight="1">
      <c r="A518" s="121">
        <v>4</v>
      </c>
      <c r="B518" s="122" t="s">
        <v>136</v>
      </c>
      <c r="C518" s="44" t="s">
        <v>52</v>
      </c>
      <c r="D518" s="7">
        <v>100</v>
      </c>
      <c r="E518" s="28">
        <v>100</v>
      </c>
      <c r="F518" s="12">
        <f t="shared" si="26"/>
        <v>100</v>
      </c>
    </row>
    <row r="519" spans="1:6" ht="119.25" customHeight="1">
      <c r="A519" s="121"/>
      <c r="B519" s="122"/>
      <c r="C519" s="44" t="s">
        <v>56</v>
      </c>
      <c r="D519" s="7">
        <v>30</v>
      </c>
      <c r="E519" s="28">
        <v>30</v>
      </c>
      <c r="F519" s="12">
        <f t="shared" si="26"/>
        <v>100</v>
      </c>
    </row>
    <row r="520" spans="1:6" ht="141.75" customHeight="1">
      <c r="A520" s="121"/>
      <c r="B520" s="122"/>
      <c r="C520" s="14" t="s">
        <v>51</v>
      </c>
      <c r="D520" s="7">
        <v>0</v>
      </c>
      <c r="E520" s="28">
        <v>0</v>
      </c>
      <c r="F520" s="12">
        <f>IF(E520=0,100,0)</f>
        <v>100</v>
      </c>
    </row>
    <row r="522" spans="1:6">
      <c r="A522" s="102" t="s">
        <v>171</v>
      </c>
      <c r="B522" s="103"/>
      <c r="C522" s="103"/>
      <c r="D522" s="103"/>
      <c r="E522" s="103"/>
      <c r="F522" s="104"/>
    </row>
    <row r="523" spans="1:6">
      <c r="A523" s="101" t="s">
        <v>59</v>
      </c>
      <c r="B523" s="101"/>
      <c r="C523" s="101"/>
      <c r="D523" s="101"/>
      <c r="E523" s="101"/>
      <c r="F523" s="101"/>
    </row>
    <row r="524" spans="1:6" ht="168.75">
      <c r="A524" s="2" t="s">
        <v>5</v>
      </c>
      <c r="B524" s="3" t="s">
        <v>6</v>
      </c>
      <c r="C524" s="3" t="s">
        <v>7</v>
      </c>
      <c r="D524" s="3" t="s">
        <v>8</v>
      </c>
      <c r="E524" s="3" t="s">
        <v>9</v>
      </c>
      <c r="F524" s="3" t="s">
        <v>10</v>
      </c>
    </row>
    <row r="525" spans="1:6">
      <c r="A525" s="78">
        <v>1</v>
      </c>
      <c r="B525" s="78">
        <v>2</v>
      </c>
      <c r="C525" s="78">
        <v>3</v>
      </c>
      <c r="D525" s="78">
        <v>4</v>
      </c>
      <c r="E525" s="78">
        <v>5</v>
      </c>
      <c r="F525" s="78" t="s">
        <v>11</v>
      </c>
    </row>
    <row r="526" spans="1:6" ht="75" customHeight="1">
      <c r="A526" s="121">
        <v>1</v>
      </c>
      <c r="B526" s="122" t="s">
        <v>75</v>
      </c>
      <c r="C526" s="5" t="s">
        <v>49</v>
      </c>
      <c r="D526" s="79">
        <v>100</v>
      </c>
      <c r="E526" s="29">
        <v>99</v>
      </c>
      <c r="F526" s="12">
        <f>E526/D526*100</f>
        <v>99</v>
      </c>
    </row>
    <row r="527" spans="1:6" ht="70.5" customHeight="1">
      <c r="A527" s="121"/>
      <c r="B527" s="122"/>
      <c r="C527" s="5" t="s">
        <v>50</v>
      </c>
      <c r="D527" s="79">
        <v>100</v>
      </c>
      <c r="E527" s="29">
        <v>99</v>
      </c>
      <c r="F527" s="12">
        <f t="shared" ref="F527:F540" si="27">E527/D527*100</f>
        <v>99</v>
      </c>
    </row>
    <row r="528" spans="1:6" ht="115.5" customHeight="1">
      <c r="A528" s="121"/>
      <c r="B528" s="122"/>
      <c r="C528" s="5" t="s">
        <v>51</v>
      </c>
      <c r="D528" s="79">
        <v>0</v>
      </c>
      <c r="E528" s="29">
        <v>0</v>
      </c>
      <c r="F528" s="12">
        <f>IF(E528=0,100,0)</f>
        <v>100</v>
      </c>
    </row>
    <row r="529" spans="1:6" ht="47.25" customHeight="1">
      <c r="A529" s="121"/>
      <c r="B529" s="122"/>
      <c r="C529" s="5" t="s">
        <v>52</v>
      </c>
      <c r="D529" s="79">
        <v>100</v>
      </c>
      <c r="E529" s="29">
        <v>98</v>
      </c>
      <c r="F529" s="12">
        <f t="shared" si="27"/>
        <v>98</v>
      </c>
    </row>
    <row r="530" spans="1:6" ht="116.25" customHeight="1">
      <c r="A530" s="121">
        <v>2</v>
      </c>
      <c r="B530" s="122" t="s">
        <v>54</v>
      </c>
      <c r="C530" s="5" t="s">
        <v>49</v>
      </c>
      <c r="D530" s="79">
        <v>100</v>
      </c>
      <c r="E530" s="29">
        <v>100</v>
      </c>
      <c r="F530" s="12">
        <f t="shared" si="27"/>
        <v>100</v>
      </c>
    </row>
    <row r="531" spans="1:6" ht="66.75" customHeight="1">
      <c r="A531" s="121"/>
      <c r="B531" s="122"/>
      <c r="C531" s="5" t="s">
        <v>53</v>
      </c>
      <c r="D531" s="79">
        <v>100</v>
      </c>
      <c r="E531" s="29">
        <v>100</v>
      </c>
      <c r="F531" s="12">
        <f t="shared" si="27"/>
        <v>100</v>
      </c>
    </row>
    <row r="532" spans="1:6" ht="124.5" customHeight="1">
      <c r="A532" s="121"/>
      <c r="B532" s="122"/>
      <c r="C532" s="5" t="s">
        <v>51</v>
      </c>
      <c r="D532" s="79">
        <v>0</v>
      </c>
      <c r="E532" s="28">
        <v>0</v>
      </c>
      <c r="F532" s="12">
        <f>IF(E532=0,100,0)</f>
        <v>100</v>
      </c>
    </row>
    <row r="533" spans="1:6" ht="52.5" customHeight="1">
      <c r="A533" s="121"/>
      <c r="B533" s="122"/>
      <c r="C533" s="5" t="s">
        <v>52</v>
      </c>
      <c r="D533" s="79">
        <v>100</v>
      </c>
      <c r="E533" s="28">
        <v>98</v>
      </c>
      <c r="F533" s="12">
        <f t="shared" si="27"/>
        <v>98</v>
      </c>
    </row>
    <row r="534" spans="1:6" ht="81.75" customHeight="1">
      <c r="A534" s="121">
        <v>3</v>
      </c>
      <c r="B534" s="122" t="s">
        <v>76</v>
      </c>
      <c r="C534" s="5" t="s">
        <v>49</v>
      </c>
      <c r="D534" s="79">
        <v>100</v>
      </c>
      <c r="E534" s="28">
        <v>100</v>
      </c>
      <c r="F534" s="12">
        <f t="shared" si="27"/>
        <v>100</v>
      </c>
    </row>
    <row r="535" spans="1:6" ht="108.75" customHeight="1">
      <c r="A535" s="121"/>
      <c r="B535" s="122"/>
      <c r="C535" s="5" t="s">
        <v>55</v>
      </c>
      <c r="D535" s="79">
        <v>100</v>
      </c>
      <c r="E535" s="28">
        <v>100</v>
      </c>
      <c r="F535" s="12">
        <f t="shared" si="27"/>
        <v>100</v>
      </c>
    </row>
    <row r="536" spans="1:6" ht="105" customHeight="1">
      <c r="A536" s="121"/>
      <c r="B536" s="122"/>
      <c r="C536" s="5" t="s">
        <v>51</v>
      </c>
      <c r="D536" s="79">
        <v>0</v>
      </c>
      <c r="E536" s="28">
        <v>0</v>
      </c>
      <c r="F536" s="12">
        <f>IF(E536=0,100,0)</f>
        <v>100</v>
      </c>
    </row>
    <row r="537" spans="1:6" ht="42.75" customHeight="1">
      <c r="A537" s="121"/>
      <c r="B537" s="122"/>
      <c r="C537" s="5" t="s">
        <v>52</v>
      </c>
      <c r="D537" s="79">
        <v>100</v>
      </c>
      <c r="E537" s="28">
        <v>99</v>
      </c>
      <c r="F537" s="12">
        <f t="shared" si="27"/>
        <v>99</v>
      </c>
    </row>
    <row r="538" spans="1:6" ht="64.5" customHeight="1">
      <c r="A538" s="121">
        <v>4</v>
      </c>
      <c r="B538" s="122" t="s">
        <v>77</v>
      </c>
      <c r="C538" s="44" t="s">
        <v>52</v>
      </c>
      <c r="D538" s="7">
        <v>100</v>
      </c>
      <c r="E538" s="28">
        <v>100</v>
      </c>
      <c r="F538" s="12">
        <f t="shared" si="27"/>
        <v>100</v>
      </c>
    </row>
    <row r="539" spans="1:6" ht="119.25" customHeight="1">
      <c r="A539" s="121"/>
      <c r="B539" s="122"/>
      <c r="C539" s="44" t="s">
        <v>56</v>
      </c>
      <c r="D539" s="7">
        <v>30</v>
      </c>
      <c r="E539" s="28">
        <v>30</v>
      </c>
      <c r="F539" s="12">
        <f t="shared" si="27"/>
        <v>100</v>
      </c>
    </row>
    <row r="540" spans="1:6" ht="141.75" customHeight="1">
      <c r="A540" s="121"/>
      <c r="B540" s="122"/>
      <c r="C540" s="14" t="s">
        <v>51</v>
      </c>
      <c r="D540" s="7">
        <v>0</v>
      </c>
      <c r="E540" s="28">
        <v>0</v>
      </c>
      <c r="F540" s="12">
        <f>IF(E540=0,100,0)</f>
        <v>100</v>
      </c>
    </row>
    <row r="542" spans="1:6">
      <c r="A542" s="102" t="s">
        <v>172</v>
      </c>
      <c r="B542" s="103"/>
      <c r="C542" s="103"/>
      <c r="D542" s="103"/>
      <c r="E542" s="103"/>
      <c r="F542" s="104"/>
    </row>
    <row r="543" spans="1:6">
      <c r="A543" s="101" t="s">
        <v>59</v>
      </c>
      <c r="B543" s="101"/>
      <c r="C543" s="101"/>
      <c r="D543" s="101"/>
      <c r="E543" s="101"/>
      <c r="F543" s="101"/>
    </row>
    <row r="544" spans="1:6" ht="168.75">
      <c r="A544" s="2" t="s">
        <v>5</v>
      </c>
      <c r="B544" s="3" t="s">
        <v>6</v>
      </c>
      <c r="C544" s="3" t="s">
        <v>7</v>
      </c>
      <c r="D544" s="3" t="s">
        <v>8</v>
      </c>
      <c r="E544" s="3" t="s">
        <v>9</v>
      </c>
      <c r="F544" s="3" t="s">
        <v>10</v>
      </c>
    </row>
    <row r="545" spans="1:6">
      <c r="A545" s="78">
        <v>1</v>
      </c>
      <c r="B545" s="78">
        <v>2</v>
      </c>
      <c r="C545" s="78">
        <v>3</v>
      </c>
      <c r="D545" s="78">
        <v>4</v>
      </c>
      <c r="E545" s="78">
        <v>5</v>
      </c>
      <c r="F545" s="78" t="s">
        <v>11</v>
      </c>
    </row>
    <row r="546" spans="1:6" ht="75" customHeight="1">
      <c r="A546" s="121">
        <v>1</v>
      </c>
      <c r="B546" s="122" t="s">
        <v>133</v>
      </c>
      <c r="C546" s="5" t="s">
        <v>49</v>
      </c>
      <c r="D546" s="79">
        <v>100</v>
      </c>
      <c r="E546" s="29">
        <v>99.5</v>
      </c>
      <c r="F546" s="12">
        <f>E546/D546*100</f>
        <v>99.5</v>
      </c>
    </row>
    <row r="547" spans="1:6" ht="70.5" customHeight="1">
      <c r="A547" s="121"/>
      <c r="B547" s="122"/>
      <c r="C547" s="5" t="s">
        <v>50</v>
      </c>
      <c r="D547" s="79">
        <v>100</v>
      </c>
      <c r="E547" s="29">
        <v>98.7</v>
      </c>
      <c r="F547" s="12">
        <f t="shared" ref="F547:F561" si="28">E547/D547*100</f>
        <v>98.7</v>
      </c>
    </row>
    <row r="548" spans="1:6" ht="115.5" customHeight="1">
      <c r="A548" s="121"/>
      <c r="B548" s="122"/>
      <c r="C548" s="5" t="s">
        <v>51</v>
      </c>
      <c r="D548" s="79">
        <v>0</v>
      </c>
      <c r="E548" s="29">
        <v>0</v>
      </c>
      <c r="F548" s="12">
        <f>IF(E548=0,100,0)</f>
        <v>100</v>
      </c>
    </row>
    <row r="549" spans="1:6" ht="47.25" customHeight="1">
      <c r="A549" s="121"/>
      <c r="B549" s="122"/>
      <c r="C549" s="5" t="s">
        <v>52</v>
      </c>
      <c r="D549" s="79">
        <v>100</v>
      </c>
      <c r="E549" s="29">
        <v>100</v>
      </c>
      <c r="F549" s="12">
        <f t="shared" si="28"/>
        <v>100</v>
      </c>
    </row>
    <row r="550" spans="1:6" ht="116.25" customHeight="1">
      <c r="A550" s="121">
        <v>2</v>
      </c>
      <c r="B550" s="122" t="s">
        <v>177</v>
      </c>
      <c r="C550" s="5" t="s">
        <v>49</v>
      </c>
      <c r="D550" s="79">
        <v>100</v>
      </c>
      <c r="E550" s="29">
        <v>100</v>
      </c>
      <c r="F550" s="12">
        <f t="shared" si="28"/>
        <v>100</v>
      </c>
    </row>
    <row r="551" spans="1:6" ht="66.75" customHeight="1">
      <c r="A551" s="121"/>
      <c r="B551" s="122"/>
      <c r="C551" s="5" t="s">
        <v>53</v>
      </c>
      <c r="D551" s="79">
        <v>100</v>
      </c>
      <c r="E551" s="29"/>
      <c r="F551" s="12">
        <f t="shared" si="28"/>
        <v>0</v>
      </c>
    </row>
    <row r="552" spans="1:6" ht="124.5" customHeight="1">
      <c r="A552" s="121"/>
      <c r="B552" s="122"/>
      <c r="C552" s="5" t="s">
        <v>51</v>
      </c>
      <c r="D552" s="79">
        <v>0</v>
      </c>
      <c r="E552" s="28">
        <v>0</v>
      </c>
      <c r="F552" s="12">
        <f>IF(E552=0,100,0)</f>
        <v>100</v>
      </c>
    </row>
    <row r="553" spans="1:6" ht="52.5" customHeight="1">
      <c r="A553" s="121"/>
      <c r="B553" s="122"/>
      <c r="C553" s="5" t="s">
        <v>52</v>
      </c>
      <c r="D553" s="79">
        <v>100</v>
      </c>
      <c r="E553" s="28">
        <v>100</v>
      </c>
      <c r="F553" s="12">
        <f t="shared" si="28"/>
        <v>100</v>
      </c>
    </row>
    <row r="554" spans="1:6" ht="81.75" customHeight="1">
      <c r="A554" s="121">
        <v>3</v>
      </c>
      <c r="B554" s="122" t="s">
        <v>178</v>
      </c>
      <c r="C554" s="5" t="s">
        <v>49</v>
      </c>
      <c r="D554" s="79">
        <v>100</v>
      </c>
      <c r="E554" s="28">
        <v>100</v>
      </c>
      <c r="F554" s="12">
        <f t="shared" si="28"/>
        <v>100</v>
      </c>
    </row>
    <row r="555" spans="1:6" ht="108.75" customHeight="1">
      <c r="A555" s="121"/>
      <c r="B555" s="122"/>
      <c r="C555" s="5" t="s">
        <v>55</v>
      </c>
      <c r="D555" s="79">
        <v>100</v>
      </c>
      <c r="E555" s="28">
        <v>100</v>
      </c>
      <c r="F555" s="12">
        <f t="shared" si="28"/>
        <v>100</v>
      </c>
    </row>
    <row r="556" spans="1:6" ht="105" customHeight="1">
      <c r="A556" s="121"/>
      <c r="B556" s="122"/>
      <c r="C556" s="5" t="s">
        <v>51</v>
      </c>
      <c r="D556" s="79">
        <v>0</v>
      </c>
      <c r="E556" s="28">
        <v>0</v>
      </c>
      <c r="F556" s="12">
        <f>IF(E556=0,100,0)</f>
        <v>100</v>
      </c>
    </row>
    <row r="557" spans="1:6" ht="42.75" customHeight="1">
      <c r="A557" s="121"/>
      <c r="B557" s="122"/>
      <c r="C557" s="5" t="s">
        <v>52</v>
      </c>
      <c r="D557" s="79">
        <v>100</v>
      </c>
      <c r="E557" s="28">
        <v>100</v>
      </c>
      <c r="F557" s="12">
        <f t="shared" si="28"/>
        <v>100</v>
      </c>
    </row>
    <row r="558" spans="1:6" ht="64.5" customHeight="1">
      <c r="A558" s="121">
        <v>4</v>
      </c>
      <c r="B558" s="122" t="s">
        <v>179</v>
      </c>
      <c r="C558" s="44" t="s">
        <v>52</v>
      </c>
      <c r="D558" s="7">
        <v>100</v>
      </c>
      <c r="E558" s="28">
        <v>100</v>
      </c>
      <c r="F558" s="12">
        <f t="shared" si="28"/>
        <v>100</v>
      </c>
    </row>
    <row r="559" spans="1:6" ht="119.25" customHeight="1">
      <c r="A559" s="121"/>
      <c r="B559" s="122"/>
      <c r="C559" s="44" t="s">
        <v>56</v>
      </c>
      <c r="D559" s="7">
        <v>30</v>
      </c>
      <c r="E559" s="28">
        <v>30</v>
      </c>
      <c r="F559" s="12">
        <f t="shared" si="28"/>
        <v>100</v>
      </c>
    </row>
    <row r="560" spans="1:6" ht="141.75" customHeight="1">
      <c r="A560" s="121"/>
      <c r="B560" s="122"/>
      <c r="C560" s="14" t="s">
        <v>51</v>
      </c>
      <c r="D560" s="7">
        <v>0</v>
      </c>
      <c r="E560" s="28">
        <v>0</v>
      </c>
      <c r="F560" s="12">
        <f>IF(E560=0,100,0)</f>
        <v>100</v>
      </c>
    </row>
    <row r="561" spans="1:6" ht="84.75" customHeight="1">
      <c r="A561" s="121">
        <v>5</v>
      </c>
      <c r="B561" s="147" t="s">
        <v>36</v>
      </c>
      <c r="C561" s="43" t="s">
        <v>52</v>
      </c>
      <c r="D561" s="7">
        <v>100</v>
      </c>
      <c r="E561" s="28">
        <v>100</v>
      </c>
      <c r="F561" s="12">
        <f t="shared" si="28"/>
        <v>100</v>
      </c>
    </row>
    <row r="562" spans="1:6" ht="167.25" customHeight="1">
      <c r="A562" s="121"/>
      <c r="B562" s="147"/>
      <c r="C562" s="43" t="s">
        <v>51</v>
      </c>
      <c r="D562" s="80">
        <v>0</v>
      </c>
      <c r="E562" s="158">
        <v>0</v>
      </c>
      <c r="F562" s="12">
        <f>IF(E562=0,100,0)</f>
        <v>100</v>
      </c>
    </row>
    <row r="563" spans="1:6" ht="158.25" customHeight="1">
      <c r="A563" s="79">
        <v>6</v>
      </c>
      <c r="B563" s="42" t="s">
        <v>180</v>
      </c>
      <c r="C563" s="43" t="s">
        <v>51</v>
      </c>
      <c r="D563" s="79">
        <v>0</v>
      </c>
      <c r="E563" s="29">
        <v>0</v>
      </c>
      <c r="F563" s="12">
        <f>IF(E563=0,100,0)</f>
        <v>100</v>
      </c>
    </row>
    <row r="565" spans="1:6">
      <c r="A565" s="102" t="s">
        <v>184</v>
      </c>
      <c r="B565" s="103"/>
      <c r="C565" s="103"/>
      <c r="D565" s="103"/>
      <c r="E565" s="103"/>
      <c r="F565" s="104"/>
    </row>
    <row r="566" spans="1:6">
      <c r="A566" s="101" t="s">
        <v>59</v>
      </c>
      <c r="B566" s="101"/>
      <c r="C566" s="101"/>
      <c r="D566" s="101"/>
      <c r="E566" s="101"/>
      <c r="F566" s="101"/>
    </row>
    <row r="567" spans="1:6" ht="168.75">
      <c r="A567" s="2" t="s">
        <v>5</v>
      </c>
      <c r="B567" s="3" t="s">
        <v>6</v>
      </c>
      <c r="C567" s="3" t="s">
        <v>7</v>
      </c>
      <c r="D567" s="3" t="s">
        <v>8</v>
      </c>
      <c r="E567" s="3" t="s">
        <v>9</v>
      </c>
      <c r="F567" s="3" t="s">
        <v>10</v>
      </c>
    </row>
    <row r="568" spans="1:6">
      <c r="A568" s="78">
        <v>1</v>
      </c>
      <c r="B568" s="78">
        <v>2</v>
      </c>
      <c r="C568" s="78">
        <v>3</v>
      </c>
      <c r="D568" s="78">
        <v>4</v>
      </c>
      <c r="E568" s="78">
        <v>5</v>
      </c>
      <c r="F568" s="78" t="s">
        <v>11</v>
      </c>
    </row>
    <row r="569" spans="1:6" ht="75" customHeight="1">
      <c r="A569" s="121">
        <v>1</v>
      </c>
      <c r="B569" s="122" t="s">
        <v>75</v>
      </c>
      <c r="C569" s="5" t="s">
        <v>49</v>
      </c>
      <c r="D569" s="79">
        <v>100</v>
      </c>
      <c r="E569" s="29">
        <v>100</v>
      </c>
      <c r="F569" s="12">
        <f>E569/D569*100</f>
        <v>100</v>
      </c>
    </row>
    <row r="570" spans="1:6" ht="70.5" customHeight="1">
      <c r="A570" s="121"/>
      <c r="B570" s="122"/>
      <c r="C570" s="5" t="s">
        <v>50</v>
      </c>
      <c r="D570" s="79">
        <v>100</v>
      </c>
      <c r="E570" s="29">
        <v>100</v>
      </c>
      <c r="F570" s="12">
        <f t="shared" ref="F570:F583" si="29">E570/D570*100</f>
        <v>100</v>
      </c>
    </row>
    <row r="571" spans="1:6" ht="115.5" customHeight="1">
      <c r="A571" s="121"/>
      <c r="B571" s="122"/>
      <c r="C571" s="5" t="s">
        <v>51</v>
      </c>
      <c r="D571" s="79">
        <v>0</v>
      </c>
      <c r="E571" s="29">
        <v>0</v>
      </c>
      <c r="F571" s="12">
        <f>IF(E571=0,100,0)</f>
        <v>100</v>
      </c>
    </row>
    <row r="572" spans="1:6" ht="47.25" customHeight="1">
      <c r="A572" s="121"/>
      <c r="B572" s="122"/>
      <c r="C572" s="5" t="s">
        <v>52</v>
      </c>
      <c r="D572" s="79">
        <v>100</v>
      </c>
      <c r="E572" s="29">
        <v>100</v>
      </c>
      <c r="F572" s="12">
        <f t="shared" si="29"/>
        <v>100</v>
      </c>
    </row>
    <row r="573" spans="1:6" ht="116.25" customHeight="1">
      <c r="A573" s="121">
        <v>2</v>
      </c>
      <c r="B573" s="122" t="s">
        <v>54</v>
      </c>
      <c r="C573" s="5" t="s">
        <v>49</v>
      </c>
      <c r="D573" s="79">
        <v>100</v>
      </c>
      <c r="E573" s="29">
        <v>100</v>
      </c>
      <c r="F573" s="12">
        <f t="shared" si="29"/>
        <v>100</v>
      </c>
    </row>
    <row r="574" spans="1:6" ht="66.75" customHeight="1">
      <c r="A574" s="121"/>
      <c r="B574" s="122"/>
      <c r="C574" s="5" t="s">
        <v>53</v>
      </c>
      <c r="D574" s="79">
        <v>100</v>
      </c>
      <c r="E574" s="29">
        <v>100</v>
      </c>
      <c r="F574" s="12">
        <f t="shared" si="29"/>
        <v>100</v>
      </c>
    </row>
    <row r="575" spans="1:6" ht="124.5" customHeight="1">
      <c r="A575" s="121"/>
      <c r="B575" s="122"/>
      <c r="C575" s="5" t="s">
        <v>51</v>
      </c>
      <c r="D575" s="79">
        <v>0</v>
      </c>
      <c r="E575" s="28">
        <v>0</v>
      </c>
      <c r="F575" s="12">
        <f>IF(E575=0,100,0)</f>
        <v>100</v>
      </c>
    </row>
    <row r="576" spans="1:6" ht="52.5" customHeight="1">
      <c r="A576" s="121"/>
      <c r="B576" s="122"/>
      <c r="C576" s="5" t="s">
        <v>52</v>
      </c>
      <c r="D576" s="79">
        <v>100</v>
      </c>
      <c r="E576" s="28">
        <v>100</v>
      </c>
      <c r="F576" s="12">
        <f t="shared" si="29"/>
        <v>100</v>
      </c>
    </row>
    <row r="577" spans="1:6" ht="81.75" customHeight="1">
      <c r="A577" s="121">
        <v>3</v>
      </c>
      <c r="B577" s="122" t="s">
        <v>76</v>
      </c>
      <c r="C577" s="5" t="s">
        <v>49</v>
      </c>
      <c r="D577" s="79">
        <v>100</v>
      </c>
      <c r="E577" s="28">
        <v>100</v>
      </c>
      <c r="F577" s="12">
        <f t="shared" si="29"/>
        <v>100</v>
      </c>
    </row>
    <row r="578" spans="1:6" ht="108.75" customHeight="1">
      <c r="A578" s="121"/>
      <c r="B578" s="122"/>
      <c r="C578" s="5" t="s">
        <v>55</v>
      </c>
      <c r="D578" s="79">
        <v>100</v>
      </c>
      <c r="E578" s="28">
        <v>100</v>
      </c>
      <c r="F578" s="12">
        <f t="shared" si="29"/>
        <v>100</v>
      </c>
    </row>
    <row r="579" spans="1:6" ht="105" customHeight="1">
      <c r="A579" s="121"/>
      <c r="B579" s="122"/>
      <c r="C579" s="5" t="s">
        <v>51</v>
      </c>
      <c r="D579" s="79">
        <v>0</v>
      </c>
      <c r="E579" s="28">
        <v>0</v>
      </c>
      <c r="F579" s="12">
        <f>IF(E579=0,100,0)</f>
        <v>100</v>
      </c>
    </row>
    <row r="580" spans="1:6" ht="42.75" customHeight="1">
      <c r="A580" s="121"/>
      <c r="B580" s="122"/>
      <c r="C580" s="5" t="s">
        <v>52</v>
      </c>
      <c r="D580" s="79">
        <v>100</v>
      </c>
      <c r="E580" s="28">
        <v>100</v>
      </c>
      <c r="F580" s="12">
        <f t="shared" si="29"/>
        <v>100</v>
      </c>
    </row>
    <row r="581" spans="1:6" ht="64.5" customHeight="1">
      <c r="A581" s="121">
        <v>4</v>
      </c>
      <c r="B581" s="122" t="s">
        <v>77</v>
      </c>
      <c r="C581" s="44" t="s">
        <v>52</v>
      </c>
      <c r="D581" s="7">
        <v>100</v>
      </c>
      <c r="E581" s="28">
        <v>100</v>
      </c>
      <c r="F581" s="12">
        <f t="shared" si="29"/>
        <v>100</v>
      </c>
    </row>
    <row r="582" spans="1:6" ht="119.25" customHeight="1">
      <c r="A582" s="121"/>
      <c r="B582" s="122"/>
      <c r="C582" s="44" t="s">
        <v>56</v>
      </c>
      <c r="D582" s="7">
        <v>30</v>
      </c>
      <c r="E582" s="28">
        <v>30</v>
      </c>
      <c r="F582" s="12">
        <f t="shared" si="29"/>
        <v>100</v>
      </c>
    </row>
    <row r="583" spans="1:6" ht="141.75" customHeight="1">
      <c r="A583" s="121"/>
      <c r="B583" s="122"/>
      <c r="C583" s="14" t="s">
        <v>51</v>
      </c>
      <c r="D583" s="7">
        <v>0</v>
      </c>
      <c r="E583" s="28">
        <v>0</v>
      </c>
      <c r="F583" s="12">
        <f>IF(E583=0,100,0)</f>
        <v>100</v>
      </c>
    </row>
    <row r="585" spans="1:6">
      <c r="A585" s="102" t="s">
        <v>189</v>
      </c>
      <c r="B585" s="103"/>
      <c r="C585" s="103"/>
      <c r="D585" s="103"/>
      <c r="E585" s="103"/>
      <c r="F585" s="104"/>
    </row>
    <row r="586" spans="1:6">
      <c r="A586" s="101" t="s">
        <v>59</v>
      </c>
      <c r="B586" s="101"/>
      <c r="C586" s="101"/>
      <c r="D586" s="101"/>
      <c r="E586" s="101"/>
      <c r="F586" s="101"/>
    </row>
    <row r="587" spans="1:6" ht="168.75">
      <c r="A587" s="2" t="s">
        <v>5</v>
      </c>
      <c r="B587" s="3" t="s">
        <v>6</v>
      </c>
      <c r="C587" s="3" t="s">
        <v>7</v>
      </c>
      <c r="D587" s="3" t="s">
        <v>8</v>
      </c>
      <c r="E587" s="3" t="s">
        <v>9</v>
      </c>
      <c r="F587" s="3" t="s">
        <v>10</v>
      </c>
    </row>
    <row r="588" spans="1:6">
      <c r="A588" s="78">
        <v>1</v>
      </c>
      <c r="B588" s="78">
        <v>2</v>
      </c>
      <c r="C588" s="78">
        <v>3</v>
      </c>
      <c r="D588" s="78">
        <v>4</v>
      </c>
      <c r="E588" s="78">
        <v>5</v>
      </c>
      <c r="F588" s="78" t="s">
        <v>11</v>
      </c>
    </row>
    <row r="589" spans="1:6" ht="75" customHeight="1">
      <c r="A589" s="121">
        <v>1</v>
      </c>
      <c r="B589" s="122" t="s">
        <v>75</v>
      </c>
      <c r="C589" s="5" t="s">
        <v>49</v>
      </c>
      <c r="D589" s="79">
        <v>100</v>
      </c>
      <c r="E589" s="29">
        <v>100</v>
      </c>
      <c r="F589" s="12">
        <f>E589/D589*100</f>
        <v>100</v>
      </c>
    </row>
    <row r="590" spans="1:6" ht="70.5" customHeight="1">
      <c r="A590" s="121"/>
      <c r="B590" s="122"/>
      <c r="C590" s="5" t="s">
        <v>50</v>
      </c>
      <c r="D590" s="79">
        <v>100</v>
      </c>
      <c r="E590" s="29">
        <v>100</v>
      </c>
      <c r="F590" s="12">
        <f t="shared" ref="F590:F600" si="30">E590/D590*100</f>
        <v>100</v>
      </c>
    </row>
    <row r="591" spans="1:6" ht="115.5" customHeight="1">
      <c r="A591" s="121"/>
      <c r="B591" s="122"/>
      <c r="C591" s="5" t="s">
        <v>51</v>
      </c>
      <c r="D591" s="79">
        <v>0</v>
      </c>
      <c r="E591" s="29">
        <v>0</v>
      </c>
      <c r="F591" s="12">
        <f>IF(E591=0,100,0)</f>
        <v>100</v>
      </c>
    </row>
    <row r="592" spans="1:6" ht="47.25" customHeight="1">
      <c r="A592" s="121"/>
      <c r="B592" s="122"/>
      <c r="C592" s="5" t="s">
        <v>52</v>
      </c>
      <c r="D592" s="79">
        <v>100</v>
      </c>
      <c r="E592" s="29">
        <v>100</v>
      </c>
      <c r="F592" s="12">
        <f t="shared" si="30"/>
        <v>100</v>
      </c>
    </row>
    <row r="593" spans="1:6" ht="116.25" customHeight="1">
      <c r="A593" s="121">
        <v>2</v>
      </c>
      <c r="B593" s="122" t="s">
        <v>54</v>
      </c>
      <c r="C593" s="5" t="s">
        <v>49</v>
      </c>
      <c r="D593" s="79">
        <v>100</v>
      </c>
      <c r="E593" s="29">
        <v>100</v>
      </c>
      <c r="F593" s="12">
        <f t="shared" si="30"/>
        <v>100</v>
      </c>
    </row>
    <row r="594" spans="1:6" ht="66.75" customHeight="1">
      <c r="A594" s="121"/>
      <c r="B594" s="122"/>
      <c r="C594" s="5" t="s">
        <v>53</v>
      </c>
      <c r="D594" s="79">
        <v>100</v>
      </c>
      <c r="E594" s="29">
        <v>100</v>
      </c>
      <c r="F594" s="12">
        <f t="shared" si="30"/>
        <v>100</v>
      </c>
    </row>
    <row r="595" spans="1:6" ht="124.5" customHeight="1">
      <c r="A595" s="121"/>
      <c r="B595" s="122"/>
      <c r="C595" s="5" t="s">
        <v>51</v>
      </c>
      <c r="D595" s="79">
        <v>0</v>
      </c>
      <c r="E595" s="28">
        <v>0</v>
      </c>
      <c r="F595" s="12">
        <f>IF(E595=0,100,0)</f>
        <v>100</v>
      </c>
    </row>
    <row r="596" spans="1:6" ht="52.5" customHeight="1">
      <c r="A596" s="121"/>
      <c r="B596" s="122"/>
      <c r="C596" s="5" t="s">
        <v>52</v>
      </c>
      <c r="D596" s="79">
        <v>100</v>
      </c>
      <c r="E596" s="28">
        <v>100</v>
      </c>
      <c r="F596" s="12">
        <f t="shared" si="30"/>
        <v>100</v>
      </c>
    </row>
    <row r="597" spans="1:6" ht="81.75" customHeight="1">
      <c r="A597" s="121">
        <v>3</v>
      </c>
      <c r="B597" s="122" t="s">
        <v>76</v>
      </c>
      <c r="C597" s="5" t="s">
        <v>49</v>
      </c>
      <c r="D597" s="79">
        <v>100</v>
      </c>
      <c r="E597" s="28">
        <v>100</v>
      </c>
      <c r="F597" s="12">
        <f t="shared" si="30"/>
        <v>100</v>
      </c>
    </row>
    <row r="598" spans="1:6" ht="108.75" customHeight="1">
      <c r="A598" s="121"/>
      <c r="B598" s="122"/>
      <c r="C598" s="5" t="s">
        <v>55</v>
      </c>
      <c r="D598" s="79">
        <v>100</v>
      </c>
      <c r="E598" s="28">
        <v>100</v>
      </c>
      <c r="F598" s="12">
        <f t="shared" si="30"/>
        <v>100</v>
      </c>
    </row>
    <row r="599" spans="1:6" ht="105" customHeight="1">
      <c r="A599" s="121"/>
      <c r="B599" s="122"/>
      <c r="C599" s="5" t="s">
        <v>51</v>
      </c>
      <c r="D599" s="79">
        <v>0</v>
      </c>
      <c r="E599" s="28">
        <v>0</v>
      </c>
      <c r="F599" s="12">
        <f>IF(E599=0,100,0)</f>
        <v>100</v>
      </c>
    </row>
    <row r="600" spans="1:6" ht="42.75" customHeight="1">
      <c r="A600" s="121"/>
      <c r="B600" s="122"/>
      <c r="C600" s="5" t="s">
        <v>52</v>
      </c>
      <c r="D600" s="79">
        <v>100</v>
      </c>
      <c r="E600" s="28">
        <v>100</v>
      </c>
      <c r="F600" s="12">
        <f t="shared" si="30"/>
        <v>100</v>
      </c>
    </row>
    <row r="602" spans="1:6">
      <c r="A602" s="102" t="s">
        <v>190</v>
      </c>
      <c r="B602" s="103"/>
      <c r="C602" s="103"/>
      <c r="D602" s="103"/>
      <c r="E602" s="103"/>
      <c r="F602" s="104"/>
    </row>
    <row r="603" spans="1:6">
      <c r="A603" s="101" t="s">
        <v>59</v>
      </c>
      <c r="B603" s="101"/>
      <c r="C603" s="101"/>
      <c r="D603" s="101"/>
      <c r="E603" s="101"/>
      <c r="F603" s="101"/>
    </row>
    <row r="604" spans="1:6" ht="168.75">
      <c r="A604" s="2" t="s">
        <v>5</v>
      </c>
      <c r="B604" s="3" t="s">
        <v>6</v>
      </c>
      <c r="C604" s="3" t="s">
        <v>7</v>
      </c>
      <c r="D604" s="3" t="s">
        <v>8</v>
      </c>
      <c r="E604" s="3" t="s">
        <v>9</v>
      </c>
      <c r="F604" s="3" t="s">
        <v>10</v>
      </c>
    </row>
    <row r="605" spans="1:6">
      <c r="A605" s="78">
        <v>1</v>
      </c>
      <c r="B605" s="78">
        <v>2</v>
      </c>
      <c r="C605" s="78">
        <v>3</v>
      </c>
      <c r="D605" s="78">
        <v>4</v>
      </c>
      <c r="E605" s="78">
        <v>5</v>
      </c>
      <c r="F605" s="78" t="s">
        <v>11</v>
      </c>
    </row>
    <row r="606" spans="1:6" ht="75" customHeight="1">
      <c r="A606" s="121">
        <v>1</v>
      </c>
      <c r="B606" s="122" t="s">
        <v>75</v>
      </c>
      <c r="C606" s="5" t="s">
        <v>49</v>
      </c>
      <c r="D606" s="79">
        <v>100</v>
      </c>
      <c r="E606" s="29">
        <v>100</v>
      </c>
      <c r="F606" s="12">
        <f>E606/D606*100</f>
        <v>100</v>
      </c>
    </row>
    <row r="607" spans="1:6" ht="70.5" customHeight="1">
      <c r="A607" s="121"/>
      <c r="B607" s="122"/>
      <c r="C607" s="5" t="s">
        <v>50</v>
      </c>
      <c r="D607" s="79">
        <v>100</v>
      </c>
      <c r="E607" s="29">
        <v>100</v>
      </c>
      <c r="F607" s="12">
        <f t="shared" ref="F607:F617" si="31">E607/D607*100</f>
        <v>100</v>
      </c>
    </row>
    <row r="608" spans="1:6" ht="115.5" customHeight="1">
      <c r="A608" s="121"/>
      <c r="B608" s="122"/>
      <c r="C608" s="5" t="s">
        <v>51</v>
      </c>
      <c r="D608" s="79">
        <v>0</v>
      </c>
      <c r="E608" s="29">
        <v>0</v>
      </c>
      <c r="F608" s="12">
        <f>IF(E608=0,100,0)</f>
        <v>100</v>
      </c>
    </row>
    <row r="609" spans="1:6" ht="47.25" customHeight="1">
      <c r="A609" s="121"/>
      <c r="B609" s="122"/>
      <c r="C609" s="5" t="s">
        <v>52</v>
      </c>
      <c r="D609" s="79">
        <v>100</v>
      </c>
      <c r="E609" s="29">
        <v>100</v>
      </c>
      <c r="F609" s="12">
        <f t="shared" si="31"/>
        <v>100</v>
      </c>
    </row>
    <row r="610" spans="1:6" ht="116.25" customHeight="1">
      <c r="A610" s="121">
        <v>2</v>
      </c>
      <c r="B610" s="122" t="s">
        <v>54</v>
      </c>
      <c r="C610" s="5" t="s">
        <v>49</v>
      </c>
      <c r="D610" s="79">
        <v>100</v>
      </c>
      <c r="E610" s="29">
        <v>100</v>
      </c>
      <c r="F610" s="12">
        <f t="shared" si="31"/>
        <v>100</v>
      </c>
    </row>
    <row r="611" spans="1:6" ht="66.75" customHeight="1">
      <c r="A611" s="121"/>
      <c r="B611" s="122"/>
      <c r="C611" s="5" t="s">
        <v>53</v>
      </c>
      <c r="D611" s="79">
        <v>100</v>
      </c>
      <c r="E611" s="29">
        <v>100</v>
      </c>
      <c r="F611" s="12">
        <f t="shared" si="31"/>
        <v>100</v>
      </c>
    </row>
    <row r="612" spans="1:6" ht="124.5" customHeight="1">
      <c r="A612" s="121"/>
      <c r="B612" s="122"/>
      <c r="C612" s="5" t="s">
        <v>51</v>
      </c>
      <c r="D612" s="79">
        <v>0</v>
      </c>
      <c r="E612" s="28">
        <v>0</v>
      </c>
      <c r="F612" s="12">
        <f>IF(E612=0,100,0)</f>
        <v>100</v>
      </c>
    </row>
    <row r="613" spans="1:6" ht="52.5" customHeight="1">
      <c r="A613" s="121"/>
      <c r="B613" s="122"/>
      <c r="C613" s="5" t="s">
        <v>52</v>
      </c>
      <c r="D613" s="79">
        <v>100</v>
      </c>
      <c r="E613" s="28">
        <v>100</v>
      </c>
      <c r="F613" s="12">
        <f t="shared" si="31"/>
        <v>100</v>
      </c>
    </row>
    <row r="614" spans="1:6" ht="81.75" customHeight="1">
      <c r="A614" s="121">
        <v>3</v>
      </c>
      <c r="B614" s="122" t="s">
        <v>76</v>
      </c>
      <c r="C614" s="5" t="s">
        <v>49</v>
      </c>
      <c r="D614" s="79">
        <v>100</v>
      </c>
      <c r="E614" s="28">
        <v>100</v>
      </c>
      <c r="F614" s="12">
        <f t="shared" si="31"/>
        <v>100</v>
      </c>
    </row>
    <row r="615" spans="1:6" ht="108.75" customHeight="1">
      <c r="A615" s="121"/>
      <c r="B615" s="122"/>
      <c r="C615" s="5" t="s">
        <v>55</v>
      </c>
      <c r="D615" s="79">
        <v>100</v>
      </c>
      <c r="E615" s="28">
        <v>100</v>
      </c>
      <c r="F615" s="12">
        <f t="shared" si="31"/>
        <v>100</v>
      </c>
    </row>
    <row r="616" spans="1:6" ht="105" customHeight="1">
      <c r="A616" s="121"/>
      <c r="B616" s="122"/>
      <c r="C616" s="5" t="s">
        <v>51</v>
      </c>
      <c r="D616" s="79">
        <v>0</v>
      </c>
      <c r="E616" s="28">
        <v>0</v>
      </c>
      <c r="F616" s="12">
        <f>IF(E616=0,100,0)</f>
        <v>100</v>
      </c>
    </row>
    <row r="617" spans="1:6" ht="42.75" customHeight="1">
      <c r="A617" s="121"/>
      <c r="B617" s="122"/>
      <c r="C617" s="5" t="s">
        <v>52</v>
      </c>
      <c r="D617" s="79">
        <v>100</v>
      </c>
      <c r="E617" s="28">
        <v>100</v>
      </c>
      <c r="F617" s="12">
        <f t="shared" si="31"/>
        <v>100</v>
      </c>
    </row>
    <row r="619" spans="1:6">
      <c r="A619" s="102" t="s">
        <v>191</v>
      </c>
      <c r="B619" s="103"/>
      <c r="C619" s="103"/>
      <c r="D619" s="103"/>
      <c r="E619" s="103"/>
      <c r="F619" s="104"/>
    </row>
    <row r="620" spans="1:6">
      <c r="A620" s="101" t="s">
        <v>59</v>
      </c>
      <c r="B620" s="101"/>
      <c r="C620" s="101"/>
      <c r="D620" s="101"/>
      <c r="E620" s="101"/>
      <c r="F620" s="101"/>
    </row>
    <row r="621" spans="1:6" ht="168.75">
      <c r="A621" s="2" t="s">
        <v>5</v>
      </c>
      <c r="B621" s="3" t="s">
        <v>6</v>
      </c>
      <c r="C621" s="3" t="s">
        <v>7</v>
      </c>
      <c r="D621" s="3" t="s">
        <v>8</v>
      </c>
      <c r="E621" s="3" t="s">
        <v>9</v>
      </c>
      <c r="F621" s="3" t="s">
        <v>10</v>
      </c>
    </row>
    <row r="622" spans="1:6">
      <c r="A622" s="78">
        <v>1</v>
      </c>
      <c r="B622" s="78">
        <v>2</v>
      </c>
      <c r="C622" s="78">
        <v>3</v>
      </c>
      <c r="D622" s="78">
        <v>4</v>
      </c>
      <c r="E622" s="78">
        <v>5</v>
      </c>
      <c r="F622" s="78" t="s">
        <v>11</v>
      </c>
    </row>
    <row r="623" spans="1:6" ht="75" customHeight="1">
      <c r="A623" s="121">
        <v>1</v>
      </c>
      <c r="B623" s="122" t="s">
        <v>192</v>
      </c>
      <c r="C623" s="5" t="s">
        <v>49</v>
      </c>
      <c r="D623" s="79">
        <v>100</v>
      </c>
      <c r="E623" s="29">
        <v>100</v>
      </c>
      <c r="F623" s="12">
        <f>E623/D623*100</f>
        <v>100</v>
      </c>
    </row>
    <row r="624" spans="1:6" ht="70.5" customHeight="1">
      <c r="A624" s="121"/>
      <c r="B624" s="122"/>
      <c r="C624" s="5" t="s">
        <v>50</v>
      </c>
      <c r="D624" s="79">
        <v>100</v>
      </c>
      <c r="E624" s="29">
        <v>100</v>
      </c>
      <c r="F624" s="12">
        <f t="shared" ref="F624:F637" si="32">E624/D624*100</f>
        <v>100</v>
      </c>
    </row>
    <row r="625" spans="1:6" ht="115.5" customHeight="1">
      <c r="A625" s="121"/>
      <c r="B625" s="122"/>
      <c r="C625" s="5" t="s">
        <v>51</v>
      </c>
      <c r="D625" s="79">
        <v>0</v>
      </c>
      <c r="E625" s="29">
        <v>0</v>
      </c>
      <c r="F625" s="12">
        <f>IF(E625=0,100,0)</f>
        <v>100</v>
      </c>
    </row>
    <row r="626" spans="1:6" ht="47.25" customHeight="1">
      <c r="A626" s="121"/>
      <c r="B626" s="122"/>
      <c r="C626" s="5" t="s">
        <v>52</v>
      </c>
      <c r="D626" s="79">
        <v>100</v>
      </c>
      <c r="E626" s="29">
        <v>100</v>
      </c>
      <c r="F626" s="12">
        <f t="shared" si="32"/>
        <v>100</v>
      </c>
    </row>
    <row r="627" spans="1:6" ht="116.25" customHeight="1">
      <c r="A627" s="121">
        <v>2</v>
      </c>
      <c r="B627" s="122" t="s">
        <v>193</v>
      </c>
      <c r="C627" s="5" t="s">
        <v>49</v>
      </c>
      <c r="D627" s="79">
        <v>100</v>
      </c>
      <c r="E627" s="29">
        <v>100</v>
      </c>
      <c r="F627" s="12">
        <f t="shared" si="32"/>
        <v>100</v>
      </c>
    </row>
    <row r="628" spans="1:6" ht="66.75" customHeight="1">
      <c r="A628" s="121"/>
      <c r="B628" s="122"/>
      <c r="C628" s="5" t="s">
        <v>53</v>
      </c>
      <c r="D628" s="79">
        <v>100</v>
      </c>
      <c r="E628" s="29">
        <v>100</v>
      </c>
      <c r="F628" s="12">
        <f t="shared" si="32"/>
        <v>100</v>
      </c>
    </row>
    <row r="629" spans="1:6" ht="124.5" customHeight="1">
      <c r="A629" s="121"/>
      <c r="B629" s="122"/>
      <c r="C629" s="5" t="s">
        <v>51</v>
      </c>
      <c r="D629" s="79">
        <v>0</v>
      </c>
      <c r="E629" s="28">
        <v>0</v>
      </c>
      <c r="F629" s="12">
        <f>IF(E629=0,100,0)</f>
        <v>100</v>
      </c>
    </row>
    <row r="630" spans="1:6" ht="52.5" customHeight="1">
      <c r="A630" s="121"/>
      <c r="B630" s="122"/>
      <c r="C630" s="5" t="s">
        <v>52</v>
      </c>
      <c r="D630" s="79">
        <v>100</v>
      </c>
      <c r="E630" s="28">
        <v>100</v>
      </c>
      <c r="F630" s="12">
        <f t="shared" si="32"/>
        <v>100</v>
      </c>
    </row>
    <row r="631" spans="1:6" ht="81.75" customHeight="1">
      <c r="A631" s="121">
        <v>3</v>
      </c>
      <c r="B631" s="122" t="s">
        <v>67</v>
      </c>
      <c r="C631" s="5" t="s">
        <v>49</v>
      </c>
      <c r="D631" s="79">
        <v>100</v>
      </c>
      <c r="E631" s="28">
        <v>100</v>
      </c>
      <c r="F631" s="12">
        <f t="shared" si="32"/>
        <v>100</v>
      </c>
    </row>
    <row r="632" spans="1:6" ht="108.75" customHeight="1">
      <c r="A632" s="121"/>
      <c r="B632" s="122"/>
      <c r="C632" s="5" t="s">
        <v>55</v>
      </c>
      <c r="D632" s="79">
        <v>100</v>
      </c>
      <c r="E632" s="28">
        <v>100</v>
      </c>
      <c r="F632" s="12">
        <f t="shared" si="32"/>
        <v>100</v>
      </c>
    </row>
    <row r="633" spans="1:6" ht="105" customHeight="1">
      <c r="A633" s="121"/>
      <c r="B633" s="122"/>
      <c r="C633" s="5" t="s">
        <v>51</v>
      </c>
      <c r="D633" s="79">
        <v>0</v>
      </c>
      <c r="E633" s="28">
        <v>0</v>
      </c>
      <c r="F633" s="12">
        <f>IF(E633=0,100,0)</f>
        <v>100</v>
      </c>
    </row>
    <row r="634" spans="1:6" ht="42.75" customHeight="1">
      <c r="A634" s="121"/>
      <c r="B634" s="122"/>
      <c r="C634" s="5" t="s">
        <v>52</v>
      </c>
      <c r="D634" s="79">
        <v>100</v>
      </c>
      <c r="E634" s="28">
        <v>100</v>
      </c>
      <c r="F634" s="12">
        <f t="shared" si="32"/>
        <v>100</v>
      </c>
    </row>
    <row r="635" spans="1:6" ht="64.5" customHeight="1">
      <c r="A635" s="121">
        <v>4</v>
      </c>
      <c r="B635" s="122" t="s">
        <v>195</v>
      </c>
      <c r="C635" s="44" t="s">
        <v>52</v>
      </c>
      <c r="D635" s="7">
        <v>100</v>
      </c>
      <c r="E635" s="28"/>
      <c r="F635" s="12">
        <f t="shared" si="32"/>
        <v>0</v>
      </c>
    </row>
    <row r="636" spans="1:6" ht="119.25" customHeight="1">
      <c r="A636" s="121"/>
      <c r="B636" s="122"/>
      <c r="C636" s="44" t="s">
        <v>56</v>
      </c>
      <c r="D636" s="7">
        <v>30</v>
      </c>
      <c r="E636" s="28"/>
      <c r="F636" s="12">
        <f t="shared" si="32"/>
        <v>0</v>
      </c>
    </row>
    <row r="637" spans="1:6" ht="141.75" customHeight="1">
      <c r="A637" s="121"/>
      <c r="B637" s="122"/>
      <c r="C637" s="14" t="s">
        <v>51</v>
      </c>
      <c r="D637" s="7">
        <v>0</v>
      </c>
      <c r="E637" s="28"/>
      <c r="F637" s="12">
        <f>IF(E637=0,100,0)</f>
        <v>100</v>
      </c>
    </row>
  </sheetData>
  <mergeCells count="319">
    <mergeCell ref="A620:F620"/>
    <mergeCell ref="A623:A626"/>
    <mergeCell ref="B623:B626"/>
    <mergeCell ref="A627:A630"/>
    <mergeCell ref="B627:B630"/>
    <mergeCell ref="A631:A634"/>
    <mergeCell ref="B631:B634"/>
    <mergeCell ref="A635:A637"/>
    <mergeCell ref="B635:B637"/>
    <mergeCell ref="A602:F602"/>
    <mergeCell ref="A603:F603"/>
    <mergeCell ref="A606:A609"/>
    <mergeCell ref="B606:B609"/>
    <mergeCell ref="A610:A613"/>
    <mergeCell ref="B610:B613"/>
    <mergeCell ref="A614:A617"/>
    <mergeCell ref="B614:B617"/>
    <mergeCell ref="A619:F619"/>
    <mergeCell ref="A581:A583"/>
    <mergeCell ref="B581:B583"/>
    <mergeCell ref="A585:F585"/>
    <mergeCell ref="A586:F586"/>
    <mergeCell ref="A589:A592"/>
    <mergeCell ref="B589:B592"/>
    <mergeCell ref="A593:A596"/>
    <mergeCell ref="B593:B596"/>
    <mergeCell ref="A597:A600"/>
    <mergeCell ref="B597:B600"/>
    <mergeCell ref="A561:A562"/>
    <mergeCell ref="B561:B562"/>
    <mergeCell ref="A565:F565"/>
    <mergeCell ref="A566:F566"/>
    <mergeCell ref="A569:A572"/>
    <mergeCell ref="B569:B572"/>
    <mergeCell ref="A573:A576"/>
    <mergeCell ref="B573:B576"/>
    <mergeCell ref="A577:A580"/>
    <mergeCell ref="B577:B580"/>
    <mergeCell ref="A542:F542"/>
    <mergeCell ref="A543:F543"/>
    <mergeCell ref="A546:A549"/>
    <mergeCell ref="B546:B549"/>
    <mergeCell ref="A550:A553"/>
    <mergeCell ref="B550:B553"/>
    <mergeCell ref="A554:A557"/>
    <mergeCell ref="B554:B557"/>
    <mergeCell ref="A558:A560"/>
    <mergeCell ref="B558:B560"/>
    <mergeCell ref="A522:F522"/>
    <mergeCell ref="A523:F523"/>
    <mergeCell ref="A526:A529"/>
    <mergeCell ref="B526:B529"/>
    <mergeCell ref="A530:A533"/>
    <mergeCell ref="B530:B533"/>
    <mergeCell ref="A534:A537"/>
    <mergeCell ref="B534:B537"/>
    <mergeCell ref="A538:A540"/>
    <mergeCell ref="B538:B540"/>
    <mergeCell ref="A502:F502"/>
    <mergeCell ref="A503:F503"/>
    <mergeCell ref="A506:A509"/>
    <mergeCell ref="B506:B509"/>
    <mergeCell ref="A510:A513"/>
    <mergeCell ref="B510:B513"/>
    <mergeCell ref="A514:A517"/>
    <mergeCell ref="B514:B517"/>
    <mergeCell ref="A518:A520"/>
    <mergeCell ref="B518:B520"/>
    <mergeCell ref="A482:F482"/>
    <mergeCell ref="A483:F483"/>
    <mergeCell ref="A486:A489"/>
    <mergeCell ref="B486:B489"/>
    <mergeCell ref="A490:A493"/>
    <mergeCell ref="B490:B493"/>
    <mergeCell ref="A494:A497"/>
    <mergeCell ref="B494:B497"/>
    <mergeCell ref="A498:A500"/>
    <mergeCell ref="B498:B500"/>
    <mergeCell ref="A462:F462"/>
    <mergeCell ref="A463:F463"/>
    <mergeCell ref="A466:A469"/>
    <mergeCell ref="B466:B469"/>
    <mergeCell ref="A470:A473"/>
    <mergeCell ref="B470:B473"/>
    <mergeCell ref="A474:A477"/>
    <mergeCell ref="B474:B477"/>
    <mergeCell ref="A478:A480"/>
    <mergeCell ref="B478:B480"/>
    <mergeCell ref="A265:F265"/>
    <mergeCell ref="A266:F266"/>
    <mergeCell ref="A269:A272"/>
    <mergeCell ref="B269:B272"/>
    <mergeCell ref="A273:A276"/>
    <mergeCell ref="B273:B276"/>
    <mergeCell ref="A277:A280"/>
    <mergeCell ref="B277:B280"/>
    <mergeCell ref="A281:A283"/>
    <mergeCell ref="B281:B283"/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6:F6"/>
    <mergeCell ref="A7:F7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70:F70"/>
    <mergeCell ref="A73:A76"/>
    <mergeCell ref="B73:B76"/>
    <mergeCell ref="A77:A80"/>
    <mergeCell ref="B77:B80"/>
    <mergeCell ref="A61:A64"/>
    <mergeCell ref="B61:B64"/>
    <mergeCell ref="A65:A67"/>
    <mergeCell ref="B65:B67"/>
    <mergeCell ref="A69:F69"/>
    <mergeCell ref="A90:F90"/>
    <mergeCell ref="A93:A96"/>
    <mergeCell ref="B93:B96"/>
    <mergeCell ref="A97:A100"/>
    <mergeCell ref="B97:B100"/>
    <mergeCell ref="A81:A84"/>
    <mergeCell ref="B81:B84"/>
    <mergeCell ref="A85:A87"/>
    <mergeCell ref="B85:B87"/>
    <mergeCell ref="A89:F89"/>
    <mergeCell ref="A110:F110"/>
    <mergeCell ref="A113:A116"/>
    <mergeCell ref="B113:B116"/>
    <mergeCell ref="A117:A120"/>
    <mergeCell ref="B117:B120"/>
    <mergeCell ref="A101:A104"/>
    <mergeCell ref="B101:B104"/>
    <mergeCell ref="A105:A107"/>
    <mergeCell ref="B105:B107"/>
    <mergeCell ref="A109:F109"/>
    <mergeCell ref="A130:F130"/>
    <mergeCell ref="A133:A136"/>
    <mergeCell ref="B133:B136"/>
    <mergeCell ref="A137:A140"/>
    <mergeCell ref="B137:B140"/>
    <mergeCell ref="A121:A124"/>
    <mergeCell ref="B121:B124"/>
    <mergeCell ref="A125:A127"/>
    <mergeCell ref="B125:B127"/>
    <mergeCell ref="A129:F129"/>
    <mergeCell ref="A150:F150"/>
    <mergeCell ref="A153:A156"/>
    <mergeCell ref="B153:B156"/>
    <mergeCell ref="A157:A160"/>
    <mergeCell ref="B157:B160"/>
    <mergeCell ref="A141:A144"/>
    <mergeCell ref="B141:B144"/>
    <mergeCell ref="A145:A147"/>
    <mergeCell ref="B145:B147"/>
    <mergeCell ref="A149:M149"/>
    <mergeCell ref="A170:F170"/>
    <mergeCell ref="A173:A176"/>
    <mergeCell ref="B173:B176"/>
    <mergeCell ref="A177:A180"/>
    <mergeCell ref="B177:B180"/>
    <mergeCell ref="A161:A164"/>
    <mergeCell ref="B161:B164"/>
    <mergeCell ref="A165:A167"/>
    <mergeCell ref="B165:B167"/>
    <mergeCell ref="A169:F169"/>
    <mergeCell ref="A190:F190"/>
    <mergeCell ref="A193:A196"/>
    <mergeCell ref="B193:B196"/>
    <mergeCell ref="A197:A200"/>
    <mergeCell ref="B197:B200"/>
    <mergeCell ref="A181:A184"/>
    <mergeCell ref="B181:B184"/>
    <mergeCell ref="A185:A187"/>
    <mergeCell ref="B185:B187"/>
    <mergeCell ref="A189:F189"/>
    <mergeCell ref="A210:F210"/>
    <mergeCell ref="A213:A216"/>
    <mergeCell ref="B213:B216"/>
    <mergeCell ref="A217:A220"/>
    <mergeCell ref="B217:B220"/>
    <mergeCell ref="A201:A204"/>
    <mergeCell ref="B201:B204"/>
    <mergeCell ref="A205:A206"/>
    <mergeCell ref="B205:B206"/>
    <mergeCell ref="A209:F209"/>
    <mergeCell ref="A230:F230"/>
    <mergeCell ref="A233:A236"/>
    <mergeCell ref="B233:B236"/>
    <mergeCell ref="A237:A240"/>
    <mergeCell ref="B237:B240"/>
    <mergeCell ref="A221:A224"/>
    <mergeCell ref="B221:B224"/>
    <mergeCell ref="A225:A227"/>
    <mergeCell ref="B225:B227"/>
    <mergeCell ref="A229:F229"/>
    <mergeCell ref="A261:A263"/>
    <mergeCell ref="B261:B263"/>
    <mergeCell ref="A250:F250"/>
    <mergeCell ref="A253:A256"/>
    <mergeCell ref="B253:B256"/>
    <mergeCell ref="A257:A260"/>
    <mergeCell ref="B257:B260"/>
    <mergeCell ref="A241:A244"/>
    <mergeCell ref="B241:B244"/>
    <mergeCell ref="A245:A247"/>
    <mergeCell ref="B245:B247"/>
    <mergeCell ref="A249:F249"/>
    <mergeCell ref="A285:F285"/>
    <mergeCell ref="A286:F286"/>
    <mergeCell ref="A289:A292"/>
    <mergeCell ref="B289:B292"/>
    <mergeCell ref="A293:A296"/>
    <mergeCell ref="B293:B296"/>
    <mergeCell ref="A297:A300"/>
    <mergeCell ref="B297:B300"/>
    <mergeCell ref="A301:A303"/>
    <mergeCell ref="B301:B303"/>
    <mergeCell ref="A305:F305"/>
    <mergeCell ref="A306:F306"/>
    <mergeCell ref="A309:A312"/>
    <mergeCell ref="B309:B312"/>
    <mergeCell ref="A313:A316"/>
    <mergeCell ref="B313:B316"/>
    <mergeCell ref="A317:A320"/>
    <mergeCell ref="B317:B320"/>
    <mergeCell ref="A322:F322"/>
    <mergeCell ref="A323:F323"/>
    <mergeCell ref="A326:A329"/>
    <mergeCell ref="B326:B329"/>
    <mergeCell ref="A330:A333"/>
    <mergeCell ref="B330:B333"/>
    <mergeCell ref="A334:A337"/>
    <mergeCell ref="B334:B337"/>
    <mergeCell ref="A338:A340"/>
    <mergeCell ref="B338:B340"/>
    <mergeCell ref="A342:F342"/>
    <mergeCell ref="A343:F343"/>
    <mergeCell ref="A346:A349"/>
    <mergeCell ref="B346:B349"/>
    <mergeCell ref="A350:A353"/>
    <mergeCell ref="B350:B353"/>
    <mergeCell ref="A354:A357"/>
    <mergeCell ref="B354:B357"/>
    <mergeCell ref="A358:A360"/>
    <mergeCell ref="B358:B360"/>
    <mergeCell ref="A362:F362"/>
    <mergeCell ref="A363:F363"/>
    <mergeCell ref="A366:A369"/>
    <mergeCell ref="B366:B369"/>
    <mergeCell ref="A370:A373"/>
    <mergeCell ref="B370:B373"/>
    <mergeCell ref="A374:A377"/>
    <mergeCell ref="B374:B377"/>
    <mergeCell ref="A378:A380"/>
    <mergeCell ref="B378:B380"/>
    <mergeCell ref="A382:F382"/>
    <mergeCell ref="A383:F383"/>
    <mergeCell ref="A386:A389"/>
    <mergeCell ref="B386:B389"/>
    <mergeCell ref="A390:A393"/>
    <mergeCell ref="B390:B393"/>
    <mergeCell ref="A394:A397"/>
    <mergeCell ref="B394:B397"/>
    <mergeCell ref="A398:A400"/>
    <mergeCell ref="B398:B400"/>
    <mergeCell ref="A402:F402"/>
    <mergeCell ref="A403:F403"/>
    <mergeCell ref="A406:A409"/>
    <mergeCell ref="B406:B409"/>
    <mergeCell ref="A410:A413"/>
    <mergeCell ref="B410:B413"/>
    <mergeCell ref="A414:A417"/>
    <mergeCell ref="B414:B417"/>
    <mergeCell ref="A418:A420"/>
    <mergeCell ref="B418:B420"/>
    <mergeCell ref="A422:F422"/>
    <mergeCell ref="A423:F423"/>
    <mergeCell ref="A426:A429"/>
    <mergeCell ref="B426:B429"/>
    <mergeCell ref="A430:A433"/>
    <mergeCell ref="B430:B433"/>
    <mergeCell ref="A434:A437"/>
    <mergeCell ref="B434:B437"/>
    <mergeCell ref="A438:A440"/>
    <mergeCell ref="B438:B440"/>
    <mergeCell ref="A442:F442"/>
    <mergeCell ref="A443:F443"/>
    <mergeCell ref="A446:A449"/>
    <mergeCell ref="B446:B449"/>
    <mergeCell ref="A450:A453"/>
    <mergeCell ref="B450:B453"/>
    <mergeCell ref="A454:A457"/>
    <mergeCell ref="B454:B457"/>
    <mergeCell ref="A458:A460"/>
    <mergeCell ref="B458:B460"/>
  </mergeCells>
  <pageMargins left="0.51181102362204722" right="0.51181102362204722" top="0.35433070866141736" bottom="0.35433070866141736" header="0.31496062992125984" footer="0.31496062992125984"/>
  <pageSetup paperSize="9" scale="4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S227"/>
  <sheetViews>
    <sheetView tabSelected="1" view="pageBreakPreview" topLeftCell="A224" zoomScale="80" zoomScaleNormal="90" zoomScaleSheetLayoutView="80" workbookViewId="0">
      <selection activeCell="A221" sqref="A221"/>
    </sheetView>
  </sheetViews>
  <sheetFormatPr defaultRowHeight="18.75"/>
  <cols>
    <col min="1" max="1" width="7.7109375" style="1" customWidth="1"/>
    <col min="2" max="2" width="66.5703125" style="1" customWidth="1"/>
    <col min="3" max="3" width="15.7109375" style="1" customWidth="1"/>
    <col min="4" max="4" width="17.5703125" style="1" customWidth="1"/>
    <col min="5" max="5" width="16.7109375" style="1" customWidth="1"/>
    <col min="6" max="10" width="15.7109375" style="1" customWidth="1"/>
    <col min="11" max="11" width="15.28515625" style="1" customWidth="1"/>
    <col min="12" max="12" width="14.140625" style="1" customWidth="1"/>
    <col min="13" max="13" width="16.42578125" style="1" customWidth="1"/>
  </cols>
  <sheetData>
    <row r="1" spans="1:13">
      <c r="M1" s="1" t="s">
        <v>12</v>
      </c>
    </row>
    <row r="2" spans="1:13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>
      <c r="A3" s="111" t="s">
        <v>13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>
      <c r="A4" s="111" t="s">
        <v>14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6" spans="1:13">
      <c r="A6" s="102" t="s">
        <v>64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3">
      <c r="A7" s="120" t="s">
        <v>60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206.25">
      <c r="A8" s="2" t="s">
        <v>5</v>
      </c>
      <c r="B8" s="3" t="s">
        <v>6</v>
      </c>
      <c r="C8" s="3" t="s">
        <v>15</v>
      </c>
      <c r="D8" s="3" t="s">
        <v>61</v>
      </c>
      <c r="E8" s="3" t="s">
        <v>62</v>
      </c>
      <c r="F8" s="3" t="s">
        <v>63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22</v>
      </c>
      <c r="E9" s="4" t="s">
        <v>23</v>
      </c>
      <c r="F9" s="45" t="s">
        <v>58</v>
      </c>
      <c r="G9" s="45" t="s">
        <v>24</v>
      </c>
      <c r="H9" s="4">
        <v>4</v>
      </c>
      <c r="I9" s="4" t="s">
        <v>25</v>
      </c>
      <c r="J9" s="4" t="s">
        <v>26</v>
      </c>
      <c r="K9" s="45" t="s">
        <v>57</v>
      </c>
      <c r="L9" s="45" t="s">
        <v>27</v>
      </c>
      <c r="M9" s="4" t="s">
        <v>28</v>
      </c>
    </row>
    <row r="10" spans="1:13" ht="244.5" customHeight="1">
      <c r="A10" s="6">
        <v>1</v>
      </c>
      <c r="B10" s="9" t="s">
        <v>48</v>
      </c>
      <c r="C10" s="10">
        <f>F10/G10</f>
        <v>56155.813953488374</v>
      </c>
      <c r="D10" s="25">
        <v>3578300</v>
      </c>
      <c r="E10" s="25">
        <v>30227500</v>
      </c>
      <c r="F10" s="26">
        <f>D10+E10</f>
        <v>33805800</v>
      </c>
      <c r="G10" s="25">
        <v>602</v>
      </c>
      <c r="H10" s="10">
        <f>K10/L10</f>
        <v>20793.562126245848</v>
      </c>
      <c r="I10" s="25">
        <v>1736924.4</v>
      </c>
      <c r="J10" s="25">
        <v>10780800</v>
      </c>
      <c r="K10" s="26">
        <f>I10+J10</f>
        <v>12517724.4</v>
      </c>
      <c r="L10" s="11">
        <v>602</v>
      </c>
      <c r="M10" s="12">
        <f>H10/C10*100</f>
        <v>37.028333599559836</v>
      </c>
    </row>
    <row r="11" spans="1:13" ht="83.25" customHeight="1">
      <c r="A11" s="34">
        <v>2</v>
      </c>
      <c r="B11" s="9" t="s">
        <v>46</v>
      </c>
      <c r="C11" s="10">
        <f>F11/G11</f>
        <v>39.030955585464334</v>
      </c>
      <c r="D11" s="25"/>
      <c r="E11" s="25">
        <v>145000</v>
      </c>
      <c r="F11" s="26">
        <f>D11+E11</f>
        <v>145000</v>
      </c>
      <c r="G11" s="25">
        <v>3715</v>
      </c>
      <c r="H11" s="10">
        <f>K11/L11</f>
        <v>31.303972366148532</v>
      </c>
      <c r="I11" s="25"/>
      <c r="J11" s="25">
        <v>145000</v>
      </c>
      <c r="K11" s="26">
        <f>I11+J11</f>
        <v>145000</v>
      </c>
      <c r="L11" s="11">
        <v>4632</v>
      </c>
      <c r="M11" s="12">
        <f>H11/C11*100</f>
        <v>80.202936096718474</v>
      </c>
    </row>
    <row r="12" spans="1:13" ht="75" hidden="1">
      <c r="A12" s="6">
        <v>3</v>
      </c>
      <c r="B12" s="13" t="s">
        <v>36</v>
      </c>
      <c r="C12" s="10" t="e">
        <f>F12/G12</f>
        <v>#DIV/0!</v>
      </c>
      <c r="D12" s="25"/>
      <c r="E12" s="25"/>
      <c r="F12" s="26">
        <f>D12+E12</f>
        <v>0</v>
      </c>
      <c r="G12" s="25"/>
      <c r="H12" s="10" t="e">
        <f>K12/L12</f>
        <v>#DIV/0!</v>
      </c>
      <c r="I12" s="25"/>
      <c r="J12" s="25"/>
      <c r="K12" s="26">
        <f>I12+J12</f>
        <v>0</v>
      </c>
      <c r="L12" s="11"/>
      <c r="M12" s="12" t="e">
        <f>H12/C12*100</f>
        <v>#DIV/0!</v>
      </c>
    </row>
    <row r="13" spans="1:13" ht="131.25" hidden="1">
      <c r="A13" s="6">
        <v>4</v>
      </c>
      <c r="B13" s="14" t="s">
        <v>47</v>
      </c>
      <c r="C13" s="10" t="e">
        <f>F13/G13</f>
        <v>#DIV/0!</v>
      </c>
      <c r="D13" s="25"/>
      <c r="E13" s="26"/>
      <c r="F13" s="26">
        <f>D13</f>
        <v>0</v>
      </c>
      <c r="G13" s="27"/>
      <c r="H13" s="10" t="e">
        <f>K13/L13</f>
        <v>#DIV/0!</v>
      </c>
      <c r="I13" s="25"/>
      <c r="J13" s="26"/>
      <c r="K13" s="39">
        <f>I13</f>
        <v>0</v>
      </c>
      <c r="L13" s="15"/>
      <c r="M13" s="12" t="e">
        <f>H13/C13*100</f>
        <v>#DIV/0!</v>
      </c>
    </row>
    <row r="14" spans="1:13" ht="42" customHeight="1">
      <c r="A14" s="17"/>
      <c r="B14" s="18"/>
      <c r="C14" s="19"/>
      <c r="D14" s="21"/>
      <c r="E14" s="21"/>
      <c r="F14" s="22"/>
      <c r="G14" s="23"/>
      <c r="H14" s="21"/>
      <c r="I14" s="21"/>
      <c r="J14" s="21"/>
      <c r="K14" s="24"/>
      <c r="L14" s="23"/>
      <c r="M14" s="20"/>
    </row>
    <row r="15" spans="1:13">
      <c r="A15" s="102" t="s">
        <v>70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4"/>
    </row>
    <row r="16" spans="1:13">
      <c r="A16" s="120" t="s">
        <v>60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</row>
    <row r="17" spans="1:13" ht="206.25">
      <c r="A17" s="2" t="s">
        <v>5</v>
      </c>
      <c r="B17" s="3" t="s">
        <v>6</v>
      </c>
      <c r="C17" s="3" t="s">
        <v>15</v>
      </c>
      <c r="D17" s="3" t="s">
        <v>61</v>
      </c>
      <c r="E17" s="3" t="s">
        <v>62</v>
      </c>
      <c r="F17" s="3" t="s">
        <v>63</v>
      </c>
      <c r="G17" s="3" t="s">
        <v>16</v>
      </c>
      <c r="H17" s="3" t="s">
        <v>17</v>
      </c>
      <c r="I17" s="3" t="s">
        <v>18</v>
      </c>
      <c r="J17" s="3" t="s">
        <v>19</v>
      </c>
      <c r="K17" s="3" t="s">
        <v>20</v>
      </c>
      <c r="L17" s="3" t="s">
        <v>21</v>
      </c>
      <c r="M17" s="3" t="s">
        <v>10</v>
      </c>
    </row>
    <row r="18" spans="1:13">
      <c r="A18" s="46">
        <v>1</v>
      </c>
      <c r="B18" s="46">
        <v>2</v>
      </c>
      <c r="C18" s="46">
        <v>3</v>
      </c>
      <c r="D18" s="46" t="s">
        <v>22</v>
      </c>
      <c r="E18" s="46" t="s">
        <v>23</v>
      </c>
      <c r="F18" s="46" t="s">
        <v>58</v>
      </c>
      <c r="G18" s="46" t="s">
        <v>24</v>
      </c>
      <c r="H18" s="46">
        <v>4</v>
      </c>
      <c r="I18" s="46" t="s">
        <v>25</v>
      </c>
      <c r="J18" s="46" t="s">
        <v>26</v>
      </c>
      <c r="K18" s="46" t="s">
        <v>57</v>
      </c>
      <c r="L18" s="46" t="s">
        <v>27</v>
      </c>
      <c r="M18" s="46" t="s">
        <v>28</v>
      </c>
    </row>
    <row r="19" spans="1:13" ht="244.5" customHeight="1">
      <c r="A19" s="47">
        <v>1</v>
      </c>
      <c r="B19" s="9" t="s">
        <v>48</v>
      </c>
      <c r="C19" s="10">
        <f>F19/G19</f>
        <v>50186.040145985404</v>
      </c>
      <c r="D19" s="25">
        <f>602700+2169600+968100+257600+1326700+113700</f>
        <v>5438400</v>
      </c>
      <c r="E19" s="25">
        <v>49565500</v>
      </c>
      <c r="F19" s="26">
        <f>D19+E19</f>
        <v>55003900</v>
      </c>
      <c r="G19" s="25">
        <v>1096</v>
      </c>
      <c r="H19" s="10">
        <f>K19/L19</f>
        <v>20700.185520072991</v>
      </c>
      <c r="I19" s="25">
        <f>290650+1696770.97+702118+35280.54+550373.82+29500</f>
        <v>3304693.3299999996</v>
      </c>
      <c r="J19" s="25">
        <v>19382710</v>
      </c>
      <c r="K19" s="26">
        <f>I19+J19</f>
        <v>22687403.329999998</v>
      </c>
      <c r="L19" s="11">
        <v>1096</v>
      </c>
      <c r="M19" s="12">
        <f>H19/C19*100</f>
        <v>41.246899456220369</v>
      </c>
    </row>
    <row r="20" spans="1:13" ht="83.25" customHeight="1">
      <c r="A20" s="47">
        <v>2</v>
      </c>
      <c r="B20" s="9" t="s">
        <v>46</v>
      </c>
      <c r="C20" s="10">
        <f>F20/G20</f>
        <v>37.792397660818715</v>
      </c>
      <c r="D20" s="25">
        <v>0</v>
      </c>
      <c r="E20" s="25">
        <v>155100</v>
      </c>
      <c r="F20" s="26">
        <f>D20+E20</f>
        <v>155100</v>
      </c>
      <c r="G20" s="25">
        <v>4104</v>
      </c>
      <c r="H20" s="10">
        <f>K20/L20</f>
        <v>37.847730600292827</v>
      </c>
      <c r="I20" s="25">
        <v>0</v>
      </c>
      <c r="J20" s="25">
        <v>155100</v>
      </c>
      <c r="K20" s="26">
        <f>I20+J20</f>
        <v>155100</v>
      </c>
      <c r="L20" s="11">
        <v>4098</v>
      </c>
      <c r="M20" s="12">
        <f>H20/C20*100</f>
        <v>100.14641288433381</v>
      </c>
    </row>
    <row r="21" spans="1:13" s="33" customFormat="1" ht="48.75" hidden="1" customHeight="1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3" s="33" customFormat="1" ht="26.25" hidden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s="51" customFormat="1" ht="26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>
      <c r="A24" s="102" t="s">
        <v>79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1:13">
      <c r="A25" s="120" t="s">
        <v>60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 ht="206.25">
      <c r="A26" s="2" t="s">
        <v>5</v>
      </c>
      <c r="B26" s="3" t="s">
        <v>6</v>
      </c>
      <c r="C26" s="3" t="s">
        <v>15</v>
      </c>
      <c r="D26" s="3" t="s">
        <v>61</v>
      </c>
      <c r="E26" s="3" t="s">
        <v>62</v>
      </c>
      <c r="F26" s="3" t="s">
        <v>63</v>
      </c>
      <c r="G26" s="3" t="s">
        <v>16</v>
      </c>
      <c r="H26" s="3" t="s">
        <v>17</v>
      </c>
      <c r="I26" s="3" t="s">
        <v>18</v>
      </c>
      <c r="J26" s="3" t="s">
        <v>19</v>
      </c>
      <c r="K26" s="3" t="s">
        <v>20</v>
      </c>
      <c r="L26" s="3" t="s">
        <v>21</v>
      </c>
      <c r="M26" s="3" t="s">
        <v>10</v>
      </c>
    </row>
    <row r="27" spans="1:13">
      <c r="A27" s="46">
        <v>1</v>
      </c>
      <c r="B27" s="46">
        <v>2</v>
      </c>
      <c r="C27" s="46">
        <v>3</v>
      </c>
      <c r="D27" s="46" t="s">
        <v>22</v>
      </c>
      <c r="E27" s="46" t="s">
        <v>23</v>
      </c>
      <c r="F27" s="46" t="s">
        <v>58</v>
      </c>
      <c r="G27" s="46" t="s">
        <v>24</v>
      </c>
      <c r="H27" s="46">
        <v>4</v>
      </c>
      <c r="I27" s="46" t="s">
        <v>25</v>
      </c>
      <c r="J27" s="46" t="s">
        <v>26</v>
      </c>
      <c r="K27" s="46" t="s">
        <v>57</v>
      </c>
      <c r="L27" s="46" t="s">
        <v>27</v>
      </c>
      <c r="M27" s="46" t="s">
        <v>28</v>
      </c>
    </row>
    <row r="28" spans="1:13" ht="244.5" customHeight="1">
      <c r="A28" s="47">
        <v>1</v>
      </c>
      <c r="B28" s="9" t="s">
        <v>48</v>
      </c>
      <c r="C28" s="10">
        <f>F28/G28</f>
        <v>50873.842592592591</v>
      </c>
      <c r="D28" s="25">
        <v>3981700</v>
      </c>
      <c r="E28" s="25">
        <v>39973300</v>
      </c>
      <c r="F28" s="26">
        <f>D28+E28</f>
        <v>43955000</v>
      </c>
      <c r="G28" s="25">
        <v>864</v>
      </c>
      <c r="H28" s="10">
        <f>K28/L28</f>
        <v>20428.020578703705</v>
      </c>
      <c r="I28" s="25">
        <v>2151855.58</v>
      </c>
      <c r="J28" s="25">
        <v>15497954.199999999</v>
      </c>
      <c r="K28" s="26">
        <f>I28+J28</f>
        <v>17649809.780000001</v>
      </c>
      <c r="L28" s="11">
        <v>864</v>
      </c>
      <c r="M28" s="12">
        <f>H28/C28*100</f>
        <v>40.154270913434196</v>
      </c>
    </row>
    <row r="29" spans="1:13" ht="83.25" customHeight="1">
      <c r="A29" s="47">
        <v>2</v>
      </c>
      <c r="B29" s="9" t="s">
        <v>46</v>
      </c>
      <c r="C29" s="10">
        <f>F29/G29</f>
        <v>39.421613394216131</v>
      </c>
      <c r="D29" s="25">
        <v>0</v>
      </c>
      <c r="E29" s="25">
        <v>207200</v>
      </c>
      <c r="F29" s="26">
        <f>D29+E29</f>
        <v>207200</v>
      </c>
      <c r="G29" s="25">
        <v>5256</v>
      </c>
      <c r="H29" s="10">
        <f>K29/L29</f>
        <v>26.864482265446224</v>
      </c>
      <c r="I29" s="25">
        <v>0</v>
      </c>
      <c r="J29" s="25">
        <v>93918.23</v>
      </c>
      <c r="K29" s="26">
        <f>I29+J29</f>
        <v>93918.23</v>
      </c>
      <c r="L29" s="11">
        <v>3496</v>
      </c>
      <c r="M29" s="12">
        <f>H29/C29*100</f>
        <v>68.146582426247761</v>
      </c>
    </row>
    <row r="30" spans="1:13" ht="19.5" customHeight="1"/>
    <row r="31" spans="1:13" s="52" customFormat="1">
      <c r="A31" s="112" t="s">
        <v>80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3" s="52" customFormat="1">
      <c r="A32" s="152" t="s">
        <v>60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4"/>
    </row>
    <row r="33" spans="1:13" s="52" customFormat="1" ht="206.25">
      <c r="A33" s="53" t="s">
        <v>5</v>
      </c>
      <c r="B33" s="54" t="s">
        <v>6</v>
      </c>
      <c r="C33" s="54" t="s">
        <v>15</v>
      </c>
      <c r="D33" s="54" t="s">
        <v>61</v>
      </c>
      <c r="E33" s="54" t="s">
        <v>62</v>
      </c>
      <c r="F33" s="54" t="s">
        <v>63</v>
      </c>
      <c r="G33" s="54" t="s">
        <v>16</v>
      </c>
      <c r="H33" s="54" t="s">
        <v>17</v>
      </c>
      <c r="I33" s="54" t="s">
        <v>18</v>
      </c>
      <c r="J33" s="54" t="s">
        <v>19</v>
      </c>
      <c r="K33" s="54" t="s">
        <v>20</v>
      </c>
      <c r="L33" s="54" t="s">
        <v>21</v>
      </c>
      <c r="M33" s="54" t="s">
        <v>10</v>
      </c>
    </row>
    <row r="34" spans="1:13" s="52" customFormat="1">
      <c r="A34" s="55">
        <v>1</v>
      </c>
      <c r="B34" s="55">
        <v>2</v>
      </c>
      <c r="C34" s="55">
        <v>3</v>
      </c>
      <c r="D34" s="55" t="s">
        <v>22</v>
      </c>
      <c r="E34" s="55" t="s">
        <v>23</v>
      </c>
      <c r="F34" s="55" t="s">
        <v>58</v>
      </c>
      <c r="G34" s="55" t="s">
        <v>24</v>
      </c>
      <c r="H34" s="55">
        <v>4</v>
      </c>
      <c r="I34" s="55" t="s">
        <v>25</v>
      </c>
      <c r="J34" s="55" t="s">
        <v>26</v>
      </c>
      <c r="K34" s="55" t="s">
        <v>57</v>
      </c>
      <c r="L34" s="55" t="s">
        <v>27</v>
      </c>
      <c r="M34" s="55" t="s">
        <v>28</v>
      </c>
    </row>
    <row r="35" spans="1:13" s="52" customFormat="1" ht="244.5" customHeight="1">
      <c r="A35" s="56">
        <v>1</v>
      </c>
      <c r="B35" s="65" t="s">
        <v>48</v>
      </c>
      <c r="C35" s="66">
        <f>F35/G35</f>
        <v>52722.70676691729</v>
      </c>
      <c r="D35" s="67">
        <v>4926600</v>
      </c>
      <c r="E35" s="67">
        <v>30134000</v>
      </c>
      <c r="F35" s="68">
        <f>D35+E35</f>
        <v>35060600</v>
      </c>
      <c r="G35" s="67">
        <v>665</v>
      </c>
      <c r="H35" s="66">
        <f>K35/L35</f>
        <v>23863.678751879699</v>
      </c>
      <c r="I35" s="67">
        <v>2333606.9300000002</v>
      </c>
      <c r="J35" s="67">
        <v>13535739.439999999</v>
      </c>
      <c r="K35" s="68">
        <f>I35+J35</f>
        <v>15869346.369999999</v>
      </c>
      <c r="L35" s="69">
        <v>665</v>
      </c>
      <c r="M35" s="59">
        <f>H35/C35*100</f>
        <v>45.262620633988007</v>
      </c>
    </row>
    <row r="36" spans="1:13" s="52" customFormat="1" ht="83.25" customHeight="1">
      <c r="A36" s="56">
        <v>2</v>
      </c>
      <c r="B36" s="65" t="s">
        <v>46</v>
      </c>
      <c r="C36" s="66">
        <f>F36/G36</f>
        <v>36.794657762938229</v>
      </c>
      <c r="D36" s="67"/>
      <c r="E36" s="67">
        <v>110200</v>
      </c>
      <c r="F36" s="68">
        <f>D36+E36</f>
        <v>110200</v>
      </c>
      <c r="G36" s="67">
        <v>2995</v>
      </c>
      <c r="H36" s="66">
        <f>K36/L36</f>
        <v>14.463700346134829</v>
      </c>
      <c r="I36" s="67"/>
      <c r="J36" s="67">
        <v>87751.27</v>
      </c>
      <c r="K36" s="68">
        <f>I36+J36</f>
        <v>87751.27</v>
      </c>
      <c r="L36" s="69">
        <v>6067</v>
      </c>
      <c r="M36" s="59">
        <f>H36/C36*100</f>
        <v>39.309240051428141</v>
      </c>
    </row>
    <row r="38" spans="1:13">
      <c r="A38" s="102" t="s">
        <v>81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1:13">
      <c r="A39" s="120" t="s">
        <v>60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 ht="206.25">
      <c r="A40" s="2" t="s">
        <v>5</v>
      </c>
      <c r="B40" s="3" t="s">
        <v>6</v>
      </c>
      <c r="C40" s="3" t="s">
        <v>15</v>
      </c>
      <c r="D40" s="3" t="s">
        <v>61</v>
      </c>
      <c r="E40" s="3" t="s">
        <v>62</v>
      </c>
      <c r="F40" s="3" t="s">
        <v>63</v>
      </c>
      <c r="G40" s="3" t="s">
        <v>16</v>
      </c>
      <c r="H40" s="3" t="s">
        <v>17</v>
      </c>
      <c r="I40" s="3" t="s">
        <v>18</v>
      </c>
      <c r="J40" s="3" t="s">
        <v>19</v>
      </c>
      <c r="K40" s="3" t="s">
        <v>20</v>
      </c>
      <c r="L40" s="3" t="s">
        <v>21</v>
      </c>
      <c r="M40" s="3" t="s">
        <v>10</v>
      </c>
    </row>
    <row r="41" spans="1:13">
      <c r="A41" s="46">
        <v>1</v>
      </c>
      <c r="B41" s="46">
        <v>2</v>
      </c>
      <c r="C41" s="46">
        <v>3</v>
      </c>
      <c r="D41" s="46" t="s">
        <v>22</v>
      </c>
      <c r="E41" s="46" t="s">
        <v>23</v>
      </c>
      <c r="F41" s="46" t="s">
        <v>58</v>
      </c>
      <c r="G41" s="46" t="s">
        <v>24</v>
      </c>
      <c r="H41" s="46">
        <v>4</v>
      </c>
      <c r="I41" s="46" t="s">
        <v>25</v>
      </c>
      <c r="J41" s="46" t="s">
        <v>26</v>
      </c>
      <c r="K41" s="46" t="s">
        <v>57</v>
      </c>
      <c r="L41" s="46" t="s">
        <v>27</v>
      </c>
      <c r="M41" s="46" t="s">
        <v>28</v>
      </c>
    </row>
    <row r="42" spans="1:13" ht="244.5" customHeight="1">
      <c r="A42" s="47">
        <v>1</v>
      </c>
      <c r="B42" s="9" t="s">
        <v>85</v>
      </c>
      <c r="C42" s="10">
        <f>F42/G42</f>
        <v>51204.01737242128</v>
      </c>
      <c r="D42" s="25">
        <v>3777200</v>
      </c>
      <c r="E42" s="25">
        <v>43381700</v>
      </c>
      <c r="F42" s="26">
        <f>D42+E42</f>
        <v>47158900</v>
      </c>
      <c r="G42" s="70">
        <v>921</v>
      </c>
      <c r="H42" s="10">
        <f>K42/L42</f>
        <v>22139.778230184584</v>
      </c>
      <c r="I42" s="25">
        <v>2127635.75</v>
      </c>
      <c r="J42" s="25">
        <v>18263100</v>
      </c>
      <c r="K42" s="26">
        <f>I42+J42</f>
        <v>20390735.75</v>
      </c>
      <c r="L42" s="11">
        <v>921</v>
      </c>
      <c r="M42" s="12">
        <f>H42/C42*100</f>
        <v>43.23836168782563</v>
      </c>
    </row>
    <row r="43" spans="1:13" ht="83.25" customHeight="1">
      <c r="A43" s="47">
        <v>2</v>
      </c>
      <c r="B43" s="9" t="s">
        <v>46</v>
      </c>
      <c r="C43" s="10">
        <f>F43/G43</f>
        <v>38.943127227646059</v>
      </c>
      <c r="D43" s="25"/>
      <c r="E43" s="25">
        <v>251300</v>
      </c>
      <c r="F43" s="26">
        <f>D43+E43</f>
        <v>251300</v>
      </c>
      <c r="G43" s="70">
        <v>6453</v>
      </c>
      <c r="H43" s="10">
        <f>K43/L43</f>
        <v>39.222725144373342</v>
      </c>
      <c r="I43" s="25"/>
      <c r="J43" s="25">
        <v>251300</v>
      </c>
      <c r="K43" s="26">
        <f>I43+J43</f>
        <v>251300</v>
      </c>
      <c r="L43" s="11">
        <v>6407</v>
      </c>
      <c r="M43" s="12">
        <f>H43/C43*100</f>
        <v>100.71796472608084</v>
      </c>
    </row>
    <row r="45" spans="1:13">
      <c r="A45" s="102" t="s">
        <v>86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/>
    </row>
    <row r="46" spans="1:13">
      <c r="A46" s="120" t="s">
        <v>60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  <row r="47" spans="1:13" ht="206.25">
      <c r="A47" s="2" t="s">
        <v>5</v>
      </c>
      <c r="B47" s="3" t="s">
        <v>6</v>
      </c>
      <c r="C47" s="3" t="s">
        <v>15</v>
      </c>
      <c r="D47" s="3" t="s">
        <v>61</v>
      </c>
      <c r="E47" s="3" t="s">
        <v>62</v>
      </c>
      <c r="F47" s="3" t="s">
        <v>63</v>
      </c>
      <c r="G47" s="3" t="s">
        <v>16</v>
      </c>
      <c r="H47" s="3" t="s">
        <v>17</v>
      </c>
      <c r="I47" s="3" t="s">
        <v>18</v>
      </c>
      <c r="J47" s="3" t="s">
        <v>19</v>
      </c>
      <c r="K47" s="3" t="s">
        <v>20</v>
      </c>
      <c r="L47" s="3" t="s">
        <v>21</v>
      </c>
      <c r="M47" s="3" t="s">
        <v>10</v>
      </c>
    </row>
    <row r="48" spans="1:13">
      <c r="A48" s="46">
        <v>1</v>
      </c>
      <c r="B48" s="46">
        <v>2</v>
      </c>
      <c r="C48" s="46">
        <v>3</v>
      </c>
      <c r="D48" s="46" t="s">
        <v>22</v>
      </c>
      <c r="E48" s="46" t="s">
        <v>23</v>
      </c>
      <c r="F48" s="46" t="s">
        <v>58</v>
      </c>
      <c r="G48" s="46" t="s">
        <v>24</v>
      </c>
      <c r="H48" s="46">
        <v>4</v>
      </c>
      <c r="I48" s="46" t="s">
        <v>25</v>
      </c>
      <c r="J48" s="46" t="s">
        <v>26</v>
      </c>
      <c r="K48" s="46" t="s">
        <v>57</v>
      </c>
      <c r="L48" s="46" t="s">
        <v>27</v>
      </c>
      <c r="M48" s="46" t="s">
        <v>28</v>
      </c>
    </row>
    <row r="49" spans="1:13" ht="244.5" customHeight="1">
      <c r="A49" s="47">
        <v>1</v>
      </c>
      <c r="B49" s="9" t="s">
        <v>48</v>
      </c>
      <c r="C49" s="10">
        <f>F49/G49</f>
        <v>53809.408602150535</v>
      </c>
      <c r="D49" s="25">
        <v>5672800</v>
      </c>
      <c r="E49" s="25">
        <v>34361400</v>
      </c>
      <c r="F49" s="26">
        <f>D49+E49</f>
        <v>40034200</v>
      </c>
      <c r="G49" s="25">
        <v>744</v>
      </c>
      <c r="H49" s="10">
        <f>K49/L49</f>
        <v>22148.279771505378</v>
      </c>
      <c r="I49" s="25">
        <v>2892471.41</v>
      </c>
      <c r="J49" s="25">
        <v>13585848.74</v>
      </c>
      <c r="K49" s="26">
        <f>I49+J49</f>
        <v>16478320.15</v>
      </c>
      <c r="L49" s="11">
        <v>744</v>
      </c>
      <c r="M49" s="12">
        <f>H49/C49*100</f>
        <v>41.160608055112888</v>
      </c>
    </row>
    <row r="50" spans="1:13" ht="83.25" customHeight="1">
      <c r="A50" s="47">
        <v>2</v>
      </c>
      <c r="B50" s="9" t="s">
        <v>46</v>
      </c>
      <c r="C50" s="10">
        <f>F50/G50</f>
        <v>38.880200187675946</v>
      </c>
      <c r="D50" s="25"/>
      <c r="E50" s="25">
        <v>124300</v>
      </c>
      <c r="F50" s="26">
        <f>D50+E50</f>
        <v>124300</v>
      </c>
      <c r="G50" s="25">
        <v>3197</v>
      </c>
      <c r="H50" s="10">
        <f>K50/L50</f>
        <v>7.4253285543608127</v>
      </c>
      <c r="I50" s="25"/>
      <c r="J50" s="25">
        <v>124300</v>
      </c>
      <c r="K50" s="26">
        <f>I50+J50</f>
        <v>124300</v>
      </c>
      <c r="L50" s="11">
        <v>16740</v>
      </c>
      <c r="M50" s="12">
        <f>H50/C50*100</f>
        <v>19.097968936678615</v>
      </c>
    </row>
    <row r="52" spans="1:13">
      <c r="A52" s="102" t="s">
        <v>87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4"/>
    </row>
    <row r="53" spans="1:13">
      <c r="A53" s="120" t="s">
        <v>60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1:13" ht="206.25">
      <c r="A54" s="2" t="s">
        <v>5</v>
      </c>
      <c r="B54" s="3" t="s">
        <v>6</v>
      </c>
      <c r="C54" s="3" t="s">
        <v>15</v>
      </c>
      <c r="D54" s="3" t="s">
        <v>61</v>
      </c>
      <c r="E54" s="3" t="s">
        <v>62</v>
      </c>
      <c r="F54" s="3" t="s">
        <v>63</v>
      </c>
      <c r="G54" s="3" t="s">
        <v>16</v>
      </c>
      <c r="H54" s="3" t="s">
        <v>17</v>
      </c>
      <c r="I54" s="3" t="s">
        <v>18</v>
      </c>
      <c r="J54" s="3" t="s">
        <v>19</v>
      </c>
      <c r="K54" s="3" t="s">
        <v>20</v>
      </c>
      <c r="L54" s="3" t="s">
        <v>21</v>
      </c>
      <c r="M54" s="3" t="s">
        <v>10</v>
      </c>
    </row>
    <row r="55" spans="1:13">
      <c r="A55" s="46">
        <v>1</v>
      </c>
      <c r="B55" s="46">
        <v>2</v>
      </c>
      <c r="C55" s="46">
        <v>3</v>
      </c>
      <c r="D55" s="46" t="s">
        <v>22</v>
      </c>
      <c r="E55" s="46" t="s">
        <v>23</v>
      </c>
      <c r="F55" s="46" t="s">
        <v>58</v>
      </c>
      <c r="G55" s="46" t="s">
        <v>24</v>
      </c>
      <c r="H55" s="46">
        <v>4</v>
      </c>
      <c r="I55" s="46" t="s">
        <v>25</v>
      </c>
      <c r="J55" s="46" t="s">
        <v>26</v>
      </c>
      <c r="K55" s="46" t="s">
        <v>57</v>
      </c>
      <c r="L55" s="46" t="s">
        <v>27</v>
      </c>
      <c r="M55" s="46" t="s">
        <v>28</v>
      </c>
    </row>
    <row r="56" spans="1:13" ht="244.5" customHeight="1">
      <c r="A56" s="47">
        <v>1</v>
      </c>
      <c r="B56" s="9" t="s">
        <v>48</v>
      </c>
      <c r="C56" s="10">
        <f>F56/G56</f>
        <v>56220.42139384117</v>
      </c>
      <c r="D56" s="25">
        <v>3808800</v>
      </c>
      <c r="E56" s="25">
        <v>30879200</v>
      </c>
      <c r="F56" s="26">
        <f>D56+E56</f>
        <v>34688000</v>
      </c>
      <c r="G56" s="25">
        <v>617</v>
      </c>
      <c r="H56" s="10">
        <f>K56/L56</f>
        <v>23540.65106969206</v>
      </c>
      <c r="I56" s="25">
        <v>2061981.71</v>
      </c>
      <c r="J56" s="25">
        <v>12462600</v>
      </c>
      <c r="K56" s="26">
        <f>I56+J56</f>
        <v>14524581.710000001</v>
      </c>
      <c r="L56" s="11">
        <v>617</v>
      </c>
      <c r="M56" s="12">
        <f>H56/C56*100</f>
        <v>41.872064431503695</v>
      </c>
    </row>
    <row r="57" spans="1:13" ht="83.25" hidden="1" customHeight="1">
      <c r="A57" s="47">
        <v>2</v>
      </c>
      <c r="B57" s="9" t="s">
        <v>46</v>
      </c>
      <c r="C57" s="10" t="e">
        <f>F57/G57</f>
        <v>#DIV/0!</v>
      </c>
      <c r="D57" s="25"/>
      <c r="E57" s="25"/>
      <c r="F57" s="26">
        <f>D57+E57</f>
        <v>0</v>
      </c>
      <c r="G57" s="25"/>
      <c r="H57" s="10" t="e">
        <f>K57/L57</f>
        <v>#DIV/0!</v>
      </c>
      <c r="I57" s="25"/>
      <c r="J57" s="25"/>
      <c r="K57" s="26">
        <f>I57+J57</f>
        <v>0</v>
      </c>
      <c r="L57" s="11"/>
      <c r="M57" s="12" t="e">
        <f>H57/C57*100</f>
        <v>#DIV/0!</v>
      </c>
    </row>
    <row r="59" spans="1:13">
      <c r="A59" s="102" t="s">
        <v>88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3">
      <c r="A60" s="120" t="s">
        <v>60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1:13" ht="206.25">
      <c r="A61" s="2" t="s">
        <v>5</v>
      </c>
      <c r="B61" s="3" t="s">
        <v>6</v>
      </c>
      <c r="C61" s="3" t="s">
        <v>15</v>
      </c>
      <c r="D61" s="3" t="s">
        <v>61</v>
      </c>
      <c r="E61" s="3" t="s">
        <v>62</v>
      </c>
      <c r="F61" s="3" t="s">
        <v>63</v>
      </c>
      <c r="G61" s="3" t="s">
        <v>16</v>
      </c>
      <c r="H61" s="3" t="s">
        <v>17</v>
      </c>
      <c r="I61" s="3" t="s">
        <v>18</v>
      </c>
      <c r="J61" s="3" t="s">
        <v>19</v>
      </c>
      <c r="K61" s="3" t="s">
        <v>20</v>
      </c>
      <c r="L61" s="3" t="s">
        <v>21</v>
      </c>
      <c r="M61" s="3" t="s">
        <v>10</v>
      </c>
    </row>
    <row r="62" spans="1:13">
      <c r="A62" s="46">
        <v>1</v>
      </c>
      <c r="B62" s="46">
        <v>2</v>
      </c>
      <c r="C62" s="46">
        <v>3</v>
      </c>
      <c r="D62" s="46" t="s">
        <v>22</v>
      </c>
      <c r="E62" s="46" t="s">
        <v>23</v>
      </c>
      <c r="F62" s="46" t="s">
        <v>58</v>
      </c>
      <c r="G62" s="46" t="s">
        <v>24</v>
      </c>
      <c r="H62" s="46">
        <v>4</v>
      </c>
      <c r="I62" s="46" t="s">
        <v>25</v>
      </c>
      <c r="J62" s="46" t="s">
        <v>26</v>
      </c>
      <c r="K62" s="46" t="s">
        <v>57</v>
      </c>
      <c r="L62" s="46" t="s">
        <v>27</v>
      </c>
      <c r="M62" s="46" t="s">
        <v>28</v>
      </c>
    </row>
    <row r="63" spans="1:13" ht="244.5" customHeight="1">
      <c r="A63" s="47">
        <v>1</v>
      </c>
      <c r="B63" s="74" t="s">
        <v>96</v>
      </c>
      <c r="C63" s="10">
        <f>F63/G63</f>
        <v>52343.401015228425</v>
      </c>
      <c r="D63" s="25">
        <v>5074700</v>
      </c>
      <c r="E63" s="25">
        <v>36171900</v>
      </c>
      <c r="F63" s="26">
        <f>D63+E63</f>
        <v>41246600</v>
      </c>
      <c r="G63" s="25">
        <v>788</v>
      </c>
      <c r="H63" s="10">
        <f>K63/L63</f>
        <v>28229.503071065992</v>
      </c>
      <c r="I63" s="25">
        <v>2326848.42</v>
      </c>
      <c r="J63" s="25">
        <v>19918000</v>
      </c>
      <c r="K63" s="26">
        <f>I63+J63</f>
        <v>22244848.420000002</v>
      </c>
      <c r="L63" s="75">
        <v>788</v>
      </c>
      <c r="M63" s="12">
        <f>H63/C63*100</f>
        <v>53.931350511314882</v>
      </c>
    </row>
    <row r="64" spans="1:13" ht="83.25" customHeight="1">
      <c r="A64" s="47">
        <v>2</v>
      </c>
      <c r="B64" s="74" t="s">
        <v>97</v>
      </c>
      <c r="C64" s="10">
        <f>F64/G64</f>
        <v>38.798672952680285</v>
      </c>
      <c r="D64" s="25"/>
      <c r="E64" s="25">
        <v>222200</v>
      </c>
      <c r="F64" s="26">
        <f>D64+E64</f>
        <v>222200</v>
      </c>
      <c r="G64" s="25">
        <v>5727</v>
      </c>
      <c r="H64" s="10">
        <f>K64/L64</f>
        <v>23.196575842989873</v>
      </c>
      <c r="I64" s="25"/>
      <c r="J64" s="25">
        <v>222200</v>
      </c>
      <c r="K64" s="26">
        <f>I64+J64</f>
        <v>222200</v>
      </c>
      <c r="L64" s="75">
        <v>9579</v>
      </c>
      <c r="M64" s="12">
        <f>H64/C64*100</f>
        <v>59.787034137175063</v>
      </c>
    </row>
    <row r="66" spans="1:13">
      <c r="A66" s="102" t="s">
        <v>98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4"/>
    </row>
    <row r="67" spans="1:13">
      <c r="A67" s="120" t="s">
        <v>60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1:13" ht="206.25">
      <c r="A68" s="2" t="s">
        <v>5</v>
      </c>
      <c r="B68" s="3" t="s">
        <v>6</v>
      </c>
      <c r="C68" s="3" t="s">
        <v>15</v>
      </c>
      <c r="D68" s="3" t="s">
        <v>61</v>
      </c>
      <c r="E68" s="3" t="s">
        <v>62</v>
      </c>
      <c r="F68" s="3" t="s">
        <v>63</v>
      </c>
      <c r="G68" s="3" t="s">
        <v>16</v>
      </c>
      <c r="H68" s="3" t="s">
        <v>17</v>
      </c>
      <c r="I68" s="3" t="s">
        <v>18</v>
      </c>
      <c r="J68" s="3" t="s">
        <v>19</v>
      </c>
      <c r="K68" s="3" t="s">
        <v>20</v>
      </c>
      <c r="L68" s="3" t="s">
        <v>21</v>
      </c>
      <c r="M68" s="3" t="s">
        <v>10</v>
      </c>
    </row>
    <row r="69" spans="1:13">
      <c r="A69" s="46">
        <v>1</v>
      </c>
      <c r="B69" s="46">
        <v>2</v>
      </c>
      <c r="C69" s="46">
        <v>3</v>
      </c>
      <c r="D69" s="46" t="s">
        <v>22</v>
      </c>
      <c r="E69" s="46" t="s">
        <v>23</v>
      </c>
      <c r="F69" s="46" t="s">
        <v>58</v>
      </c>
      <c r="G69" s="46" t="s">
        <v>24</v>
      </c>
      <c r="H69" s="46">
        <v>4</v>
      </c>
      <c r="I69" s="46" t="s">
        <v>25</v>
      </c>
      <c r="J69" s="46" t="s">
        <v>26</v>
      </c>
      <c r="K69" s="46" t="s">
        <v>57</v>
      </c>
      <c r="L69" s="46" t="s">
        <v>27</v>
      </c>
      <c r="M69" s="46" t="s">
        <v>28</v>
      </c>
    </row>
    <row r="70" spans="1:13" ht="244.5" customHeight="1">
      <c r="A70" s="47">
        <v>1</v>
      </c>
      <c r="B70" s="9" t="s">
        <v>102</v>
      </c>
      <c r="C70" s="10">
        <f>F70/G70</f>
        <v>52948.160173160177</v>
      </c>
      <c r="D70" s="25">
        <v>5039900</v>
      </c>
      <c r="E70" s="25">
        <v>43884200</v>
      </c>
      <c r="F70" s="26">
        <f>D70+E70</f>
        <v>48924100</v>
      </c>
      <c r="G70" s="25">
        <v>924</v>
      </c>
      <c r="H70" s="10">
        <f>K70/L70</f>
        <v>25123.32985930736</v>
      </c>
      <c r="I70" s="25">
        <v>2728827.08</v>
      </c>
      <c r="J70" s="25">
        <v>20485129.710000001</v>
      </c>
      <c r="K70" s="26">
        <f>I70+J70</f>
        <v>23213956.789999999</v>
      </c>
      <c r="L70" s="11">
        <v>924</v>
      </c>
      <c r="M70" s="12">
        <f>H70/C70*100</f>
        <v>47.448919428257234</v>
      </c>
    </row>
    <row r="71" spans="1:13" ht="83.25" hidden="1" customHeight="1">
      <c r="A71" s="47">
        <v>2</v>
      </c>
      <c r="B71" s="9" t="s">
        <v>46</v>
      </c>
      <c r="C71" s="10" t="e">
        <f>F71/G71</f>
        <v>#DIV/0!</v>
      </c>
      <c r="D71" s="25"/>
      <c r="E71" s="25"/>
      <c r="F71" s="26">
        <f>D71+E71</f>
        <v>0</v>
      </c>
      <c r="G71" s="25"/>
      <c r="H71" s="10" t="e">
        <f>K71/L71</f>
        <v>#DIV/0!</v>
      </c>
      <c r="I71" s="25"/>
      <c r="J71" s="25"/>
      <c r="K71" s="26">
        <f>I71+J71</f>
        <v>0</v>
      </c>
      <c r="L71" s="11"/>
      <c r="M71" s="12" t="e">
        <f>H71/C71*100</f>
        <v>#DIV/0!</v>
      </c>
    </row>
    <row r="73" spans="1:13">
      <c r="A73" s="102" t="s">
        <v>106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</row>
    <row r="74" spans="1:13">
      <c r="A74" s="120" t="s">
        <v>60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</row>
    <row r="75" spans="1:13" ht="206.25">
      <c r="A75" s="2" t="s">
        <v>5</v>
      </c>
      <c r="B75" s="3" t="s">
        <v>6</v>
      </c>
      <c r="C75" s="3" t="s">
        <v>15</v>
      </c>
      <c r="D75" s="3" t="s">
        <v>61</v>
      </c>
      <c r="E75" s="3" t="s">
        <v>62</v>
      </c>
      <c r="F75" s="3" t="s">
        <v>63</v>
      </c>
      <c r="G75" s="3" t="s">
        <v>16</v>
      </c>
      <c r="H75" s="3" t="s">
        <v>17</v>
      </c>
      <c r="I75" s="3" t="s">
        <v>18</v>
      </c>
      <c r="J75" s="3" t="s">
        <v>19</v>
      </c>
      <c r="K75" s="3" t="s">
        <v>20</v>
      </c>
      <c r="L75" s="3" t="s">
        <v>21</v>
      </c>
      <c r="M75" s="3" t="s">
        <v>10</v>
      </c>
    </row>
    <row r="76" spans="1:13">
      <c r="A76" s="46">
        <v>1</v>
      </c>
      <c r="B76" s="46">
        <v>2</v>
      </c>
      <c r="C76" s="46">
        <v>3</v>
      </c>
      <c r="D76" s="46" t="s">
        <v>22</v>
      </c>
      <c r="E76" s="46" t="s">
        <v>23</v>
      </c>
      <c r="F76" s="46" t="s">
        <v>58</v>
      </c>
      <c r="G76" s="46" t="s">
        <v>24</v>
      </c>
      <c r="H76" s="46">
        <v>4</v>
      </c>
      <c r="I76" s="46" t="s">
        <v>25</v>
      </c>
      <c r="J76" s="46" t="s">
        <v>26</v>
      </c>
      <c r="K76" s="46" t="s">
        <v>57</v>
      </c>
      <c r="L76" s="46" t="s">
        <v>27</v>
      </c>
      <c r="M76" s="46" t="s">
        <v>28</v>
      </c>
    </row>
    <row r="77" spans="1:13" ht="244.5" customHeight="1">
      <c r="A77" s="47">
        <v>1</v>
      </c>
      <c r="B77" s="9" t="s">
        <v>107</v>
      </c>
      <c r="C77" s="10">
        <f>F77/G77</f>
        <v>58550.403225806454</v>
      </c>
      <c r="D77" s="25">
        <v>5075700</v>
      </c>
      <c r="E77" s="25">
        <v>38485800</v>
      </c>
      <c r="F77" s="26">
        <f>D77+E77</f>
        <v>43561500</v>
      </c>
      <c r="G77" s="25">
        <v>744</v>
      </c>
      <c r="H77" s="10">
        <f>K77/L77</f>
        <v>24717.01487903226</v>
      </c>
      <c r="I77" s="25">
        <v>3065459.07</v>
      </c>
      <c r="J77" s="25">
        <v>15324000</v>
      </c>
      <c r="K77" s="26">
        <f>I77+J77</f>
        <v>18389459.07</v>
      </c>
      <c r="L77" s="11">
        <v>744</v>
      </c>
      <c r="M77" s="12">
        <f>H77/C77*100</f>
        <v>42.21493536723942</v>
      </c>
    </row>
    <row r="78" spans="1:13" ht="83.25" customHeight="1">
      <c r="A78" s="47">
        <v>2</v>
      </c>
      <c r="B78" s="9" t="s">
        <v>104</v>
      </c>
      <c r="C78" s="10">
        <f>F78/G78</f>
        <v>36.761268781302171</v>
      </c>
      <c r="D78" s="25"/>
      <c r="E78" s="25">
        <v>110100</v>
      </c>
      <c r="F78" s="26">
        <f>D78+E78</f>
        <v>110100</v>
      </c>
      <c r="G78" s="25">
        <v>2995</v>
      </c>
      <c r="H78" s="10">
        <f>K78/L78</f>
        <v>37.105783450704223</v>
      </c>
      <c r="I78" s="25"/>
      <c r="J78" s="25">
        <v>84304.34</v>
      </c>
      <c r="K78" s="26">
        <f>I78+J78</f>
        <v>84304.34</v>
      </c>
      <c r="L78" s="11">
        <v>2272</v>
      </c>
      <c r="M78" s="12">
        <f>H78/C78*100</f>
        <v>100.93716751576672</v>
      </c>
    </row>
    <row r="80" spans="1:13">
      <c r="A80" s="102" t="s">
        <v>108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4"/>
    </row>
    <row r="81" spans="1:13">
      <c r="A81" s="120" t="s">
        <v>60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</row>
    <row r="82" spans="1:13" ht="206.25">
      <c r="A82" s="2" t="s">
        <v>5</v>
      </c>
      <c r="B82" s="3" t="s">
        <v>6</v>
      </c>
      <c r="C82" s="3" t="s">
        <v>15</v>
      </c>
      <c r="D82" s="3" t="s">
        <v>61</v>
      </c>
      <c r="E82" s="3" t="s">
        <v>62</v>
      </c>
      <c r="F82" s="3" t="s">
        <v>63</v>
      </c>
      <c r="G82" s="3" t="s">
        <v>16</v>
      </c>
      <c r="H82" s="3" t="s">
        <v>17</v>
      </c>
      <c r="I82" s="3" t="s">
        <v>18</v>
      </c>
      <c r="J82" s="3" t="s">
        <v>19</v>
      </c>
      <c r="K82" s="3" t="s">
        <v>20</v>
      </c>
      <c r="L82" s="3" t="s">
        <v>21</v>
      </c>
      <c r="M82" s="3" t="s">
        <v>10</v>
      </c>
    </row>
    <row r="83" spans="1:13">
      <c r="A83" s="46">
        <v>1</v>
      </c>
      <c r="B83" s="46">
        <v>2</v>
      </c>
      <c r="C83" s="46">
        <v>3</v>
      </c>
      <c r="D83" s="46" t="s">
        <v>22</v>
      </c>
      <c r="E83" s="46" t="s">
        <v>23</v>
      </c>
      <c r="F83" s="46" t="s">
        <v>58</v>
      </c>
      <c r="G83" s="46" t="s">
        <v>24</v>
      </c>
      <c r="H83" s="46">
        <v>4</v>
      </c>
      <c r="I83" s="46" t="s">
        <v>25</v>
      </c>
      <c r="J83" s="46" t="s">
        <v>26</v>
      </c>
      <c r="K83" s="46" t="s">
        <v>57</v>
      </c>
      <c r="L83" s="46" t="s">
        <v>27</v>
      </c>
      <c r="M83" s="46" t="s">
        <v>28</v>
      </c>
    </row>
    <row r="84" spans="1:13" ht="244.5" customHeight="1">
      <c r="A84" s="47">
        <v>1</v>
      </c>
      <c r="B84" s="9" t="s">
        <v>111</v>
      </c>
      <c r="C84" s="10">
        <f>F84/G84</f>
        <v>52982.666666666664</v>
      </c>
      <c r="D84" s="25">
        <v>4720600</v>
      </c>
      <c r="E84" s="25">
        <v>38990100</v>
      </c>
      <c r="F84" s="26">
        <f>D84+E84</f>
        <v>43710700</v>
      </c>
      <c r="G84" s="25">
        <v>825</v>
      </c>
      <c r="H84" s="10">
        <f>K84/L84</f>
        <v>23656.371781818183</v>
      </c>
      <c r="I84" s="25">
        <v>2284314.94</v>
      </c>
      <c r="J84" s="25">
        <v>17232191.780000001</v>
      </c>
      <c r="K84" s="26">
        <f>I84+J84</f>
        <v>19516506.720000003</v>
      </c>
      <c r="L84" s="11">
        <v>825</v>
      </c>
      <c r="M84" s="12">
        <f>H84/C84*100</f>
        <v>44.649266014957441</v>
      </c>
    </row>
    <row r="85" spans="1:13" ht="83.25" hidden="1" customHeight="1">
      <c r="A85" s="47">
        <v>2</v>
      </c>
      <c r="B85" s="16" t="s">
        <v>74</v>
      </c>
      <c r="C85" s="10" t="e">
        <f>F85/G85</f>
        <v>#DIV/0!</v>
      </c>
      <c r="D85" s="25"/>
      <c r="E85" s="25"/>
      <c r="F85" s="26">
        <f>D85+E85</f>
        <v>0</v>
      </c>
      <c r="G85" s="25"/>
      <c r="H85" s="10" t="e">
        <f>K85/L85</f>
        <v>#DIV/0!</v>
      </c>
      <c r="I85" s="25"/>
      <c r="J85" s="25"/>
      <c r="K85" s="26">
        <f>I85+J85</f>
        <v>0</v>
      </c>
      <c r="L85" s="11"/>
      <c r="M85" s="12" t="e">
        <f>H85/C85*100</f>
        <v>#DIV/0!</v>
      </c>
    </row>
    <row r="87" spans="1:13">
      <c r="A87" s="102" t="s">
        <v>117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4"/>
    </row>
    <row r="88" spans="1:13">
      <c r="A88" s="120" t="s">
        <v>60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3" ht="206.25">
      <c r="A89" s="2" t="s">
        <v>5</v>
      </c>
      <c r="B89" s="3" t="s">
        <v>6</v>
      </c>
      <c r="C89" s="3" t="s">
        <v>15</v>
      </c>
      <c r="D89" s="3" t="s">
        <v>61</v>
      </c>
      <c r="E89" s="3" t="s">
        <v>62</v>
      </c>
      <c r="F89" s="3" t="s">
        <v>63</v>
      </c>
      <c r="G89" s="3" t="s">
        <v>16</v>
      </c>
      <c r="H89" s="3" t="s">
        <v>17</v>
      </c>
      <c r="I89" s="3" t="s">
        <v>18</v>
      </c>
      <c r="J89" s="3" t="s">
        <v>19</v>
      </c>
      <c r="K89" s="3" t="s">
        <v>20</v>
      </c>
      <c r="L89" s="3" t="s">
        <v>21</v>
      </c>
      <c r="M89" s="3" t="s">
        <v>10</v>
      </c>
    </row>
    <row r="90" spans="1:13">
      <c r="A90" s="46">
        <v>1</v>
      </c>
      <c r="B90" s="46">
        <v>2</v>
      </c>
      <c r="C90" s="46">
        <v>3</v>
      </c>
      <c r="D90" s="46" t="s">
        <v>22</v>
      </c>
      <c r="E90" s="46" t="s">
        <v>23</v>
      </c>
      <c r="F90" s="46" t="s">
        <v>58</v>
      </c>
      <c r="G90" s="46" t="s">
        <v>24</v>
      </c>
      <c r="H90" s="46">
        <v>4</v>
      </c>
      <c r="I90" s="46" t="s">
        <v>25</v>
      </c>
      <c r="J90" s="46" t="s">
        <v>26</v>
      </c>
      <c r="K90" s="46" t="s">
        <v>57</v>
      </c>
      <c r="L90" s="46" t="s">
        <v>27</v>
      </c>
      <c r="M90" s="46" t="s">
        <v>28</v>
      </c>
    </row>
    <row r="91" spans="1:13" ht="244.5" customHeight="1">
      <c r="A91" s="47">
        <v>1</v>
      </c>
      <c r="B91" s="9" t="s">
        <v>118</v>
      </c>
      <c r="C91" s="10">
        <f>F91/G91</f>
        <v>101238.51590106008</v>
      </c>
      <c r="D91" s="25">
        <v>3219300</v>
      </c>
      <c r="E91" s="25">
        <v>25431200</v>
      </c>
      <c r="F91" s="26">
        <f>D91+E91</f>
        <v>28650500</v>
      </c>
      <c r="G91" s="25">
        <v>283</v>
      </c>
      <c r="H91" s="10">
        <f>K91/L91</f>
        <v>45137.029611307415</v>
      </c>
      <c r="I91" s="25">
        <v>1586779.38</v>
      </c>
      <c r="J91" s="25">
        <v>11187000</v>
      </c>
      <c r="K91" s="26">
        <f>I91+J91</f>
        <v>12773779.379999999</v>
      </c>
      <c r="L91" s="11">
        <v>283</v>
      </c>
      <c r="M91" s="12">
        <f>H91/C91*100</f>
        <v>44.584839287272466</v>
      </c>
    </row>
    <row r="92" spans="1:13" ht="83.25" customHeight="1">
      <c r="A92" s="47">
        <v>2</v>
      </c>
      <c r="B92" s="16" t="s">
        <v>115</v>
      </c>
      <c r="C92" s="10">
        <f>F92/G92</f>
        <v>40</v>
      </c>
      <c r="D92" s="25"/>
      <c r="E92" s="25">
        <v>110600</v>
      </c>
      <c r="F92" s="26">
        <f>D92+E92</f>
        <v>110600</v>
      </c>
      <c r="G92" s="25">
        <v>2765</v>
      </c>
      <c r="H92" s="10">
        <f>K92/L92</f>
        <v>40.406108247422686</v>
      </c>
      <c r="I92" s="25"/>
      <c r="J92" s="25">
        <v>78387.850000000006</v>
      </c>
      <c r="K92" s="26">
        <f>I92+J92</f>
        <v>78387.850000000006</v>
      </c>
      <c r="L92" s="11">
        <v>1940</v>
      </c>
      <c r="M92" s="12">
        <f>H92/C92*100</f>
        <v>101.01527061855671</v>
      </c>
    </row>
    <row r="94" spans="1:13">
      <c r="A94" s="102" t="s">
        <v>119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4"/>
    </row>
    <row r="95" spans="1:13">
      <c r="A95" s="120" t="s">
        <v>60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</row>
    <row r="96" spans="1:13" ht="206.25">
      <c r="A96" s="2" t="s">
        <v>5</v>
      </c>
      <c r="B96" s="3" t="s">
        <v>6</v>
      </c>
      <c r="C96" s="3" t="s">
        <v>15</v>
      </c>
      <c r="D96" s="3" t="s">
        <v>61</v>
      </c>
      <c r="E96" s="3" t="s">
        <v>62</v>
      </c>
      <c r="F96" s="3" t="s">
        <v>63</v>
      </c>
      <c r="G96" s="3" t="s">
        <v>16</v>
      </c>
      <c r="H96" s="3" t="s">
        <v>17</v>
      </c>
      <c r="I96" s="3" t="s">
        <v>18</v>
      </c>
      <c r="J96" s="3" t="s">
        <v>19</v>
      </c>
      <c r="K96" s="3" t="s">
        <v>20</v>
      </c>
      <c r="L96" s="3" t="s">
        <v>21</v>
      </c>
      <c r="M96" s="3" t="s">
        <v>10</v>
      </c>
    </row>
    <row r="97" spans="1:13">
      <c r="A97" s="48">
        <v>1</v>
      </c>
      <c r="B97" s="48">
        <v>2</v>
      </c>
      <c r="C97" s="48">
        <v>3</v>
      </c>
      <c r="D97" s="48" t="s">
        <v>22</v>
      </c>
      <c r="E97" s="48" t="s">
        <v>23</v>
      </c>
      <c r="F97" s="48" t="s">
        <v>58</v>
      </c>
      <c r="G97" s="48" t="s">
        <v>24</v>
      </c>
      <c r="H97" s="48">
        <v>4</v>
      </c>
      <c r="I97" s="48" t="s">
        <v>25</v>
      </c>
      <c r="J97" s="48" t="s">
        <v>26</v>
      </c>
      <c r="K97" s="48" t="s">
        <v>57</v>
      </c>
      <c r="L97" s="48" t="s">
        <v>27</v>
      </c>
      <c r="M97" s="48" t="s">
        <v>28</v>
      </c>
    </row>
    <row r="98" spans="1:13" ht="244.5" customHeight="1">
      <c r="A98" s="49">
        <v>1</v>
      </c>
      <c r="B98" s="9" t="s">
        <v>48</v>
      </c>
      <c r="C98" s="10">
        <f>F98/G98</f>
        <v>50442.369020501137</v>
      </c>
      <c r="D98" s="25">
        <v>4436100</v>
      </c>
      <c r="E98" s="25">
        <v>39852300</v>
      </c>
      <c r="F98" s="26">
        <f>D98+E98</f>
        <v>44288400</v>
      </c>
      <c r="G98" s="25">
        <v>878</v>
      </c>
      <c r="H98" s="10">
        <f>K98/L98</f>
        <v>18748.813246013666</v>
      </c>
      <c r="I98" s="25">
        <v>2540300.91</v>
      </c>
      <c r="J98" s="25">
        <v>13921157.119999999</v>
      </c>
      <c r="K98" s="26">
        <f>I98+J98</f>
        <v>16461458.029999999</v>
      </c>
      <c r="L98" s="11">
        <v>878</v>
      </c>
      <c r="M98" s="12">
        <f>H98/C98*100</f>
        <v>37.16878015462288</v>
      </c>
    </row>
    <row r="99" spans="1:13" ht="83.25" customHeight="1">
      <c r="A99" s="49">
        <v>2</v>
      </c>
      <c r="B99" s="9" t="s">
        <v>46</v>
      </c>
      <c r="C99" s="10" t="e">
        <f>F99/G99</f>
        <v>#DIV/0!</v>
      </c>
      <c r="D99" s="25"/>
      <c r="E99" s="25"/>
      <c r="F99" s="26">
        <f>D99+E99</f>
        <v>0</v>
      </c>
      <c r="G99" s="25"/>
      <c r="H99" s="10" t="e">
        <f>K99/L99</f>
        <v>#DIV/0!</v>
      </c>
      <c r="I99" s="25"/>
      <c r="J99" s="25"/>
      <c r="K99" s="26">
        <f>I99+J99</f>
        <v>0</v>
      </c>
      <c r="L99" s="11"/>
      <c r="M99" s="12" t="e">
        <f>H99/C99*100</f>
        <v>#DIV/0!</v>
      </c>
    </row>
    <row r="101" spans="1:13">
      <c r="A101" s="102" t="s">
        <v>120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4"/>
    </row>
    <row r="102" spans="1:13">
      <c r="A102" s="120" t="s">
        <v>60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</row>
    <row r="103" spans="1:13" ht="206.25">
      <c r="A103" s="2" t="s">
        <v>5</v>
      </c>
      <c r="B103" s="3" t="s">
        <v>6</v>
      </c>
      <c r="C103" s="3" t="s">
        <v>15</v>
      </c>
      <c r="D103" s="3" t="s">
        <v>61</v>
      </c>
      <c r="E103" s="3" t="s">
        <v>62</v>
      </c>
      <c r="F103" s="3" t="s">
        <v>63</v>
      </c>
      <c r="G103" s="3" t="s">
        <v>16</v>
      </c>
      <c r="H103" s="3" t="s">
        <v>17</v>
      </c>
      <c r="I103" s="3" t="s">
        <v>18</v>
      </c>
      <c r="J103" s="3" t="s">
        <v>19</v>
      </c>
      <c r="K103" s="3" t="s">
        <v>20</v>
      </c>
      <c r="L103" s="3" t="s">
        <v>21</v>
      </c>
      <c r="M103" s="3" t="s">
        <v>10</v>
      </c>
    </row>
    <row r="104" spans="1:13">
      <c r="A104" s="76">
        <v>1</v>
      </c>
      <c r="B104" s="76">
        <v>2</v>
      </c>
      <c r="C104" s="76">
        <v>3</v>
      </c>
      <c r="D104" s="76" t="s">
        <v>22</v>
      </c>
      <c r="E104" s="76" t="s">
        <v>23</v>
      </c>
      <c r="F104" s="76" t="s">
        <v>58</v>
      </c>
      <c r="G104" s="76" t="s">
        <v>24</v>
      </c>
      <c r="H104" s="76">
        <v>4</v>
      </c>
      <c r="I104" s="76" t="s">
        <v>25</v>
      </c>
      <c r="J104" s="76" t="s">
        <v>26</v>
      </c>
      <c r="K104" s="76" t="s">
        <v>57</v>
      </c>
      <c r="L104" s="76" t="s">
        <v>27</v>
      </c>
      <c r="M104" s="76" t="s">
        <v>28</v>
      </c>
    </row>
    <row r="105" spans="1:13" ht="244.5" customHeight="1">
      <c r="A105" s="77">
        <v>1</v>
      </c>
      <c r="B105" s="9" t="s">
        <v>48</v>
      </c>
      <c r="C105" s="10">
        <f>F105/G105</f>
        <v>52253.567625133117</v>
      </c>
      <c r="D105" s="25">
        <v>4534800</v>
      </c>
      <c r="E105" s="25">
        <v>44531300</v>
      </c>
      <c r="F105" s="26">
        <f>D105+E105</f>
        <v>49066100</v>
      </c>
      <c r="G105" s="25">
        <v>939</v>
      </c>
      <c r="H105" s="10">
        <f>K105/L105</f>
        <v>22359.947380191694</v>
      </c>
      <c r="I105" s="25">
        <v>2420490.59</v>
      </c>
      <c r="J105" s="25">
        <v>18575500</v>
      </c>
      <c r="K105" s="26">
        <v>20995990.59</v>
      </c>
      <c r="L105" s="11">
        <v>939</v>
      </c>
      <c r="M105" s="12">
        <f>H105/C105*100</f>
        <v>42.791235883838333</v>
      </c>
    </row>
    <row r="106" spans="1:13" ht="83.25" customHeight="1">
      <c r="A106" s="77">
        <v>2</v>
      </c>
      <c r="B106" s="9" t="s">
        <v>46</v>
      </c>
      <c r="C106" s="10">
        <f>F106/G106</f>
        <v>37.384698860553442</v>
      </c>
      <c r="D106" s="25">
        <v>0</v>
      </c>
      <c r="E106" s="25">
        <v>137800</v>
      </c>
      <c r="F106" s="26">
        <f>D106+E106</f>
        <v>137800</v>
      </c>
      <c r="G106" s="25">
        <v>3686</v>
      </c>
      <c r="H106" s="10">
        <f>K106/L106</f>
        <v>17.218637162954277</v>
      </c>
      <c r="I106" s="25">
        <v>0</v>
      </c>
      <c r="J106" s="25">
        <v>58749.99</v>
      </c>
      <c r="K106" s="26">
        <f>I106+J106</f>
        <v>58749.99</v>
      </c>
      <c r="L106" s="11">
        <v>3412</v>
      </c>
      <c r="M106" s="12">
        <f>H106/C106*100</f>
        <v>46.057980103519206</v>
      </c>
    </row>
    <row r="108" spans="1:13">
      <c r="A108" s="102" t="s">
        <v>121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4"/>
    </row>
    <row r="109" spans="1:13">
      <c r="A109" s="120" t="s">
        <v>60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</row>
    <row r="110" spans="1:13" ht="206.25">
      <c r="A110" s="2" t="s">
        <v>5</v>
      </c>
      <c r="B110" s="3" t="s">
        <v>6</v>
      </c>
      <c r="C110" s="3" t="s">
        <v>15</v>
      </c>
      <c r="D110" s="3" t="s">
        <v>61</v>
      </c>
      <c r="E110" s="3" t="s">
        <v>62</v>
      </c>
      <c r="F110" s="3" t="s">
        <v>63</v>
      </c>
      <c r="G110" s="3" t="s">
        <v>16</v>
      </c>
      <c r="H110" s="3" t="s">
        <v>17</v>
      </c>
      <c r="I110" s="3" t="s">
        <v>18</v>
      </c>
      <c r="J110" s="3" t="s">
        <v>19</v>
      </c>
      <c r="K110" s="3" t="s">
        <v>20</v>
      </c>
      <c r="L110" s="3" t="s">
        <v>21</v>
      </c>
      <c r="M110" s="3" t="s">
        <v>10</v>
      </c>
    </row>
    <row r="111" spans="1:13">
      <c r="A111" s="76">
        <v>1</v>
      </c>
      <c r="B111" s="76">
        <v>2</v>
      </c>
      <c r="C111" s="76">
        <v>3</v>
      </c>
      <c r="D111" s="76" t="s">
        <v>22</v>
      </c>
      <c r="E111" s="76" t="s">
        <v>23</v>
      </c>
      <c r="F111" s="76" t="s">
        <v>58</v>
      </c>
      <c r="G111" s="76" t="s">
        <v>24</v>
      </c>
      <c r="H111" s="76">
        <v>4</v>
      </c>
      <c r="I111" s="76" t="s">
        <v>25</v>
      </c>
      <c r="J111" s="76" t="s">
        <v>26</v>
      </c>
      <c r="K111" s="76" t="s">
        <v>57</v>
      </c>
      <c r="L111" s="76" t="s">
        <v>27</v>
      </c>
      <c r="M111" s="76" t="s">
        <v>28</v>
      </c>
    </row>
    <row r="112" spans="1:13" ht="244.5" customHeight="1">
      <c r="A112" s="77">
        <v>1</v>
      </c>
      <c r="B112" s="9" t="s">
        <v>48</v>
      </c>
      <c r="C112" s="10">
        <f>F112/G112</f>
        <v>48885.047720042421</v>
      </c>
      <c r="D112" s="25">
        <v>6126000</v>
      </c>
      <c r="E112" s="25">
        <v>39972600</v>
      </c>
      <c r="F112" s="26">
        <f>D112+E112</f>
        <v>46098600</v>
      </c>
      <c r="G112" s="25">
        <v>943</v>
      </c>
      <c r="H112" s="10">
        <f>K112/L112</f>
        <v>22669.806086956523</v>
      </c>
      <c r="I112" s="25">
        <v>3653427.14</v>
      </c>
      <c r="J112" s="25">
        <v>17724200</v>
      </c>
      <c r="K112" s="26">
        <f>I112+J112</f>
        <v>21377627.140000001</v>
      </c>
      <c r="L112" s="11">
        <v>943</v>
      </c>
      <c r="M112" s="12">
        <f>H112/C112*100</f>
        <v>46.373701457311064</v>
      </c>
    </row>
    <row r="113" spans="1:13" ht="113.45" customHeight="1">
      <c r="A113" s="77">
        <v>2</v>
      </c>
      <c r="B113" s="9" t="s">
        <v>46</v>
      </c>
      <c r="C113" s="10" t="e">
        <f>F113/G113</f>
        <v>#DIV/0!</v>
      </c>
      <c r="D113" s="25"/>
      <c r="E113" s="25"/>
      <c r="F113" s="26">
        <f>D113+E113</f>
        <v>0</v>
      </c>
      <c r="G113" s="25"/>
      <c r="H113" s="10" t="e">
        <f>K113/L113</f>
        <v>#DIV/0!</v>
      </c>
      <c r="I113" s="25"/>
      <c r="J113" s="25"/>
      <c r="K113" s="26">
        <f>I113+J113</f>
        <v>0</v>
      </c>
      <c r="L113" s="11"/>
      <c r="M113" s="12" t="e">
        <f>H113/C113*100</f>
        <v>#DIV/0!</v>
      </c>
    </row>
    <row r="115" spans="1:13">
      <c r="A115" s="102" t="s">
        <v>128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4"/>
    </row>
    <row r="116" spans="1:13">
      <c r="A116" s="120" t="s">
        <v>60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</row>
    <row r="117" spans="1:13" ht="206.25">
      <c r="A117" s="2" t="s">
        <v>5</v>
      </c>
      <c r="B117" s="3" t="s">
        <v>6</v>
      </c>
      <c r="C117" s="3" t="s">
        <v>15</v>
      </c>
      <c r="D117" s="3" t="s">
        <v>61</v>
      </c>
      <c r="E117" s="3" t="s">
        <v>62</v>
      </c>
      <c r="F117" s="3" t="s">
        <v>63</v>
      </c>
      <c r="G117" s="3" t="s">
        <v>16</v>
      </c>
      <c r="H117" s="3" t="s">
        <v>17</v>
      </c>
      <c r="I117" s="3" t="s">
        <v>18</v>
      </c>
      <c r="J117" s="3" t="s">
        <v>19</v>
      </c>
      <c r="K117" s="3" t="s">
        <v>20</v>
      </c>
      <c r="L117" s="3" t="s">
        <v>21</v>
      </c>
      <c r="M117" s="3" t="s">
        <v>10</v>
      </c>
    </row>
    <row r="118" spans="1:13">
      <c r="A118" s="76">
        <v>1</v>
      </c>
      <c r="B118" s="76">
        <v>2</v>
      </c>
      <c r="C118" s="76">
        <v>3</v>
      </c>
      <c r="D118" s="76" t="s">
        <v>22</v>
      </c>
      <c r="E118" s="76" t="s">
        <v>23</v>
      </c>
      <c r="F118" s="76" t="s">
        <v>58</v>
      </c>
      <c r="G118" s="76" t="s">
        <v>24</v>
      </c>
      <c r="H118" s="76">
        <v>4</v>
      </c>
      <c r="I118" s="76" t="s">
        <v>25</v>
      </c>
      <c r="J118" s="76" t="s">
        <v>26</v>
      </c>
      <c r="K118" s="76" t="s">
        <v>57</v>
      </c>
      <c r="L118" s="76" t="s">
        <v>27</v>
      </c>
      <c r="M118" s="76" t="s">
        <v>28</v>
      </c>
    </row>
    <row r="119" spans="1:13" ht="244.5" customHeight="1">
      <c r="A119" s="77">
        <v>1</v>
      </c>
      <c r="B119" s="9" t="s">
        <v>48</v>
      </c>
      <c r="C119" s="10">
        <f>F119/G119</f>
        <v>43038.048343777977</v>
      </c>
      <c r="D119" s="25">
        <v>5633400</v>
      </c>
      <c r="E119" s="25">
        <v>42440100</v>
      </c>
      <c r="F119" s="26">
        <f>D119+E119</f>
        <v>48073500</v>
      </c>
      <c r="G119" s="25">
        <v>1117</v>
      </c>
      <c r="H119" s="10">
        <f>K119/L119</f>
        <v>19346.007126230976</v>
      </c>
      <c r="I119" s="25">
        <v>2586943.7999999998</v>
      </c>
      <c r="J119" s="25">
        <v>19022546.16</v>
      </c>
      <c r="K119" s="26">
        <f>I119+J119</f>
        <v>21609489.960000001</v>
      </c>
      <c r="L119" s="11">
        <v>1117</v>
      </c>
      <c r="M119" s="12">
        <f>H119/C119*100</f>
        <v>44.95093962370121</v>
      </c>
    </row>
    <row r="120" spans="1:13" ht="83.25" customHeight="1">
      <c r="A120" s="77">
        <v>2</v>
      </c>
      <c r="B120" s="9" t="s">
        <v>46</v>
      </c>
      <c r="C120" s="10">
        <f>F120/G120</f>
        <v>38.492063492063494</v>
      </c>
      <c r="D120" s="25">
        <v>0</v>
      </c>
      <c r="E120" s="25">
        <v>155200</v>
      </c>
      <c r="F120" s="26">
        <f>D120+E120</f>
        <v>155200</v>
      </c>
      <c r="G120" s="25">
        <v>4032</v>
      </c>
      <c r="H120" s="10">
        <f>K120/L120</f>
        <v>28.583103516396683</v>
      </c>
      <c r="I120" s="25">
        <v>0</v>
      </c>
      <c r="J120" s="25">
        <v>144687.67000000001</v>
      </c>
      <c r="K120" s="26">
        <f>I120+J120</f>
        <v>144687.67000000001</v>
      </c>
      <c r="L120" s="11">
        <v>5062</v>
      </c>
      <c r="M120" s="12">
        <f>H120/C120*100</f>
        <v>74.257134908576944</v>
      </c>
    </row>
    <row r="122" spans="1:13">
      <c r="A122" s="102" t="s">
        <v>137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4"/>
    </row>
    <row r="123" spans="1:13">
      <c r="A123" s="120" t="s">
        <v>60</v>
      </c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</row>
    <row r="124" spans="1:13" ht="206.25">
      <c r="A124" s="2" t="s">
        <v>5</v>
      </c>
      <c r="B124" s="3" t="s">
        <v>6</v>
      </c>
      <c r="C124" s="3" t="s">
        <v>15</v>
      </c>
      <c r="D124" s="3" t="s">
        <v>61</v>
      </c>
      <c r="E124" s="3" t="s">
        <v>62</v>
      </c>
      <c r="F124" s="3" t="s">
        <v>63</v>
      </c>
      <c r="G124" s="3" t="s">
        <v>16</v>
      </c>
      <c r="H124" s="3" t="s">
        <v>17</v>
      </c>
      <c r="I124" s="3" t="s">
        <v>18</v>
      </c>
      <c r="J124" s="3" t="s">
        <v>19</v>
      </c>
      <c r="K124" s="3" t="s">
        <v>20</v>
      </c>
      <c r="L124" s="3" t="s">
        <v>21</v>
      </c>
      <c r="M124" s="3" t="s">
        <v>10</v>
      </c>
    </row>
    <row r="125" spans="1:13">
      <c r="A125" s="76">
        <v>1</v>
      </c>
      <c r="B125" s="76">
        <v>2</v>
      </c>
      <c r="C125" s="76">
        <v>3</v>
      </c>
      <c r="D125" s="76" t="s">
        <v>22</v>
      </c>
      <c r="E125" s="76" t="s">
        <v>23</v>
      </c>
      <c r="F125" s="76" t="s">
        <v>58</v>
      </c>
      <c r="G125" s="76" t="s">
        <v>24</v>
      </c>
      <c r="H125" s="76">
        <v>4</v>
      </c>
      <c r="I125" s="76" t="s">
        <v>25</v>
      </c>
      <c r="J125" s="76" t="s">
        <v>26</v>
      </c>
      <c r="K125" s="76" t="s">
        <v>57</v>
      </c>
      <c r="L125" s="76" t="s">
        <v>27</v>
      </c>
      <c r="M125" s="76" t="s">
        <v>28</v>
      </c>
    </row>
    <row r="126" spans="1:13" ht="244.5" customHeight="1">
      <c r="A126" s="77">
        <v>1</v>
      </c>
      <c r="B126" s="9" t="s">
        <v>138</v>
      </c>
      <c r="C126" s="10">
        <f>F126/G126</f>
        <v>47766.242661448137</v>
      </c>
      <c r="D126" s="25">
        <v>5504700</v>
      </c>
      <c r="E126" s="25">
        <v>43312400</v>
      </c>
      <c r="F126" s="26">
        <f>D126+E126</f>
        <v>48817100</v>
      </c>
      <c r="G126" s="25">
        <v>1022</v>
      </c>
      <c r="H126" s="10">
        <f>K126/L126</f>
        <v>21337.184344422698</v>
      </c>
      <c r="I126" s="25">
        <v>2965603.9</v>
      </c>
      <c r="J126" s="25">
        <v>18840998.5</v>
      </c>
      <c r="K126" s="26">
        <f>I126+J126</f>
        <v>21806602.399999999</v>
      </c>
      <c r="L126" s="11">
        <v>1022</v>
      </c>
      <c r="M126" s="12">
        <f>H126/C126*100</f>
        <v>44.670007845611472</v>
      </c>
    </row>
    <row r="127" spans="1:13" ht="83.25" customHeight="1">
      <c r="A127" s="77">
        <v>2</v>
      </c>
      <c r="B127" s="9" t="s">
        <v>139</v>
      </c>
      <c r="C127" s="10">
        <f>F127/G127</f>
        <v>37.806637806637809</v>
      </c>
      <c r="D127" s="25"/>
      <c r="E127" s="25">
        <v>52400</v>
      </c>
      <c r="F127" s="26">
        <f>D127+E127</f>
        <v>52400</v>
      </c>
      <c r="G127" s="25">
        <v>1386</v>
      </c>
      <c r="H127" s="10">
        <f>K127/L127</f>
        <v>36.927413671599716</v>
      </c>
      <c r="I127" s="25"/>
      <c r="J127" s="25">
        <v>52400</v>
      </c>
      <c r="K127" s="26">
        <f>I127+J127</f>
        <v>52400</v>
      </c>
      <c r="L127" s="11">
        <v>1419</v>
      </c>
      <c r="M127" s="12">
        <f>H127/C127*100</f>
        <v>97.674418604651152</v>
      </c>
    </row>
    <row r="129" spans="1:13" s="81" customFormat="1">
      <c r="A129" s="105" t="s">
        <v>140</v>
      </c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7"/>
    </row>
    <row r="130" spans="1:13" s="81" customFormat="1">
      <c r="A130" s="148" t="s">
        <v>60</v>
      </c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50"/>
    </row>
    <row r="131" spans="1:13" s="81" customFormat="1" ht="206.25">
      <c r="A131" s="82" t="s">
        <v>5</v>
      </c>
      <c r="B131" s="83" t="s">
        <v>6</v>
      </c>
      <c r="C131" s="83" t="s">
        <v>15</v>
      </c>
      <c r="D131" s="83" t="s">
        <v>145</v>
      </c>
      <c r="E131" s="83" t="s">
        <v>146</v>
      </c>
      <c r="F131" s="83" t="s">
        <v>63</v>
      </c>
      <c r="G131" s="83" t="s">
        <v>16</v>
      </c>
      <c r="H131" s="83" t="s">
        <v>17</v>
      </c>
      <c r="I131" s="83" t="s">
        <v>147</v>
      </c>
      <c r="J131" s="83" t="s">
        <v>148</v>
      </c>
      <c r="K131" s="83" t="s">
        <v>20</v>
      </c>
      <c r="L131" s="83" t="s">
        <v>21</v>
      </c>
      <c r="M131" s="83" t="s">
        <v>10</v>
      </c>
    </row>
    <row r="132" spans="1:13" s="81" customFormat="1">
      <c r="A132" s="84">
        <v>1</v>
      </c>
      <c r="B132" s="84">
        <v>2</v>
      </c>
      <c r="C132" s="84">
        <v>3</v>
      </c>
      <c r="D132" s="84" t="s">
        <v>22</v>
      </c>
      <c r="E132" s="84" t="s">
        <v>23</v>
      </c>
      <c r="F132" s="84" t="s">
        <v>58</v>
      </c>
      <c r="G132" s="84" t="s">
        <v>24</v>
      </c>
      <c r="H132" s="84">
        <v>4</v>
      </c>
      <c r="I132" s="84" t="s">
        <v>25</v>
      </c>
      <c r="J132" s="84" t="s">
        <v>26</v>
      </c>
      <c r="K132" s="84" t="s">
        <v>57</v>
      </c>
      <c r="L132" s="84" t="s">
        <v>27</v>
      </c>
      <c r="M132" s="84" t="s">
        <v>28</v>
      </c>
    </row>
    <row r="133" spans="1:13" s="81" customFormat="1" ht="244.5" customHeight="1">
      <c r="A133" s="85">
        <v>1</v>
      </c>
      <c r="B133" s="94" t="s">
        <v>149</v>
      </c>
      <c r="C133" s="95">
        <f>F133/G133</f>
        <v>54117.808219178085</v>
      </c>
      <c r="D133" s="96">
        <v>6605900</v>
      </c>
      <c r="E133" s="96">
        <v>36850700</v>
      </c>
      <c r="F133" s="97">
        <f>D133+E133</f>
        <v>43456600</v>
      </c>
      <c r="G133" s="96">
        <v>803</v>
      </c>
      <c r="H133" s="95">
        <f>K133/L133</f>
        <v>21228.451033623911</v>
      </c>
      <c r="I133" s="96">
        <v>3795114.75</v>
      </c>
      <c r="J133" s="96">
        <v>13251331.43</v>
      </c>
      <c r="K133" s="97">
        <f>I133+J133</f>
        <v>17046446.18</v>
      </c>
      <c r="L133" s="98">
        <v>803</v>
      </c>
      <c r="M133" s="88">
        <f>H133/C133*100</f>
        <v>39.226368790931645</v>
      </c>
    </row>
    <row r="134" spans="1:13" s="81" customFormat="1" ht="91.5" customHeight="1">
      <c r="A134" s="85">
        <v>2</v>
      </c>
      <c r="B134" s="94" t="s">
        <v>144</v>
      </c>
      <c r="C134" s="95">
        <f>F134/G134</f>
        <v>35.077865713556292</v>
      </c>
      <c r="D134" s="96"/>
      <c r="E134" s="96">
        <v>137400</v>
      </c>
      <c r="F134" s="97">
        <f>D134+E134</f>
        <v>137400</v>
      </c>
      <c r="G134" s="96">
        <v>3917</v>
      </c>
      <c r="H134" s="95" t="e">
        <f>K134/L134</f>
        <v>#DIV/0!</v>
      </c>
      <c r="I134" s="96"/>
      <c r="J134" s="96"/>
      <c r="K134" s="97">
        <f>I134+J134</f>
        <v>0</v>
      </c>
      <c r="L134" s="98"/>
      <c r="M134" s="88" t="e">
        <f>H134/C134*100</f>
        <v>#DIV/0!</v>
      </c>
    </row>
    <row r="136" spans="1:13">
      <c r="A136" s="102" t="s">
        <v>150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4"/>
    </row>
    <row r="137" spans="1:13">
      <c r="A137" s="120" t="s">
        <v>60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</row>
    <row r="138" spans="1:13" ht="206.25">
      <c r="A138" s="2" t="s">
        <v>5</v>
      </c>
      <c r="B138" s="3" t="s">
        <v>6</v>
      </c>
      <c r="C138" s="3" t="s">
        <v>15</v>
      </c>
      <c r="D138" s="3" t="s">
        <v>61</v>
      </c>
      <c r="E138" s="3" t="s">
        <v>62</v>
      </c>
      <c r="F138" s="3" t="s">
        <v>63</v>
      </c>
      <c r="G138" s="3" t="s">
        <v>16</v>
      </c>
      <c r="H138" s="3" t="s">
        <v>17</v>
      </c>
      <c r="I138" s="3" t="s">
        <v>18</v>
      </c>
      <c r="J138" s="3" t="s">
        <v>19</v>
      </c>
      <c r="K138" s="3" t="s">
        <v>20</v>
      </c>
      <c r="L138" s="3" t="s">
        <v>21</v>
      </c>
      <c r="M138" s="3" t="s">
        <v>10</v>
      </c>
    </row>
    <row r="139" spans="1:13">
      <c r="A139" s="76">
        <v>1</v>
      </c>
      <c r="B139" s="76">
        <v>2</v>
      </c>
      <c r="C139" s="76">
        <v>3</v>
      </c>
      <c r="D139" s="76" t="s">
        <v>22</v>
      </c>
      <c r="E139" s="76" t="s">
        <v>23</v>
      </c>
      <c r="F139" s="76" t="s">
        <v>58</v>
      </c>
      <c r="G139" s="76" t="s">
        <v>24</v>
      </c>
      <c r="H139" s="76">
        <v>4</v>
      </c>
      <c r="I139" s="76" t="s">
        <v>25</v>
      </c>
      <c r="J139" s="76" t="s">
        <v>26</v>
      </c>
      <c r="K139" s="76" t="s">
        <v>57</v>
      </c>
      <c r="L139" s="76" t="s">
        <v>27</v>
      </c>
      <c r="M139" s="76" t="s">
        <v>28</v>
      </c>
    </row>
    <row r="140" spans="1:13" ht="244.5" customHeight="1">
      <c r="A140" s="77">
        <v>1</v>
      </c>
      <c r="B140" s="9" t="s">
        <v>48</v>
      </c>
      <c r="C140" s="10">
        <f>F140/G140</f>
        <v>77620.5078125</v>
      </c>
      <c r="D140" s="25">
        <v>4360400</v>
      </c>
      <c r="E140" s="25">
        <v>35381300</v>
      </c>
      <c r="F140" s="26">
        <f>D140+E140</f>
        <v>39741700</v>
      </c>
      <c r="G140" s="25">
        <v>512</v>
      </c>
      <c r="H140" s="10">
        <f>K140/L140</f>
        <v>31035.101289062499</v>
      </c>
      <c r="I140" s="25">
        <v>2105051.86</v>
      </c>
      <c r="J140" s="25">
        <v>13784920</v>
      </c>
      <c r="K140" s="26">
        <f>I140+J140</f>
        <v>15889971.859999999</v>
      </c>
      <c r="L140" s="11">
        <v>512</v>
      </c>
      <c r="M140" s="12">
        <f>H140/C140*100</f>
        <v>39.983120651607756</v>
      </c>
    </row>
    <row r="141" spans="1:13" ht="83.25" customHeight="1">
      <c r="A141" s="77">
        <v>2</v>
      </c>
      <c r="B141" s="9" t="s">
        <v>46</v>
      </c>
      <c r="C141" s="10">
        <f>F141/G141</f>
        <v>40.006192909119058</v>
      </c>
      <c r="D141" s="25"/>
      <c r="E141" s="25">
        <v>258400</v>
      </c>
      <c r="F141" s="26">
        <f>D141+E141</f>
        <v>258400</v>
      </c>
      <c r="G141" s="99">
        <v>6459</v>
      </c>
      <c r="H141" s="10">
        <f>K141/L141</f>
        <v>31.140257936507936</v>
      </c>
      <c r="I141" s="25"/>
      <c r="J141" s="25">
        <v>156946.9</v>
      </c>
      <c r="K141" s="26">
        <f>I141+J141</f>
        <v>156946.9</v>
      </c>
      <c r="L141" s="11">
        <v>5040</v>
      </c>
      <c r="M141" s="12">
        <f>H141/C141*100</f>
        <v>77.838593657857885</v>
      </c>
    </row>
    <row r="143" spans="1:13">
      <c r="A143" s="102" t="s">
        <v>151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4"/>
    </row>
    <row r="144" spans="1:13">
      <c r="A144" s="120" t="s">
        <v>60</v>
      </c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</row>
    <row r="145" spans="1:13" ht="198" customHeight="1">
      <c r="A145" s="2" t="s">
        <v>5</v>
      </c>
      <c r="B145" s="3" t="s">
        <v>6</v>
      </c>
      <c r="C145" s="3" t="s">
        <v>15</v>
      </c>
      <c r="D145" s="3" t="s">
        <v>61</v>
      </c>
      <c r="E145" s="3" t="s">
        <v>62</v>
      </c>
      <c r="F145" s="3" t="s">
        <v>63</v>
      </c>
      <c r="G145" s="3" t="s">
        <v>16</v>
      </c>
      <c r="H145" s="3" t="s">
        <v>17</v>
      </c>
      <c r="I145" s="3" t="s">
        <v>18</v>
      </c>
      <c r="J145" s="3" t="s">
        <v>19</v>
      </c>
      <c r="K145" s="3" t="s">
        <v>20</v>
      </c>
      <c r="L145" s="3" t="s">
        <v>21</v>
      </c>
      <c r="M145" s="3" t="s">
        <v>10</v>
      </c>
    </row>
    <row r="146" spans="1:13">
      <c r="A146" s="76">
        <v>1</v>
      </c>
      <c r="B146" s="76">
        <v>2</v>
      </c>
      <c r="C146" s="76">
        <v>3</v>
      </c>
      <c r="D146" s="76" t="s">
        <v>22</v>
      </c>
      <c r="E146" s="76" t="s">
        <v>23</v>
      </c>
      <c r="F146" s="76" t="s">
        <v>58</v>
      </c>
      <c r="G146" s="76" t="s">
        <v>24</v>
      </c>
      <c r="H146" s="76">
        <v>4</v>
      </c>
      <c r="I146" s="76" t="s">
        <v>25</v>
      </c>
      <c r="J146" s="76" t="s">
        <v>26</v>
      </c>
      <c r="K146" s="76" t="s">
        <v>57</v>
      </c>
      <c r="L146" s="76" t="s">
        <v>27</v>
      </c>
      <c r="M146" s="76" t="s">
        <v>28</v>
      </c>
    </row>
    <row r="147" spans="1:13" ht="312" customHeight="1">
      <c r="A147" s="77">
        <v>1</v>
      </c>
      <c r="B147" s="9" t="s">
        <v>48</v>
      </c>
      <c r="C147" s="26" t="e">
        <f>F147/G147</f>
        <v>#DIV/0!</v>
      </c>
      <c r="D147" s="25">
        <v>5695200</v>
      </c>
      <c r="E147" s="25">
        <v>42163500</v>
      </c>
      <c r="F147" s="26">
        <f>D147+E147</f>
        <v>47858700</v>
      </c>
      <c r="G147" s="25">
        <f>'[1]форма 1 школы'!D147+'[1]форма 1 школы'!D148+'[1]форма 1 школы'!D149</f>
        <v>0</v>
      </c>
      <c r="H147" s="26" t="e">
        <f>K147/L147</f>
        <v>#DIV/0!</v>
      </c>
      <c r="I147" s="25">
        <v>3176718.11</v>
      </c>
      <c r="J147" s="25">
        <v>17971286</v>
      </c>
      <c r="K147" s="26">
        <f>I147+J147</f>
        <v>21148004.109999999</v>
      </c>
      <c r="L147" s="11">
        <f>'[1]форма 1 школы'!E147+'[1]форма 1 школы'!E148+'[1]форма 1 школы'!E149</f>
        <v>0</v>
      </c>
      <c r="M147" s="12" t="e">
        <f>H147/C147*100</f>
        <v>#DIV/0!</v>
      </c>
    </row>
    <row r="148" spans="1:13" ht="140.25" customHeight="1">
      <c r="A148" s="77">
        <v>2</v>
      </c>
      <c r="B148" s="9" t="s">
        <v>46</v>
      </c>
      <c r="C148" s="10">
        <f>F148/G148</f>
        <v>39.068389876144316</v>
      </c>
      <c r="D148" s="25">
        <v>0</v>
      </c>
      <c r="E148" s="25">
        <v>145100</v>
      </c>
      <c r="F148" s="26">
        <f>D148+E148</f>
        <v>145100</v>
      </c>
      <c r="G148" s="100">
        <v>3714</v>
      </c>
      <c r="H148" s="10">
        <v>0</v>
      </c>
      <c r="I148" s="25">
        <v>0</v>
      </c>
      <c r="J148" s="25"/>
      <c r="K148" s="26">
        <f>I148+J148</f>
        <v>0</v>
      </c>
      <c r="L148" s="11"/>
      <c r="M148" s="12">
        <f>H148/C148*100</f>
        <v>0</v>
      </c>
    </row>
    <row r="150" spans="1:13">
      <c r="A150" s="102" t="s">
        <v>152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4"/>
    </row>
    <row r="151" spans="1:13">
      <c r="A151" s="120" t="s">
        <v>60</v>
      </c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</row>
    <row r="152" spans="1:13" ht="206.25">
      <c r="A152" s="2" t="s">
        <v>5</v>
      </c>
      <c r="B152" s="3" t="s">
        <v>6</v>
      </c>
      <c r="C152" s="3" t="s">
        <v>15</v>
      </c>
      <c r="D152" s="3" t="s">
        <v>61</v>
      </c>
      <c r="E152" s="3" t="s">
        <v>62</v>
      </c>
      <c r="F152" s="3" t="s">
        <v>63</v>
      </c>
      <c r="G152" s="3" t="s">
        <v>16</v>
      </c>
      <c r="H152" s="3" t="s">
        <v>17</v>
      </c>
      <c r="I152" s="3" t="s">
        <v>18</v>
      </c>
      <c r="J152" s="3" t="s">
        <v>19</v>
      </c>
      <c r="K152" s="3" t="s">
        <v>20</v>
      </c>
      <c r="L152" s="3" t="s">
        <v>21</v>
      </c>
      <c r="M152" s="3" t="s">
        <v>10</v>
      </c>
    </row>
    <row r="153" spans="1:13">
      <c r="A153" s="76">
        <v>1</v>
      </c>
      <c r="B153" s="76">
        <v>2</v>
      </c>
      <c r="C153" s="76">
        <v>3</v>
      </c>
      <c r="D153" s="76" t="s">
        <v>22</v>
      </c>
      <c r="E153" s="76" t="s">
        <v>23</v>
      </c>
      <c r="F153" s="76" t="s">
        <v>58</v>
      </c>
      <c r="G153" s="76" t="s">
        <v>24</v>
      </c>
      <c r="H153" s="76">
        <v>4</v>
      </c>
      <c r="I153" s="76" t="s">
        <v>25</v>
      </c>
      <c r="J153" s="76" t="s">
        <v>26</v>
      </c>
      <c r="K153" s="76" t="s">
        <v>57</v>
      </c>
      <c r="L153" s="76" t="s">
        <v>27</v>
      </c>
      <c r="M153" s="76" t="s">
        <v>28</v>
      </c>
    </row>
    <row r="154" spans="1:13" ht="244.5" customHeight="1">
      <c r="A154" s="77">
        <v>1</v>
      </c>
      <c r="B154" s="9" t="s">
        <v>48</v>
      </c>
      <c r="C154" s="10">
        <f>F154/G154</f>
        <v>48950.524367674276</v>
      </c>
      <c r="D154" s="25">
        <v>10850100</v>
      </c>
      <c r="E154" s="25">
        <v>68498700</v>
      </c>
      <c r="F154" s="26">
        <f>D154+E154</f>
        <v>79348800</v>
      </c>
      <c r="G154" s="25">
        <v>1621</v>
      </c>
      <c r="H154" s="10">
        <f>K154/L154</f>
        <v>25159.747162245527</v>
      </c>
      <c r="I154" s="25">
        <v>5834600.1500000004</v>
      </c>
      <c r="J154" s="25">
        <v>34949350</v>
      </c>
      <c r="K154" s="26">
        <f>I154+J154</f>
        <v>40783950.149999999</v>
      </c>
      <c r="L154" s="11">
        <v>1621</v>
      </c>
      <c r="M154" s="12">
        <f>H154/C154*100</f>
        <v>51.398320012400944</v>
      </c>
    </row>
    <row r="155" spans="1:13" ht="83.25" customHeight="1">
      <c r="A155" s="77">
        <v>2</v>
      </c>
      <c r="B155" s="9" t="s">
        <v>46</v>
      </c>
      <c r="C155" s="10">
        <f>F155/G155</f>
        <v>37.191358024691361</v>
      </c>
      <c r="D155" s="25"/>
      <c r="E155" s="25">
        <v>144600</v>
      </c>
      <c r="F155" s="26">
        <f>D155+E155</f>
        <v>144600</v>
      </c>
      <c r="G155" s="25">
        <v>3888</v>
      </c>
      <c r="H155" s="10">
        <f>K155/L155</f>
        <v>31.96286472148541</v>
      </c>
      <c r="I155" s="25"/>
      <c r="J155" s="25">
        <v>144600</v>
      </c>
      <c r="K155" s="26">
        <f>I155+J155</f>
        <v>144600</v>
      </c>
      <c r="L155" s="11">
        <v>4524</v>
      </c>
      <c r="M155" s="12">
        <f>H155/C155*100</f>
        <v>85.941644562334204</v>
      </c>
    </row>
    <row r="157" spans="1:13">
      <c r="A157" s="102" t="s">
        <v>158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4"/>
    </row>
    <row r="158" spans="1:13">
      <c r="A158" s="120" t="s">
        <v>60</v>
      </c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</row>
    <row r="159" spans="1:13" ht="206.25">
      <c r="A159" s="2" t="s">
        <v>5</v>
      </c>
      <c r="B159" s="3" t="s">
        <v>6</v>
      </c>
      <c r="C159" s="3" t="s">
        <v>15</v>
      </c>
      <c r="D159" s="3" t="s">
        <v>61</v>
      </c>
      <c r="E159" s="3" t="s">
        <v>62</v>
      </c>
      <c r="F159" s="3" t="s">
        <v>63</v>
      </c>
      <c r="G159" s="3" t="s">
        <v>16</v>
      </c>
      <c r="H159" s="3" t="s">
        <v>17</v>
      </c>
      <c r="I159" s="3" t="s">
        <v>18</v>
      </c>
      <c r="J159" s="3" t="s">
        <v>19</v>
      </c>
      <c r="K159" s="3" t="s">
        <v>20</v>
      </c>
      <c r="L159" s="3" t="s">
        <v>21</v>
      </c>
      <c r="M159" s="3" t="s">
        <v>10</v>
      </c>
    </row>
    <row r="160" spans="1:13">
      <c r="A160" s="76">
        <v>1</v>
      </c>
      <c r="B160" s="76">
        <v>2</v>
      </c>
      <c r="C160" s="76">
        <v>3</v>
      </c>
      <c r="D160" s="76" t="s">
        <v>22</v>
      </c>
      <c r="E160" s="76" t="s">
        <v>23</v>
      </c>
      <c r="F160" s="76" t="s">
        <v>58</v>
      </c>
      <c r="G160" s="76" t="s">
        <v>24</v>
      </c>
      <c r="H160" s="76">
        <v>4</v>
      </c>
      <c r="I160" s="76" t="s">
        <v>25</v>
      </c>
      <c r="J160" s="76" t="s">
        <v>26</v>
      </c>
      <c r="K160" s="76" t="s">
        <v>57</v>
      </c>
      <c r="L160" s="76" t="s">
        <v>27</v>
      </c>
      <c r="M160" s="76" t="s">
        <v>28</v>
      </c>
    </row>
    <row r="161" spans="1:19" ht="304.35000000000002" customHeight="1">
      <c r="A161" s="77">
        <v>1</v>
      </c>
      <c r="B161" s="9" t="s">
        <v>48</v>
      </c>
      <c r="C161" s="10">
        <f>F161/G161</f>
        <v>50895.659722222219</v>
      </c>
      <c r="D161" s="25">
        <v>6452000</v>
      </c>
      <c r="E161" s="25">
        <v>52179800</v>
      </c>
      <c r="F161" s="26">
        <f>D161+E161</f>
        <v>58631800</v>
      </c>
      <c r="G161" s="25">
        <v>1152</v>
      </c>
      <c r="H161" s="10">
        <f>K161/L161</f>
        <v>20045.652664930552</v>
      </c>
      <c r="I161" s="25">
        <v>3492183.47</v>
      </c>
      <c r="J161" s="25">
        <v>19600408.399999999</v>
      </c>
      <c r="K161" s="26">
        <f>I161+J161</f>
        <v>23092591.869999997</v>
      </c>
      <c r="L161" s="11">
        <v>1152</v>
      </c>
      <c r="M161" s="12">
        <f>H161/C161*100</f>
        <v>39.385780190954392</v>
      </c>
    </row>
    <row r="162" spans="1:19" ht="138.4" hidden="1" customHeight="1">
      <c r="A162" s="77">
        <v>2</v>
      </c>
      <c r="B162" s="9" t="s">
        <v>46</v>
      </c>
      <c r="C162" s="10" t="e">
        <f>F162/G162</f>
        <v>#DIV/0!</v>
      </c>
      <c r="D162" s="25"/>
      <c r="E162" s="25"/>
      <c r="F162" s="26">
        <f>D162+E162</f>
        <v>0</v>
      </c>
      <c r="G162" s="25"/>
      <c r="H162" s="10" t="e">
        <f>K162/L162</f>
        <v>#DIV/0!</v>
      </c>
      <c r="I162" s="25"/>
      <c r="J162" s="25"/>
      <c r="K162" s="26">
        <f>I162+J162</f>
        <v>0</v>
      </c>
      <c r="L162" s="11"/>
      <c r="M162" s="12" t="e">
        <f>H162/C162*100</f>
        <v>#DIV/0!</v>
      </c>
    </row>
    <row r="164" spans="1:19">
      <c r="A164" s="102" t="s">
        <v>159</v>
      </c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4"/>
    </row>
    <row r="165" spans="1:19">
      <c r="A165" s="120" t="s">
        <v>60</v>
      </c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</row>
    <row r="166" spans="1:19" ht="206.25">
      <c r="A166" s="2" t="s">
        <v>5</v>
      </c>
      <c r="B166" s="3" t="s">
        <v>6</v>
      </c>
      <c r="C166" s="3" t="s">
        <v>15</v>
      </c>
      <c r="D166" s="3" t="s">
        <v>61</v>
      </c>
      <c r="E166" s="3" t="s">
        <v>62</v>
      </c>
      <c r="F166" s="3" t="s">
        <v>63</v>
      </c>
      <c r="G166" s="3" t="s">
        <v>16</v>
      </c>
      <c r="H166" s="3" t="s">
        <v>17</v>
      </c>
      <c r="I166" s="3" t="s">
        <v>18</v>
      </c>
      <c r="J166" s="3" t="s">
        <v>19</v>
      </c>
      <c r="K166" s="3" t="s">
        <v>20</v>
      </c>
      <c r="L166" s="3" t="s">
        <v>21</v>
      </c>
      <c r="M166" s="3" t="s">
        <v>10</v>
      </c>
    </row>
    <row r="167" spans="1:19">
      <c r="A167" s="78">
        <v>1</v>
      </c>
      <c r="B167" s="78">
        <v>2</v>
      </c>
      <c r="C167" s="78">
        <v>3</v>
      </c>
      <c r="D167" s="78" t="s">
        <v>22</v>
      </c>
      <c r="E167" s="78" t="s">
        <v>23</v>
      </c>
      <c r="F167" s="78" t="s">
        <v>58</v>
      </c>
      <c r="G167" s="78" t="s">
        <v>24</v>
      </c>
      <c r="H167" s="78">
        <v>4</v>
      </c>
      <c r="I167" s="78" t="s">
        <v>25</v>
      </c>
      <c r="J167" s="78" t="s">
        <v>26</v>
      </c>
      <c r="K167" s="78" t="s">
        <v>57</v>
      </c>
      <c r="L167" s="78" t="s">
        <v>27</v>
      </c>
      <c r="M167" s="78" t="s">
        <v>28</v>
      </c>
    </row>
    <row r="168" spans="1:19" ht="244.5" customHeight="1">
      <c r="A168" s="79">
        <v>1</v>
      </c>
      <c r="B168" s="9" t="s">
        <v>48</v>
      </c>
      <c r="C168" s="10">
        <f>F168/G168</f>
        <v>53209.517766497462</v>
      </c>
      <c r="D168" s="25">
        <v>5046300</v>
      </c>
      <c r="E168" s="25">
        <v>36882800</v>
      </c>
      <c r="F168" s="26">
        <f>D168+E168</f>
        <v>41929100</v>
      </c>
      <c r="G168" s="25">
        <v>788</v>
      </c>
      <c r="H168" s="10">
        <f>K168/L168</f>
        <v>20107.550494923857</v>
      </c>
      <c r="I168" s="25">
        <v>2916649.79</v>
      </c>
      <c r="J168" s="25">
        <v>12928100</v>
      </c>
      <c r="K168" s="26">
        <f>I168+J168</f>
        <v>15844749.789999999</v>
      </c>
      <c r="L168" s="11">
        <v>788</v>
      </c>
      <c r="M168" s="12">
        <f>H168/C168*100</f>
        <v>37.789386822040058</v>
      </c>
    </row>
    <row r="169" spans="1:19" ht="83.25" customHeight="1">
      <c r="A169" s="79">
        <v>2</v>
      </c>
      <c r="B169" s="9" t="s">
        <v>46</v>
      </c>
      <c r="C169" s="10">
        <f>F169/G169</f>
        <v>39.149689991142601</v>
      </c>
      <c r="D169" s="25"/>
      <c r="E169" s="25">
        <v>221000</v>
      </c>
      <c r="F169" s="26">
        <f>D169+E169</f>
        <v>221000</v>
      </c>
      <c r="G169" s="25">
        <v>5645</v>
      </c>
      <c r="H169" s="10">
        <f>K169/L169</f>
        <v>27.087824923547402</v>
      </c>
      <c r="I169" s="25"/>
      <c r="J169" s="25">
        <v>70861.75</v>
      </c>
      <c r="K169" s="26">
        <f>I169+J169</f>
        <v>70861.75</v>
      </c>
      <c r="L169" s="11">
        <v>2616</v>
      </c>
      <c r="M169" s="12">
        <f>H169/C169*100</f>
        <v>69.190394431414077</v>
      </c>
    </row>
    <row r="171" spans="1:19">
      <c r="A171" s="102" t="s">
        <v>160</v>
      </c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4"/>
    </row>
    <row r="172" spans="1:19">
      <c r="A172" s="120" t="s">
        <v>60</v>
      </c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</row>
    <row r="173" spans="1:19" ht="206.25">
      <c r="A173" s="2" t="s">
        <v>5</v>
      </c>
      <c r="B173" s="3" t="s">
        <v>6</v>
      </c>
      <c r="C173" s="3" t="s">
        <v>15</v>
      </c>
      <c r="D173" s="3" t="s">
        <v>61</v>
      </c>
      <c r="E173" s="3" t="s">
        <v>62</v>
      </c>
      <c r="F173" s="3" t="s">
        <v>63</v>
      </c>
      <c r="G173" s="3" t="s">
        <v>16</v>
      </c>
      <c r="H173" s="3" t="s">
        <v>17</v>
      </c>
      <c r="I173" s="3" t="s">
        <v>18</v>
      </c>
      <c r="J173" s="3" t="s">
        <v>19</v>
      </c>
      <c r="K173" s="3" t="s">
        <v>20</v>
      </c>
      <c r="L173" s="3" t="s">
        <v>21</v>
      </c>
      <c r="M173" s="3" t="s">
        <v>10</v>
      </c>
    </row>
    <row r="174" spans="1:19">
      <c r="A174" s="78">
        <v>1</v>
      </c>
      <c r="B174" s="78">
        <v>2</v>
      </c>
      <c r="C174" s="78">
        <v>3</v>
      </c>
      <c r="D174" s="78" t="s">
        <v>22</v>
      </c>
      <c r="E174" s="78" t="s">
        <v>23</v>
      </c>
      <c r="F174" s="78" t="s">
        <v>58</v>
      </c>
      <c r="G174" s="78" t="s">
        <v>24</v>
      </c>
      <c r="H174" s="78">
        <v>4</v>
      </c>
      <c r="I174" s="78" t="s">
        <v>25</v>
      </c>
      <c r="J174" s="78" t="s">
        <v>26</v>
      </c>
      <c r="K174" s="78" t="s">
        <v>57</v>
      </c>
      <c r="L174" s="78" t="s">
        <v>27</v>
      </c>
      <c r="M174" s="78" t="s">
        <v>28</v>
      </c>
    </row>
    <row r="175" spans="1:19" ht="244.5" customHeight="1">
      <c r="A175" s="79">
        <v>1</v>
      </c>
      <c r="B175" s="9" t="s">
        <v>161</v>
      </c>
      <c r="C175" s="10">
        <f>F175/G175</f>
        <v>67710.218978102188</v>
      </c>
      <c r="D175" s="25">
        <v>5426800</v>
      </c>
      <c r="E175" s="25">
        <v>31678400</v>
      </c>
      <c r="F175" s="26">
        <f>D175+E175</f>
        <v>37105200</v>
      </c>
      <c r="G175" s="25">
        <v>548</v>
      </c>
      <c r="H175" s="10">
        <f>K175/L175</f>
        <v>31289.712664233575</v>
      </c>
      <c r="I175" s="25">
        <v>3250512.54</v>
      </c>
      <c r="J175" s="25">
        <v>13896250</v>
      </c>
      <c r="K175" s="26">
        <f>I175+J175</f>
        <v>17146762.539999999</v>
      </c>
      <c r="L175" s="11">
        <v>548</v>
      </c>
      <c r="M175" s="12">
        <f>H175/C175*100</f>
        <v>46.211211743906517</v>
      </c>
      <c r="S175" s="155"/>
    </row>
    <row r="176" spans="1:19" ht="83.25" customHeight="1">
      <c r="A176" s="79">
        <v>2</v>
      </c>
      <c r="B176" s="9" t="s">
        <v>162</v>
      </c>
      <c r="C176" s="10">
        <f>F176/G176</f>
        <v>37.374559262272854</v>
      </c>
      <c r="D176" s="25"/>
      <c r="E176" s="25">
        <v>137800</v>
      </c>
      <c r="F176" s="26">
        <f>D176+E176</f>
        <v>137800</v>
      </c>
      <c r="G176" s="25">
        <v>3687</v>
      </c>
      <c r="H176" s="10" t="e">
        <f>K176/L176</f>
        <v>#DIV/0!</v>
      </c>
      <c r="I176" s="25"/>
      <c r="J176" s="25"/>
      <c r="K176" s="26">
        <f>I176+J176</f>
        <v>0</v>
      </c>
      <c r="L176" s="11">
        <v>0</v>
      </c>
      <c r="M176" s="12" t="e">
        <f>H176/C176*100</f>
        <v>#DIV/0!</v>
      </c>
    </row>
    <row r="178" spans="1:13">
      <c r="A178" s="102" t="s">
        <v>163</v>
      </c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4"/>
    </row>
    <row r="179" spans="1:13">
      <c r="A179" s="120" t="s">
        <v>60</v>
      </c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</row>
    <row r="180" spans="1:13" ht="206.25">
      <c r="A180" s="2" t="s">
        <v>5</v>
      </c>
      <c r="B180" s="3" t="s">
        <v>6</v>
      </c>
      <c r="C180" s="3" t="s">
        <v>15</v>
      </c>
      <c r="D180" s="3" t="s">
        <v>61</v>
      </c>
      <c r="E180" s="3" t="s">
        <v>62</v>
      </c>
      <c r="F180" s="3" t="s">
        <v>63</v>
      </c>
      <c r="G180" s="3" t="s">
        <v>16</v>
      </c>
      <c r="H180" s="3" t="s">
        <v>17</v>
      </c>
      <c r="I180" s="3" t="s">
        <v>18</v>
      </c>
      <c r="J180" s="3" t="s">
        <v>19</v>
      </c>
      <c r="K180" s="3" t="s">
        <v>20</v>
      </c>
      <c r="L180" s="3" t="s">
        <v>21</v>
      </c>
      <c r="M180" s="3" t="s">
        <v>10</v>
      </c>
    </row>
    <row r="181" spans="1:13">
      <c r="A181" s="78">
        <v>1</v>
      </c>
      <c r="B181" s="78">
        <v>2</v>
      </c>
      <c r="C181" s="78">
        <v>3</v>
      </c>
      <c r="D181" s="78" t="s">
        <v>22</v>
      </c>
      <c r="E181" s="78" t="s">
        <v>23</v>
      </c>
      <c r="F181" s="78" t="s">
        <v>58</v>
      </c>
      <c r="G181" s="78" t="s">
        <v>24</v>
      </c>
      <c r="H181" s="78">
        <v>4</v>
      </c>
      <c r="I181" s="78" t="s">
        <v>25</v>
      </c>
      <c r="J181" s="78" t="s">
        <v>26</v>
      </c>
      <c r="K181" s="78" t="s">
        <v>57</v>
      </c>
      <c r="L181" s="78" t="s">
        <v>27</v>
      </c>
      <c r="M181" s="78" t="s">
        <v>28</v>
      </c>
    </row>
    <row r="182" spans="1:13" ht="244.5" customHeight="1">
      <c r="A182" s="79">
        <v>1</v>
      </c>
      <c r="B182" s="9" t="s">
        <v>169</v>
      </c>
      <c r="C182" s="10">
        <f>F182/G182</f>
        <v>51394.308300395256</v>
      </c>
      <c r="D182" s="25">
        <v>9477100</v>
      </c>
      <c r="E182" s="25">
        <v>55536700</v>
      </c>
      <c r="F182" s="26">
        <f>D182+E182</f>
        <v>65013800</v>
      </c>
      <c r="G182" s="25">
        <v>1265</v>
      </c>
      <c r="H182" s="10">
        <f>K182/L182</f>
        <v>21608.363019762848</v>
      </c>
      <c r="I182" s="25">
        <v>5281192.78</v>
      </c>
      <c r="J182" s="25">
        <v>22053386.440000001</v>
      </c>
      <c r="K182" s="26">
        <f>I182+J182</f>
        <v>27334579.220000003</v>
      </c>
      <c r="L182" s="11">
        <v>1265</v>
      </c>
      <c r="M182" s="12">
        <f>H182/C182*100</f>
        <v>42.044272477535543</v>
      </c>
    </row>
    <row r="183" spans="1:13" ht="83.25" customHeight="1">
      <c r="A183" s="79">
        <v>2</v>
      </c>
      <c r="B183" s="9" t="s">
        <v>170</v>
      </c>
      <c r="C183" s="10">
        <f>F183/G183</f>
        <v>36.470434669103248</v>
      </c>
      <c r="D183" s="25"/>
      <c r="E183" s="25">
        <v>279400</v>
      </c>
      <c r="F183" s="26">
        <f>D183+E183</f>
        <v>279400</v>
      </c>
      <c r="G183" s="25">
        <v>7661</v>
      </c>
      <c r="H183" s="10">
        <f>K183/L183</f>
        <v>11.735584677419356</v>
      </c>
      <c r="I183" s="25"/>
      <c r="J183" s="25">
        <v>116417</v>
      </c>
      <c r="K183" s="26">
        <f>I183+J183</f>
        <v>116417</v>
      </c>
      <c r="L183" s="11">
        <v>9920</v>
      </c>
      <c r="M183" s="12">
        <f>H183/C183*100</f>
        <v>32.178351543919</v>
      </c>
    </row>
    <row r="185" spans="1:13">
      <c r="A185" s="102" t="s">
        <v>171</v>
      </c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4"/>
    </row>
    <row r="186" spans="1:13">
      <c r="A186" s="120" t="s">
        <v>60</v>
      </c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</row>
    <row r="187" spans="1:13" ht="187.5">
      <c r="A187" s="2" t="s">
        <v>5</v>
      </c>
      <c r="B187" s="3" t="s">
        <v>6</v>
      </c>
      <c r="C187" s="3" t="s">
        <v>15</v>
      </c>
      <c r="D187" s="3" t="s">
        <v>61</v>
      </c>
      <c r="E187" s="3" t="s">
        <v>62</v>
      </c>
      <c r="F187" s="3" t="s">
        <v>63</v>
      </c>
      <c r="G187" s="3" t="s">
        <v>16</v>
      </c>
      <c r="H187" s="3" t="s">
        <v>17</v>
      </c>
      <c r="I187" s="3" t="s">
        <v>18</v>
      </c>
      <c r="J187" s="3" t="s">
        <v>19</v>
      </c>
      <c r="K187" s="3" t="s">
        <v>20</v>
      </c>
      <c r="L187" s="3" t="s">
        <v>21</v>
      </c>
      <c r="M187" s="3" t="s">
        <v>10</v>
      </c>
    </row>
    <row r="188" spans="1:13">
      <c r="A188" s="78">
        <v>1</v>
      </c>
      <c r="B188" s="78">
        <v>2</v>
      </c>
      <c r="C188" s="78">
        <v>3</v>
      </c>
      <c r="D188" s="78" t="s">
        <v>22</v>
      </c>
      <c r="E188" s="78" t="s">
        <v>23</v>
      </c>
      <c r="F188" s="78" t="s">
        <v>58</v>
      </c>
      <c r="G188" s="78" t="s">
        <v>24</v>
      </c>
      <c r="H188" s="78">
        <v>4</v>
      </c>
      <c r="I188" s="78" t="s">
        <v>25</v>
      </c>
      <c r="J188" s="78" t="s">
        <v>26</v>
      </c>
      <c r="K188" s="78" t="s">
        <v>57</v>
      </c>
      <c r="L188" s="78" t="s">
        <v>27</v>
      </c>
      <c r="M188" s="78" t="s">
        <v>28</v>
      </c>
    </row>
    <row r="189" spans="1:13" ht="244.5" customHeight="1">
      <c r="A189" s="79">
        <v>1</v>
      </c>
      <c r="B189" s="9" t="s">
        <v>48</v>
      </c>
      <c r="C189" s="10">
        <f>F189/G189</f>
        <v>54840.59662775616</v>
      </c>
      <c r="D189" s="25">
        <v>5277200</v>
      </c>
      <c r="E189" s="25">
        <v>37004900</v>
      </c>
      <c r="F189" s="26">
        <f>D189+E189</f>
        <v>42282100</v>
      </c>
      <c r="G189" s="25">
        <v>771</v>
      </c>
      <c r="H189" s="10">
        <f>K189/L189</f>
        <v>20160.941556420232</v>
      </c>
      <c r="I189" s="25">
        <v>3385230.65</v>
      </c>
      <c r="J189" s="25">
        <v>12158855.289999999</v>
      </c>
      <c r="K189" s="26">
        <f>I189+J189</f>
        <v>15544085.939999999</v>
      </c>
      <c r="L189" s="11">
        <v>771</v>
      </c>
      <c r="M189" s="12">
        <f>H189/C189*100</f>
        <v>36.762804922177466</v>
      </c>
    </row>
    <row r="190" spans="1:13" ht="96" customHeight="1">
      <c r="A190" s="79">
        <v>2</v>
      </c>
      <c r="B190" s="9" t="s">
        <v>46</v>
      </c>
      <c r="C190" s="10">
        <f>F190/G190</f>
        <v>36.805555555555557</v>
      </c>
      <c r="D190" s="25">
        <v>0</v>
      </c>
      <c r="E190" s="25">
        <v>68900</v>
      </c>
      <c r="F190" s="26">
        <f>D190+E190</f>
        <v>68900</v>
      </c>
      <c r="G190" s="25">
        <v>1872</v>
      </c>
      <c r="H190" s="10">
        <f>K190/L190</f>
        <v>10.727074575743423</v>
      </c>
      <c r="I190" s="25"/>
      <c r="J190" s="25">
        <v>68900</v>
      </c>
      <c r="K190" s="26">
        <f>I190+J190</f>
        <v>68900</v>
      </c>
      <c r="L190" s="11">
        <v>6423</v>
      </c>
      <c r="M190" s="12">
        <f>H190/C190*100</f>
        <v>29.145259224661373</v>
      </c>
    </row>
    <row r="192" spans="1:13">
      <c r="A192" s="102" t="s">
        <v>172</v>
      </c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4"/>
    </row>
    <row r="193" spans="1:13">
      <c r="A193" s="120" t="s">
        <v>60</v>
      </c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</row>
    <row r="194" spans="1:13" ht="206.25">
      <c r="A194" s="2" t="s">
        <v>5</v>
      </c>
      <c r="B194" s="3" t="s">
        <v>6</v>
      </c>
      <c r="C194" s="3" t="s">
        <v>15</v>
      </c>
      <c r="D194" s="3" t="s">
        <v>61</v>
      </c>
      <c r="E194" s="3" t="s">
        <v>62</v>
      </c>
      <c r="F194" s="3" t="s">
        <v>63</v>
      </c>
      <c r="G194" s="3" t="s">
        <v>16</v>
      </c>
      <c r="H194" s="3" t="s">
        <v>17</v>
      </c>
      <c r="I194" s="3" t="s">
        <v>18</v>
      </c>
      <c r="J194" s="3" t="s">
        <v>19</v>
      </c>
      <c r="K194" s="3" t="s">
        <v>20</v>
      </c>
      <c r="L194" s="3" t="s">
        <v>21</v>
      </c>
      <c r="M194" s="3" t="s">
        <v>10</v>
      </c>
    </row>
    <row r="195" spans="1:13">
      <c r="A195" s="78">
        <v>1</v>
      </c>
      <c r="B195" s="78">
        <v>2</v>
      </c>
      <c r="C195" s="78">
        <v>3</v>
      </c>
      <c r="D195" s="78" t="s">
        <v>22</v>
      </c>
      <c r="E195" s="78" t="s">
        <v>23</v>
      </c>
      <c r="F195" s="78" t="s">
        <v>58</v>
      </c>
      <c r="G195" s="78" t="s">
        <v>24</v>
      </c>
      <c r="H195" s="78">
        <v>4</v>
      </c>
      <c r="I195" s="78" t="s">
        <v>25</v>
      </c>
      <c r="J195" s="78" t="s">
        <v>26</v>
      </c>
      <c r="K195" s="78" t="s">
        <v>57</v>
      </c>
      <c r="L195" s="78" t="s">
        <v>27</v>
      </c>
      <c r="M195" s="78" t="s">
        <v>28</v>
      </c>
    </row>
    <row r="196" spans="1:13" ht="195" customHeight="1">
      <c r="A196" s="79">
        <v>1</v>
      </c>
      <c r="B196" s="159" t="s">
        <v>181</v>
      </c>
      <c r="C196" s="10">
        <f>F196/G196</f>
        <v>48019.239373601791</v>
      </c>
      <c r="D196" s="25">
        <v>7447700</v>
      </c>
      <c r="E196" s="25">
        <v>56946100</v>
      </c>
      <c r="F196" s="26">
        <f>D196+E196</f>
        <v>64393800</v>
      </c>
      <c r="G196" s="25">
        <v>1341</v>
      </c>
      <c r="H196" s="10">
        <f>K196/L196</f>
        <v>23260.919358687544</v>
      </c>
      <c r="I196" s="25">
        <v>4228492.8600000003</v>
      </c>
      <c r="J196" s="25">
        <v>26964400</v>
      </c>
      <c r="K196" s="26">
        <f>I196+J196</f>
        <v>31192892.859999999</v>
      </c>
      <c r="L196" s="11">
        <v>1341</v>
      </c>
      <c r="M196" s="12">
        <f>H196/C196*100</f>
        <v>48.440832595684675</v>
      </c>
    </row>
    <row r="197" spans="1:13" ht="83.25" customHeight="1">
      <c r="A197" s="79">
        <v>2</v>
      </c>
      <c r="B197" s="9" t="s">
        <v>182</v>
      </c>
      <c r="C197" s="10">
        <f>F197/G197</f>
        <v>40.046296296296298</v>
      </c>
      <c r="D197" s="25">
        <v>0</v>
      </c>
      <c r="E197" s="25">
        <v>34600</v>
      </c>
      <c r="F197" s="26">
        <f>D197+E197</f>
        <v>34600</v>
      </c>
      <c r="G197" s="25">
        <v>864</v>
      </c>
      <c r="H197" s="10">
        <f>K197/L197</f>
        <v>40.046296296296298</v>
      </c>
      <c r="I197" s="25">
        <v>0</v>
      </c>
      <c r="J197" s="25">
        <v>34600</v>
      </c>
      <c r="K197" s="26">
        <f>I197+J197</f>
        <v>34600</v>
      </c>
      <c r="L197" s="11">
        <v>864</v>
      </c>
      <c r="M197" s="12">
        <f>H197/C197*100</f>
        <v>100</v>
      </c>
    </row>
    <row r="198" spans="1:13" ht="75" customHeight="1">
      <c r="A198" s="79">
        <v>3</v>
      </c>
      <c r="B198" s="13" t="s">
        <v>36</v>
      </c>
      <c r="C198" s="10">
        <f>F198/G198</f>
        <v>67240</v>
      </c>
      <c r="D198" s="25">
        <v>659900</v>
      </c>
      <c r="E198" s="25">
        <v>3038300</v>
      </c>
      <c r="F198" s="26">
        <f>D198+E198</f>
        <v>3698200</v>
      </c>
      <c r="G198" s="25">
        <v>55</v>
      </c>
      <c r="H198" s="10">
        <f>K198/L198</f>
        <v>29716.306481481482</v>
      </c>
      <c r="I198" s="25">
        <v>186604.55</v>
      </c>
      <c r="J198" s="25">
        <v>1418076</v>
      </c>
      <c r="K198" s="26">
        <f>I198+J198</f>
        <v>1604680.55</v>
      </c>
      <c r="L198" s="75">
        <v>54</v>
      </c>
      <c r="M198" s="12">
        <f>H198/C198*100</f>
        <v>44.194387985546527</v>
      </c>
    </row>
    <row r="199" spans="1:13" ht="131.25" customHeight="1">
      <c r="A199" s="79">
        <v>4</v>
      </c>
      <c r="B199" s="14" t="s">
        <v>183</v>
      </c>
      <c r="C199" s="10">
        <f>F199/G199</f>
        <v>2172.7272727272725</v>
      </c>
      <c r="D199" s="25">
        <v>119500</v>
      </c>
      <c r="E199" s="26"/>
      <c r="F199" s="26">
        <f>D199</f>
        <v>119500</v>
      </c>
      <c r="G199" s="25">
        <v>55</v>
      </c>
      <c r="H199" s="10">
        <f>K199/L199</f>
        <v>1295.3703703703704</v>
      </c>
      <c r="I199" s="25">
        <v>69950</v>
      </c>
      <c r="J199" s="26"/>
      <c r="K199" s="39">
        <f>I199</f>
        <v>69950</v>
      </c>
      <c r="L199" s="160">
        <v>54</v>
      </c>
      <c r="M199" s="12">
        <f>H199/C199*100</f>
        <v>59.619556795289022</v>
      </c>
    </row>
    <row r="201" spans="1:13">
      <c r="A201" s="102" t="s">
        <v>184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4"/>
    </row>
    <row r="202" spans="1:13">
      <c r="A202" s="120" t="s">
        <v>60</v>
      </c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</row>
    <row r="203" spans="1:13" ht="206.25">
      <c r="A203" s="2" t="s">
        <v>5</v>
      </c>
      <c r="B203" s="3" t="s">
        <v>6</v>
      </c>
      <c r="C203" s="3" t="s">
        <v>15</v>
      </c>
      <c r="D203" s="3" t="s">
        <v>185</v>
      </c>
      <c r="E203" s="3" t="s">
        <v>186</v>
      </c>
      <c r="F203" s="3" t="s">
        <v>63</v>
      </c>
      <c r="G203" s="3" t="s">
        <v>16</v>
      </c>
      <c r="H203" s="3" t="s">
        <v>17</v>
      </c>
      <c r="I203" s="3" t="s">
        <v>187</v>
      </c>
      <c r="J203" s="3" t="s">
        <v>188</v>
      </c>
      <c r="K203" s="3" t="s">
        <v>20</v>
      </c>
      <c r="L203" s="3" t="s">
        <v>21</v>
      </c>
      <c r="M203" s="3" t="s">
        <v>10</v>
      </c>
    </row>
    <row r="204" spans="1:13">
      <c r="A204" s="78">
        <v>1</v>
      </c>
      <c r="B204" s="78">
        <v>2</v>
      </c>
      <c r="C204" s="78">
        <v>3</v>
      </c>
      <c r="D204" s="78" t="s">
        <v>22</v>
      </c>
      <c r="E204" s="78" t="s">
        <v>23</v>
      </c>
      <c r="F204" s="78" t="s">
        <v>58</v>
      </c>
      <c r="G204" s="78" t="s">
        <v>24</v>
      </c>
      <c r="H204" s="78">
        <v>4</v>
      </c>
      <c r="I204" s="78" t="s">
        <v>25</v>
      </c>
      <c r="J204" s="78" t="s">
        <v>26</v>
      </c>
      <c r="K204" s="78" t="s">
        <v>57</v>
      </c>
      <c r="L204" s="78" t="s">
        <v>27</v>
      </c>
      <c r="M204" s="78" t="s">
        <v>28</v>
      </c>
    </row>
    <row r="205" spans="1:13" ht="244.5" customHeight="1">
      <c r="A205" s="79">
        <v>1</v>
      </c>
      <c r="B205" s="9" t="s">
        <v>48</v>
      </c>
      <c r="C205" s="10">
        <f>F205/G205</f>
        <v>52109.927942353883</v>
      </c>
      <c r="D205" s="25">
        <v>7556800</v>
      </c>
      <c r="E205" s="25">
        <v>57528500</v>
      </c>
      <c r="F205" s="26">
        <f>D205+E205</f>
        <v>65085300</v>
      </c>
      <c r="G205" s="25">
        <v>1249</v>
      </c>
      <c r="H205" s="10">
        <f>K205/L205</f>
        <v>21529.073370696555</v>
      </c>
      <c r="I205" s="25">
        <v>4177646.31</v>
      </c>
      <c r="J205" s="25">
        <v>22712166.329999998</v>
      </c>
      <c r="K205" s="26">
        <f>I205+J205</f>
        <v>26889812.639999997</v>
      </c>
      <c r="L205" s="11">
        <v>1249</v>
      </c>
      <c r="M205" s="12">
        <f>H205/C205*100</f>
        <v>41.314724891795841</v>
      </c>
    </row>
    <row r="206" spans="1:13" ht="83.25" customHeight="1">
      <c r="A206" s="79">
        <v>2</v>
      </c>
      <c r="B206" s="9" t="s">
        <v>46</v>
      </c>
      <c r="C206" s="10">
        <f>F206/G206</f>
        <v>36.761268781302171</v>
      </c>
      <c r="D206" s="25"/>
      <c r="E206" s="25">
        <v>110100</v>
      </c>
      <c r="F206" s="26">
        <f>D206+E206</f>
        <v>110100</v>
      </c>
      <c r="G206" s="25">
        <v>2995</v>
      </c>
      <c r="H206" s="10">
        <f>K206/L206</f>
        <v>12.412626832018038</v>
      </c>
      <c r="I206" s="25"/>
      <c r="J206" s="25">
        <v>110100</v>
      </c>
      <c r="K206" s="26">
        <f>I206+J206</f>
        <v>110100</v>
      </c>
      <c r="L206" s="11">
        <v>8870</v>
      </c>
      <c r="M206" s="12">
        <f>H206/C206*100</f>
        <v>33.765501691093576</v>
      </c>
    </row>
    <row r="208" spans="1:13">
      <c r="A208" s="102" t="s">
        <v>189</v>
      </c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4"/>
    </row>
    <row r="209" spans="1:13">
      <c r="A209" s="120" t="s">
        <v>60</v>
      </c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</row>
    <row r="210" spans="1:13" ht="206.25">
      <c r="A210" s="2" t="s">
        <v>5</v>
      </c>
      <c r="B210" s="3" t="s">
        <v>6</v>
      </c>
      <c r="C210" s="3" t="s">
        <v>15</v>
      </c>
      <c r="D210" s="3" t="s">
        <v>61</v>
      </c>
      <c r="E210" s="3" t="s">
        <v>62</v>
      </c>
      <c r="F210" s="3" t="s">
        <v>63</v>
      </c>
      <c r="G210" s="3" t="s">
        <v>16</v>
      </c>
      <c r="H210" s="3" t="s">
        <v>17</v>
      </c>
      <c r="I210" s="3" t="s">
        <v>18</v>
      </c>
      <c r="J210" s="3" t="s">
        <v>19</v>
      </c>
      <c r="K210" s="3" t="s">
        <v>20</v>
      </c>
      <c r="L210" s="3" t="s">
        <v>21</v>
      </c>
      <c r="M210" s="3" t="s">
        <v>10</v>
      </c>
    </row>
    <row r="211" spans="1:13">
      <c r="A211" s="78">
        <v>1</v>
      </c>
      <c r="B211" s="78">
        <v>2</v>
      </c>
      <c r="C211" s="78">
        <v>3</v>
      </c>
      <c r="D211" s="78" t="s">
        <v>22</v>
      </c>
      <c r="E211" s="78" t="s">
        <v>23</v>
      </c>
      <c r="F211" s="78" t="s">
        <v>58</v>
      </c>
      <c r="G211" s="78" t="s">
        <v>24</v>
      </c>
      <c r="H211" s="78">
        <v>4</v>
      </c>
      <c r="I211" s="78" t="s">
        <v>25</v>
      </c>
      <c r="J211" s="78" t="s">
        <v>26</v>
      </c>
      <c r="K211" s="78" t="s">
        <v>57</v>
      </c>
      <c r="L211" s="78" t="s">
        <v>27</v>
      </c>
      <c r="M211" s="78" t="s">
        <v>28</v>
      </c>
    </row>
    <row r="212" spans="1:13" ht="244.5" customHeight="1">
      <c r="A212" s="79">
        <v>1</v>
      </c>
      <c r="B212" s="9" t="s">
        <v>48</v>
      </c>
      <c r="C212" s="10">
        <f>F212/G212</f>
        <v>46181.513327601031</v>
      </c>
      <c r="D212" s="25">
        <v>7374400</v>
      </c>
      <c r="E212" s="25">
        <v>46334700</v>
      </c>
      <c r="F212" s="26">
        <f>D212+E212</f>
        <v>53709100</v>
      </c>
      <c r="G212" s="25">
        <v>1163</v>
      </c>
      <c r="H212" s="10">
        <f>K212/L212</f>
        <v>20956.931049011178</v>
      </c>
      <c r="I212" s="25">
        <v>4120765.01</v>
      </c>
      <c r="J212" s="25">
        <v>20252145.800000001</v>
      </c>
      <c r="K212" s="26">
        <f>I212+J212</f>
        <v>24372910.810000002</v>
      </c>
      <c r="L212" s="11">
        <v>1163</v>
      </c>
      <c r="M212" s="12">
        <f>H212/C212*100</f>
        <v>45.379480963188733</v>
      </c>
    </row>
    <row r="214" spans="1:13">
      <c r="A214" s="102" t="s">
        <v>190</v>
      </c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4"/>
    </row>
    <row r="215" spans="1:13">
      <c r="A215" s="120" t="s">
        <v>60</v>
      </c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</row>
    <row r="216" spans="1:13" ht="187.5">
      <c r="A216" s="2" t="s">
        <v>5</v>
      </c>
      <c r="B216" s="3" t="s">
        <v>6</v>
      </c>
      <c r="C216" s="3" t="s">
        <v>15</v>
      </c>
      <c r="D216" s="3" t="s">
        <v>61</v>
      </c>
      <c r="E216" s="3" t="s">
        <v>62</v>
      </c>
      <c r="F216" s="3" t="s">
        <v>63</v>
      </c>
      <c r="G216" s="3" t="s">
        <v>16</v>
      </c>
      <c r="H216" s="3" t="s">
        <v>17</v>
      </c>
      <c r="I216" s="3" t="s">
        <v>18</v>
      </c>
      <c r="J216" s="3" t="s">
        <v>19</v>
      </c>
      <c r="K216" s="3" t="s">
        <v>20</v>
      </c>
      <c r="L216" s="3" t="s">
        <v>21</v>
      </c>
      <c r="M216" s="3" t="s">
        <v>10</v>
      </c>
    </row>
    <row r="217" spans="1:13">
      <c r="A217" s="78">
        <v>1</v>
      </c>
      <c r="B217" s="78">
        <v>2</v>
      </c>
      <c r="C217" s="78">
        <v>3</v>
      </c>
      <c r="D217" s="78" t="s">
        <v>22</v>
      </c>
      <c r="E217" s="78" t="s">
        <v>23</v>
      </c>
      <c r="F217" s="78" t="s">
        <v>58</v>
      </c>
      <c r="G217" s="78" t="s">
        <v>24</v>
      </c>
      <c r="H217" s="78">
        <v>4</v>
      </c>
      <c r="I217" s="78" t="s">
        <v>25</v>
      </c>
      <c r="J217" s="78" t="s">
        <v>26</v>
      </c>
      <c r="K217" s="78" t="s">
        <v>57</v>
      </c>
      <c r="L217" s="78" t="s">
        <v>27</v>
      </c>
      <c r="M217" s="78" t="s">
        <v>28</v>
      </c>
    </row>
    <row r="218" spans="1:13" ht="244.5" customHeight="1">
      <c r="A218" s="79">
        <v>1</v>
      </c>
      <c r="B218" s="9" t="s">
        <v>48</v>
      </c>
      <c r="C218" s="10">
        <f>F218/G218</f>
        <v>46285.756897837433</v>
      </c>
      <c r="D218" s="25">
        <v>8566900</v>
      </c>
      <c r="E218" s="25">
        <v>53502300</v>
      </c>
      <c r="F218" s="26">
        <f>D218+E218</f>
        <v>62069200</v>
      </c>
      <c r="G218" s="25">
        <v>1341</v>
      </c>
      <c r="H218" s="10">
        <f>K218/L218</f>
        <v>22018.950395227439</v>
      </c>
      <c r="I218" s="25">
        <v>4393836.24</v>
      </c>
      <c r="J218" s="25">
        <v>25133576.239999998</v>
      </c>
      <c r="K218" s="26">
        <f>I218+J218</f>
        <v>29527412.479999997</v>
      </c>
      <c r="L218" s="11">
        <v>1341</v>
      </c>
      <c r="M218" s="12">
        <f>H218/C218*100</f>
        <v>47.571762613341235</v>
      </c>
    </row>
    <row r="219" spans="1:13" ht="75" hidden="1">
      <c r="A219" s="79">
        <v>3</v>
      </c>
      <c r="B219" s="13" t="s">
        <v>36</v>
      </c>
      <c r="C219" s="10" t="e">
        <f>F219/G219</f>
        <v>#DIV/0!</v>
      </c>
      <c r="D219" s="25"/>
      <c r="E219" s="25"/>
      <c r="F219" s="26">
        <f>D219+E219</f>
        <v>0</v>
      </c>
      <c r="G219" s="25"/>
      <c r="H219" s="10" t="e">
        <f>K219/L219</f>
        <v>#DIV/0!</v>
      </c>
      <c r="I219" s="25"/>
      <c r="J219" s="25"/>
      <c r="K219" s="26">
        <f>I219+J219</f>
        <v>0</v>
      </c>
      <c r="L219" s="11"/>
      <c r="M219" s="12" t="e">
        <f>H219/C219*100</f>
        <v>#DIV/0!</v>
      </c>
    </row>
    <row r="220" spans="1:13" ht="131.25" hidden="1">
      <c r="A220" s="79">
        <v>4</v>
      </c>
      <c r="B220" s="14" t="s">
        <v>47</v>
      </c>
      <c r="C220" s="10" t="e">
        <f>F220/G220</f>
        <v>#DIV/0!</v>
      </c>
      <c r="D220" s="25"/>
      <c r="E220" s="26"/>
      <c r="F220" s="26">
        <f>D220</f>
        <v>0</v>
      </c>
      <c r="G220" s="27"/>
      <c r="H220" s="10" t="e">
        <f>K220/L220</f>
        <v>#DIV/0!</v>
      </c>
      <c r="I220" s="25"/>
      <c r="J220" s="26"/>
      <c r="K220" s="39">
        <f>I220</f>
        <v>0</v>
      </c>
      <c r="L220" s="15"/>
      <c r="M220" s="12" t="e">
        <f>H220/C220*100</f>
        <v>#DIV/0!</v>
      </c>
    </row>
    <row r="221" spans="1:13" ht="42" customHeight="1">
      <c r="A221" s="17"/>
      <c r="B221" s="18"/>
      <c r="C221" s="19"/>
      <c r="D221" s="21"/>
      <c r="E221" s="21"/>
      <c r="F221" s="22"/>
      <c r="G221" s="23"/>
      <c r="H221" s="21"/>
      <c r="I221" s="21"/>
      <c r="J221" s="21"/>
      <c r="K221" s="24"/>
      <c r="L221" s="23"/>
      <c r="M221" s="20"/>
    </row>
    <row r="222" spans="1:13">
      <c r="A222" s="102" t="s">
        <v>191</v>
      </c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4"/>
    </row>
    <row r="223" spans="1:13">
      <c r="A223" s="120" t="s">
        <v>60</v>
      </c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</row>
    <row r="224" spans="1:13" ht="206.25">
      <c r="A224" s="2" t="s">
        <v>5</v>
      </c>
      <c r="B224" s="3" t="s">
        <v>6</v>
      </c>
      <c r="C224" s="3" t="s">
        <v>15</v>
      </c>
      <c r="D224" s="3" t="s">
        <v>61</v>
      </c>
      <c r="E224" s="3" t="s">
        <v>62</v>
      </c>
      <c r="F224" s="3" t="s">
        <v>63</v>
      </c>
      <c r="G224" s="3" t="s">
        <v>16</v>
      </c>
      <c r="H224" s="3" t="s">
        <v>17</v>
      </c>
      <c r="I224" s="3" t="s">
        <v>18</v>
      </c>
      <c r="J224" s="3" t="s">
        <v>19</v>
      </c>
      <c r="K224" s="3" t="s">
        <v>20</v>
      </c>
      <c r="L224" s="3" t="s">
        <v>21</v>
      </c>
      <c r="M224" s="3" t="s">
        <v>10</v>
      </c>
    </row>
    <row r="225" spans="1:13">
      <c r="A225" s="78">
        <v>1</v>
      </c>
      <c r="B225" s="78">
        <v>2</v>
      </c>
      <c r="C225" s="78">
        <v>3</v>
      </c>
      <c r="D225" s="78" t="s">
        <v>22</v>
      </c>
      <c r="E225" s="78" t="s">
        <v>23</v>
      </c>
      <c r="F225" s="78" t="s">
        <v>58</v>
      </c>
      <c r="G225" s="78" t="s">
        <v>24</v>
      </c>
      <c r="H225" s="78">
        <v>4</v>
      </c>
      <c r="I225" s="78" t="s">
        <v>25</v>
      </c>
      <c r="J225" s="78" t="s">
        <v>26</v>
      </c>
      <c r="K225" s="78" t="s">
        <v>57</v>
      </c>
      <c r="L225" s="78" t="s">
        <v>27</v>
      </c>
      <c r="M225" s="78" t="s">
        <v>28</v>
      </c>
    </row>
    <row r="226" spans="1:13" ht="244.5" customHeight="1">
      <c r="A226" s="79">
        <v>1</v>
      </c>
      <c r="B226" s="9" t="s">
        <v>196</v>
      </c>
      <c r="C226" s="10">
        <f>F226/G226</f>
        <v>79265.302491103197</v>
      </c>
      <c r="D226" s="25">
        <v>43192300</v>
      </c>
      <c r="E226" s="25">
        <v>45901900</v>
      </c>
      <c r="F226" s="26">
        <f>D226+E226</f>
        <v>89094200</v>
      </c>
      <c r="G226" s="25">
        <v>1124</v>
      </c>
      <c r="H226" s="10">
        <f>K226/L226</f>
        <v>30777.029937722418</v>
      </c>
      <c r="I226" s="25">
        <v>19594657.649999999</v>
      </c>
      <c r="J226" s="25">
        <v>14998724</v>
      </c>
      <c r="K226" s="26">
        <f>I226+J226</f>
        <v>34593381.649999999</v>
      </c>
      <c r="L226" s="11">
        <v>1124</v>
      </c>
      <c r="M226" s="12">
        <f>H226/C226*100</f>
        <v>38.827871679637951</v>
      </c>
    </row>
    <row r="227" spans="1:13" ht="83.25" customHeight="1">
      <c r="A227" s="79">
        <v>2</v>
      </c>
      <c r="B227" s="16" t="s">
        <v>194</v>
      </c>
      <c r="C227" s="10">
        <f>F227/G227</f>
        <v>40</v>
      </c>
      <c r="D227" s="25">
        <v>0</v>
      </c>
      <c r="E227" s="25">
        <v>392600</v>
      </c>
      <c r="F227" s="26">
        <f>D227+E227</f>
        <v>392600</v>
      </c>
      <c r="G227" s="25">
        <v>9815</v>
      </c>
      <c r="H227" s="10" t="e">
        <f>K227/L227</f>
        <v>#DIV/0!</v>
      </c>
      <c r="I227" s="25">
        <v>0</v>
      </c>
      <c r="J227" s="25">
        <v>0</v>
      </c>
      <c r="K227" s="26">
        <f>I227+J227</f>
        <v>0</v>
      </c>
      <c r="L227" s="11">
        <v>0</v>
      </c>
      <c r="M227" s="12" t="e">
        <f>H227/C227*100</f>
        <v>#DIV/0!</v>
      </c>
    </row>
  </sheetData>
  <mergeCells count="66">
    <mergeCell ref="A214:M214"/>
    <mergeCell ref="A215:M215"/>
    <mergeCell ref="A222:M222"/>
    <mergeCell ref="A223:M223"/>
    <mergeCell ref="A193:M193"/>
    <mergeCell ref="A201:M201"/>
    <mergeCell ref="A202:M202"/>
    <mergeCell ref="A208:M208"/>
    <mergeCell ref="A209:M209"/>
    <mergeCell ref="A178:M178"/>
    <mergeCell ref="A179:M179"/>
    <mergeCell ref="A185:M185"/>
    <mergeCell ref="A186:M186"/>
    <mergeCell ref="A192:M192"/>
    <mergeCell ref="A39:M39"/>
    <mergeCell ref="A164:M164"/>
    <mergeCell ref="A165:M165"/>
    <mergeCell ref="A171:M171"/>
    <mergeCell ref="A172:M172"/>
    <mergeCell ref="A24:M24"/>
    <mergeCell ref="A25:M25"/>
    <mergeCell ref="A31:M31"/>
    <mergeCell ref="A32:M32"/>
    <mergeCell ref="A38:M38"/>
    <mergeCell ref="A21:M21"/>
    <mergeCell ref="A2:M2"/>
    <mergeCell ref="A3:M3"/>
    <mergeCell ref="A4:M4"/>
    <mergeCell ref="A6:M6"/>
    <mergeCell ref="A7:M7"/>
    <mergeCell ref="A15:M15"/>
    <mergeCell ref="A16:M16"/>
    <mergeCell ref="A45:M45"/>
    <mergeCell ref="A46:M46"/>
    <mergeCell ref="A52:M52"/>
    <mergeCell ref="A53:M53"/>
    <mergeCell ref="A59:M59"/>
    <mergeCell ref="A60:M60"/>
    <mergeCell ref="A66:M66"/>
    <mergeCell ref="A67:M67"/>
    <mergeCell ref="A73:M73"/>
    <mergeCell ref="A74:M74"/>
    <mergeCell ref="A80:M80"/>
    <mergeCell ref="A81:M81"/>
    <mergeCell ref="A87:M87"/>
    <mergeCell ref="A88:M88"/>
    <mergeCell ref="A101:M101"/>
    <mergeCell ref="A94:M94"/>
    <mergeCell ref="A95:M95"/>
    <mergeCell ref="A102:M102"/>
    <mergeCell ref="A108:M108"/>
    <mergeCell ref="A109:M109"/>
    <mergeCell ref="A115:M115"/>
    <mergeCell ref="A116:M116"/>
    <mergeCell ref="A122:M122"/>
    <mergeCell ref="A123:M123"/>
    <mergeCell ref="A129:M129"/>
    <mergeCell ref="A130:M130"/>
    <mergeCell ref="A136:M136"/>
    <mergeCell ref="A157:M157"/>
    <mergeCell ref="A158:M158"/>
    <mergeCell ref="A137:M137"/>
    <mergeCell ref="A143:M143"/>
    <mergeCell ref="A144:M144"/>
    <mergeCell ref="A150:M150"/>
    <mergeCell ref="A151:M151"/>
  </mergeCells>
  <pageMargins left="0.31496062992125984" right="0.31496062992125984" top="0.35433070866141736" bottom="0.35433070866141736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2023-06-01T09:50:19Z</cp:lastPrinted>
  <dcterms:created xsi:type="dcterms:W3CDTF">2016-05-24T14:23:29Z</dcterms:created>
  <dcterms:modified xsi:type="dcterms:W3CDTF">2023-07-14T09:37:25Z</dcterms:modified>
</cp:coreProperties>
</file>