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31.07.19)" sheetId="103" r:id="rId1"/>
    <sheet name="указ 31.07.19" sheetId="104" r:id="rId2"/>
  </sheets>
  <externalReferences>
    <externalReference r:id="rId3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(31.07.19)'!$A$1:$ZG$1273</definedName>
    <definedName name="_xlnm.Print_Area" localSheetId="1">'указ 31.07.19'!$A$1:$E$49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HH1214" i="103"/>
  <c r="VA1214"/>
  <c r="B46" i="104" l="1"/>
  <c r="C45" s="1"/>
  <c r="C44"/>
  <c r="B37"/>
  <c r="C36" s="1"/>
  <c r="C35"/>
  <c r="D35" s="1"/>
  <c r="C33"/>
  <c r="D33" s="1"/>
  <c r="C31"/>
  <c r="D31" s="1"/>
  <c r="C29"/>
  <c r="D29" s="1"/>
  <c r="C27"/>
  <c r="D27" s="1"/>
  <c r="C25"/>
  <c r="D25" s="1"/>
  <c r="C23"/>
  <c r="D23" s="1"/>
  <c r="D22"/>
  <c r="C22"/>
  <c r="C21"/>
  <c r="D21" s="1"/>
  <c r="D20"/>
  <c r="C20"/>
  <c r="C19"/>
  <c r="D19" s="1"/>
  <c r="D18"/>
  <c r="C18"/>
  <c r="C17"/>
  <c r="D17" s="1"/>
  <c r="D16"/>
  <c r="C16"/>
  <c r="C15"/>
  <c r="D15" s="1"/>
  <c r="D14"/>
  <c r="C14"/>
  <c r="C13"/>
  <c r="D13" s="1"/>
  <c r="D12"/>
  <c r="C12"/>
  <c r="C11"/>
  <c r="D11" s="1"/>
  <c r="D10"/>
  <c r="C10"/>
  <c r="C9"/>
  <c r="D9" s="1"/>
  <c r="D8"/>
  <c r="C8"/>
  <c r="C7"/>
  <c r="D36" l="1"/>
  <c r="D45"/>
  <c r="E45" s="1"/>
  <c r="C46"/>
  <c r="E9"/>
  <c r="F9" s="1"/>
  <c r="G9" s="1"/>
  <c r="E11"/>
  <c r="F11" s="1"/>
  <c r="G11" s="1"/>
  <c r="E13"/>
  <c r="F13" s="1"/>
  <c r="G13" s="1"/>
  <c r="E15"/>
  <c r="F15" s="1"/>
  <c r="G15" s="1"/>
  <c r="E17"/>
  <c r="F17" s="1"/>
  <c r="G17" s="1"/>
  <c r="E19"/>
  <c r="F19" s="1"/>
  <c r="G19" s="1"/>
  <c r="E21"/>
  <c r="F21" s="1"/>
  <c r="G21" s="1"/>
  <c r="E23"/>
  <c r="F23" s="1"/>
  <c r="G23" s="1"/>
  <c r="E25"/>
  <c r="F25" s="1"/>
  <c r="G25" s="1"/>
  <c r="E27"/>
  <c r="F27" s="1"/>
  <c r="G27" s="1"/>
  <c r="E29"/>
  <c r="F29" s="1"/>
  <c r="G29" s="1"/>
  <c r="E31"/>
  <c r="F31" s="1"/>
  <c r="G31" s="1"/>
  <c r="E33"/>
  <c r="F33" s="1"/>
  <c r="G33" s="1"/>
  <c r="E35"/>
  <c r="F35" s="1"/>
  <c r="G35" s="1"/>
  <c r="E44"/>
  <c r="B49"/>
  <c r="E7"/>
  <c r="D7"/>
  <c r="E8"/>
  <c r="F8" s="1"/>
  <c r="G8" s="1"/>
  <c r="E10"/>
  <c r="F10" s="1"/>
  <c r="G10" s="1"/>
  <c r="E12"/>
  <c r="F12" s="1"/>
  <c r="G12" s="1"/>
  <c r="E14"/>
  <c r="F14" s="1"/>
  <c r="G14" s="1"/>
  <c r="E16"/>
  <c r="F16" s="1"/>
  <c r="G16" s="1"/>
  <c r="E18"/>
  <c r="F18" s="1"/>
  <c r="G18" s="1"/>
  <c r="E20"/>
  <c r="F20" s="1"/>
  <c r="G20" s="1"/>
  <c r="E22"/>
  <c r="F22" s="1"/>
  <c r="G22" s="1"/>
  <c r="C24"/>
  <c r="C26"/>
  <c r="C28"/>
  <c r="C30"/>
  <c r="C32"/>
  <c r="C34"/>
  <c r="C37"/>
  <c r="D44"/>
  <c r="D46" s="1"/>
  <c r="D32" l="1"/>
  <c r="E24"/>
  <c r="D24"/>
  <c r="E46"/>
  <c r="C40"/>
  <c r="C39" s="1"/>
  <c r="C49"/>
  <c r="D28"/>
  <c r="E34"/>
  <c r="D34"/>
  <c r="D30"/>
  <c r="E26"/>
  <c r="D26"/>
  <c r="F7"/>
  <c r="G7" s="1"/>
  <c r="E36"/>
  <c r="F36" s="1"/>
  <c r="G36" s="1"/>
  <c r="F28" l="1"/>
  <c r="G28" s="1"/>
  <c r="F32"/>
  <c r="G32" s="1"/>
  <c r="D37"/>
  <c r="F26"/>
  <c r="G26" s="1"/>
  <c r="E30"/>
  <c r="F30" s="1"/>
  <c r="G30" s="1"/>
  <c r="F34"/>
  <c r="G34" s="1"/>
  <c r="E28"/>
  <c r="F24"/>
  <c r="G24" s="1"/>
  <c r="E32"/>
  <c r="E37" s="1"/>
  <c r="E49" s="1"/>
  <c r="D49" l="1"/>
  <c r="F49" s="1"/>
  <c r="F37"/>
  <c r="G37" s="1"/>
  <c r="XL1252" i="103" l="1"/>
  <c r="VV1252"/>
  <c r="VA1252"/>
  <c r="UF1252"/>
  <c r="TK1252"/>
  <c r="SP1252"/>
  <c r="RU1252"/>
  <c r="QZ1252"/>
  <c r="OO1252"/>
  <c r="MY1252"/>
  <c r="MD1252"/>
  <c r="KN1252"/>
  <c r="JS1252"/>
  <c r="IX1252"/>
  <c r="FR1252"/>
  <c r="EW1252"/>
  <c r="EB1252"/>
  <c r="DG1252"/>
  <c r="CL1252"/>
  <c r="AV1252"/>
  <c r="WQ1252"/>
  <c r="QE1252"/>
  <c r="PJ1252"/>
  <c r="NT1252"/>
  <c r="LI1252"/>
  <c r="IC1252"/>
  <c r="HH1252"/>
  <c r="GM1252"/>
  <c r="BQ1252"/>
  <c r="AA1252"/>
  <c r="ZG1269"/>
  <c r="ZF1269"/>
  <c r="ZE1269"/>
  <c r="ZD1269"/>
  <c r="ZC1269"/>
  <c r="ZB1269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XZ1256"/>
  <c r="XY1256"/>
  <c r="XX1256"/>
  <c r="XE1256"/>
  <c r="XD1256"/>
  <c r="XC1256"/>
  <c r="WJ1256"/>
  <c r="WI1256"/>
  <c r="WH1256"/>
  <c r="VO1256"/>
  <c r="VN1256"/>
  <c r="VM1256"/>
  <c r="UT1256"/>
  <c r="US1256"/>
  <c r="UR1256"/>
  <c r="TY1256"/>
  <c r="TX1256"/>
  <c r="TW1256"/>
  <c r="TD1256"/>
  <c r="TC1256"/>
  <c r="TB1256"/>
  <c r="SI1256"/>
  <c r="SH1256"/>
  <c r="SG1256"/>
  <c r="RN1256"/>
  <c r="RM1256"/>
  <c r="RL1256"/>
  <c r="QS1256"/>
  <c r="QR1256"/>
  <c r="QQ1256"/>
  <c r="PX1256"/>
  <c r="PW1256"/>
  <c r="PV1256"/>
  <c r="PC1256"/>
  <c r="PB1256"/>
  <c r="PA1256"/>
  <c r="OH1256"/>
  <c r="OG1256"/>
  <c r="OF1256"/>
  <c r="NM1256"/>
  <c r="NL1256"/>
  <c r="NK1256"/>
  <c r="MR1256"/>
  <c r="MQ1256"/>
  <c r="MP1256"/>
  <c r="LW1256"/>
  <c r="LV1256"/>
  <c r="LU1256"/>
  <c r="LB1256"/>
  <c r="LA1256"/>
  <c r="KZ1256"/>
  <c r="KG1256"/>
  <c r="KF1256"/>
  <c r="KE1256"/>
  <c r="JL1256"/>
  <c r="JK1256"/>
  <c r="JJ1256"/>
  <c r="IQ1256"/>
  <c r="IP1256"/>
  <c r="IO1256"/>
  <c r="HV1256"/>
  <c r="HU1256"/>
  <c r="HT1256"/>
  <c r="HA1256"/>
  <c r="GZ1256"/>
  <c r="GY1256"/>
  <c r="GF1256"/>
  <c r="GE1256"/>
  <c r="GD1256"/>
  <c r="FK1256"/>
  <c r="FJ1256"/>
  <c r="FI1256"/>
  <c r="EP1256"/>
  <c r="EO1256"/>
  <c r="EN1256"/>
  <c r="DU1256"/>
  <c r="DT1256"/>
  <c r="DS1256"/>
  <c r="CZ1256"/>
  <c r="CY1256"/>
  <c r="CX1256"/>
  <c r="CE1256"/>
  <c r="CD1256"/>
  <c r="CC1256"/>
  <c r="BJ1256"/>
  <c r="BI1256"/>
  <c r="BH1256"/>
  <c r="AO1256"/>
  <c r="AN1256"/>
  <c r="AM1256"/>
  <c r="T1256"/>
  <c r="S1256"/>
  <c r="R1256"/>
  <c r="YO1255"/>
  <c r="YN1255"/>
  <c r="YM1255"/>
  <c r="XZ1255"/>
  <c r="XZ1264" s="1"/>
  <c r="YF1265" s="1"/>
  <c r="XY1255"/>
  <c r="XY1264" s="1"/>
  <c r="YE1265" s="1"/>
  <c r="XX1255"/>
  <c r="XX1264" s="1"/>
  <c r="YD1265" s="1"/>
  <c r="XT1255"/>
  <c r="XS1255"/>
  <c r="XR1255"/>
  <c r="XE1255"/>
  <c r="XE1264" s="1"/>
  <c r="XK1265" s="1"/>
  <c r="XD1255"/>
  <c r="XD1264" s="1"/>
  <c r="XJ1265" s="1"/>
  <c r="XJ1257" s="1"/>
  <c r="XP1257" s="1"/>
  <c r="XC1255"/>
  <c r="XC1264" s="1"/>
  <c r="XI1265" s="1"/>
  <c r="WY1255"/>
  <c r="WX1255"/>
  <c r="WW1255"/>
  <c r="WJ1255"/>
  <c r="WJ1264" s="1"/>
  <c r="WP1265" s="1"/>
  <c r="WI1255"/>
  <c r="WI1264" s="1"/>
  <c r="WO1265" s="1"/>
  <c r="WH1255"/>
  <c r="WH1264" s="1"/>
  <c r="WN1265" s="1"/>
  <c r="WD1255"/>
  <c r="WC1255"/>
  <c r="WB1255"/>
  <c r="VO1255"/>
  <c r="VO1264" s="1"/>
  <c r="VU1265" s="1"/>
  <c r="VN1255"/>
  <c r="VN1264" s="1"/>
  <c r="VT1265" s="1"/>
  <c r="VT1257" s="1"/>
  <c r="VZ1257" s="1"/>
  <c r="VM1255"/>
  <c r="VM1264" s="1"/>
  <c r="VS1265" s="1"/>
  <c r="VI1255"/>
  <c r="VH1255"/>
  <c r="VG1255"/>
  <c r="UT1255"/>
  <c r="UT1264" s="1"/>
  <c r="UZ1265" s="1"/>
  <c r="US1255"/>
  <c r="US1264" s="1"/>
  <c r="UY1265" s="1"/>
  <c r="UR1255"/>
  <c r="UR1264" s="1"/>
  <c r="UX1265" s="1"/>
  <c r="UN1255"/>
  <c r="UM1255"/>
  <c r="UL1255"/>
  <c r="TY1255"/>
  <c r="TY1264" s="1"/>
  <c r="UE1265" s="1"/>
  <c r="TX1255"/>
  <c r="TX1264" s="1"/>
  <c r="UD1265" s="1"/>
  <c r="UD1257" s="1"/>
  <c r="UJ1257" s="1"/>
  <c r="TW1255"/>
  <c r="TW1264" s="1"/>
  <c r="UC1265" s="1"/>
  <c r="TS1255"/>
  <c r="TR1255"/>
  <c r="TQ1255"/>
  <c r="TD1255"/>
  <c r="TD1264" s="1"/>
  <c r="TJ1265" s="1"/>
  <c r="TC1255"/>
  <c r="TC1264" s="1"/>
  <c r="TI1265" s="1"/>
  <c r="TB1255"/>
  <c r="TB1264" s="1"/>
  <c r="TH1265" s="1"/>
  <c r="SX1255"/>
  <c r="SW1255"/>
  <c r="SV1255"/>
  <c r="SI1255"/>
  <c r="SI1264" s="1"/>
  <c r="SO1265" s="1"/>
  <c r="SH1255"/>
  <c r="SH1264" s="1"/>
  <c r="SN1265" s="1"/>
  <c r="SN1257" s="1"/>
  <c r="ST1257" s="1"/>
  <c r="SG1255"/>
  <c r="SG1264" s="1"/>
  <c r="SM1265" s="1"/>
  <c r="SC1255"/>
  <c r="SB1255"/>
  <c r="SA1255"/>
  <c r="RN1255"/>
  <c r="RN1264" s="1"/>
  <c r="RT1265" s="1"/>
  <c r="RM1255"/>
  <c r="RM1264" s="1"/>
  <c r="RS1265" s="1"/>
  <c r="RL1255"/>
  <c r="RL1264" s="1"/>
  <c r="RR1265" s="1"/>
  <c r="RR1258" s="1"/>
  <c r="RX1258" s="1"/>
  <c r="RH1255"/>
  <c r="RG1255"/>
  <c r="RF1255"/>
  <c r="QS1255"/>
  <c r="QS1264" s="1"/>
  <c r="QY1265" s="1"/>
  <c r="QR1255"/>
  <c r="QR1264" s="1"/>
  <c r="QX1265" s="1"/>
  <c r="QX1257" s="1"/>
  <c r="RD1257" s="1"/>
  <c r="QQ1255"/>
  <c r="QQ1264" s="1"/>
  <c r="QW1265" s="1"/>
  <c r="QM1255"/>
  <c r="QL1255"/>
  <c r="QK1255"/>
  <c r="PX1255"/>
  <c r="PX1264" s="1"/>
  <c r="QD1265" s="1"/>
  <c r="PW1255"/>
  <c r="PW1264" s="1"/>
  <c r="QC1265" s="1"/>
  <c r="PV1255"/>
  <c r="PV1264" s="1"/>
  <c r="QB1265" s="1"/>
  <c r="QB1258" s="1"/>
  <c r="QH1258" s="1"/>
  <c r="PR1255"/>
  <c r="PQ1255"/>
  <c r="PP1255"/>
  <c r="PC1255"/>
  <c r="PC1264" s="1"/>
  <c r="PI1265" s="1"/>
  <c r="PB1255"/>
  <c r="PB1264" s="1"/>
  <c r="PH1265" s="1"/>
  <c r="PH1258" s="1"/>
  <c r="PN1258" s="1"/>
  <c r="PA1255"/>
  <c r="PA1264" s="1"/>
  <c r="PG1265" s="1"/>
  <c r="OW1255"/>
  <c r="OV1255"/>
  <c r="OU1255"/>
  <c r="OH1255"/>
  <c r="OH1264" s="1"/>
  <c r="ON1265" s="1"/>
  <c r="OG1255"/>
  <c r="OG1264" s="1"/>
  <c r="OM1265" s="1"/>
  <c r="OF1255"/>
  <c r="OF1264" s="1"/>
  <c r="OL1265" s="1"/>
  <c r="OB1255"/>
  <c r="OA1255"/>
  <c r="NZ1255"/>
  <c r="NM1255"/>
  <c r="NM1264" s="1"/>
  <c r="NS1265" s="1"/>
  <c r="NL1255"/>
  <c r="NL1264" s="1"/>
  <c r="NR1265" s="1"/>
  <c r="NR1258" s="1"/>
  <c r="NX1258" s="1"/>
  <c r="NK1255"/>
  <c r="NK1264" s="1"/>
  <c r="NQ1265" s="1"/>
  <c r="NG1255"/>
  <c r="NF1255"/>
  <c r="NE1255"/>
  <c r="MR1255"/>
  <c r="MR1264" s="1"/>
  <c r="MX1265" s="1"/>
  <c r="MQ1255"/>
  <c r="MQ1264" s="1"/>
  <c r="MW1265" s="1"/>
  <c r="MP1255"/>
  <c r="MP1264" s="1"/>
  <c r="MV1265" s="1"/>
  <c r="ML1255"/>
  <c r="MK1255"/>
  <c r="MJ1255"/>
  <c r="LW1255"/>
  <c r="LW1264" s="1"/>
  <c r="MC1265" s="1"/>
  <c r="LV1255"/>
  <c r="LV1264" s="1"/>
  <c r="MB1265" s="1"/>
  <c r="MB1258" s="1"/>
  <c r="MH1258" s="1"/>
  <c r="LU1255"/>
  <c r="LU1264" s="1"/>
  <c r="MA1265" s="1"/>
  <c r="LQ1255"/>
  <c r="LP1255"/>
  <c r="LO1255"/>
  <c r="LB1255"/>
  <c r="LB1264" s="1"/>
  <c r="LH1265" s="1"/>
  <c r="LA1255"/>
  <c r="LA1264" s="1"/>
  <c r="LG1265" s="1"/>
  <c r="KZ1255"/>
  <c r="KZ1264" s="1"/>
  <c r="LF1265" s="1"/>
  <c r="KV1255"/>
  <c r="KU1255"/>
  <c r="KT1255"/>
  <c r="KG1255"/>
  <c r="KG1264" s="1"/>
  <c r="KM1265" s="1"/>
  <c r="KF1255"/>
  <c r="KF1264" s="1"/>
  <c r="KL1265" s="1"/>
  <c r="KL1258" s="1"/>
  <c r="KR1258" s="1"/>
  <c r="KE1255"/>
  <c r="KE1264" s="1"/>
  <c r="KK1265" s="1"/>
  <c r="KA1255"/>
  <c r="JZ1255"/>
  <c r="JY1255"/>
  <c r="JL1255"/>
  <c r="JL1264" s="1"/>
  <c r="JR1265" s="1"/>
  <c r="JK1255"/>
  <c r="JK1264" s="1"/>
  <c r="JQ1265" s="1"/>
  <c r="JJ1255"/>
  <c r="JJ1264" s="1"/>
  <c r="JP1265" s="1"/>
  <c r="JF1255"/>
  <c r="JE1255"/>
  <c r="JD1255"/>
  <c r="IQ1255"/>
  <c r="IQ1264" s="1"/>
  <c r="IW1265" s="1"/>
  <c r="IP1255"/>
  <c r="IP1264" s="1"/>
  <c r="IV1265" s="1"/>
  <c r="IV1258" s="1"/>
  <c r="JB1258" s="1"/>
  <c r="IO1255"/>
  <c r="IO1264" s="1"/>
  <c r="IU1265" s="1"/>
  <c r="IK1255"/>
  <c r="IJ1255"/>
  <c r="II1255"/>
  <c r="HV1255"/>
  <c r="HV1264" s="1"/>
  <c r="IB1265" s="1"/>
  <c r="HU1255"/>
  <c r="HU1264" s="1"/>
  <c r="IA1265" s="1"/>
  <c r="HT1255"/>
  <c r="HT1264" s="1"/>
  <c r="HZ1265" s="1"/>
  <c r="HP1255"/>
  <c r="HO1255"/>
  <c r="HN1255"/>
  <c r="HA1255"/>
  <c r="HA1264" s="1"/>
  <c r="HG1265" s="1"/>
  <c r="GZ1255"/>
  <c r="GZ1264" s="1"/>
  <c r="HF1265" s="1"/>
  <c r="HF1258" s="1"/>
  <c r="HL1258" s="1"/>
  <c r="GY1255"/>
  <c r="GY1264" s="1"/>
  <c r="HE1265" s="1"/>
  <c r="GU1255"/>
  <c r="GT1255"/>
  <c r="GS1255"/>
  <c r="GF1255"/>
  <c r="GF1264" s="1"/>
  <c r="GL1265" s="1"/>
  <c r="GE1255"/>
  <c r="GE1264" s="1"/>
  <c r="GK1265" s="1"/>
  <c r="GD1255"/>
  <c r="GD1264" s="1"/>
  <c r="GJ1265" s="1"/>
  <c r="FZ1255"/>
  <c r="FY1255"/>
  <c r="FX1255"/>
  <c r="FK1255"/>
  <c r="FK1264" s="1"/>
  <c r="FQ1265" s="1"/>
  <c r="FJ1255"/>
  <c r="FJ1264" s="1"/>
  <c r="FP1265" s="1"/>
  <c r="FP1258" s="1"/>
  <c r="FV1258" s="1"/>
  <c r="FI1255"/>
  <c r="FI1264" s="1"/>
  <c r="FO1265" s="1"/>
  <c r="FE1255"/>
  <c r="FD1255"/>
  <c r="FC1255"/>
  <c r="EP1255"/>
  <c r="EP1264" s="1"/>
  <c r="EV1265" s="1"/>
  <c r="EO1255"/>
  <c r="EO1264" s="1"/>
  <c r="EU1265" s="1"/>
  <c r="EN1255"/>
  <c r="EN1264" s="1"/>
  <c r="ET1265" s="1"/>
  <c r="EJ1255"/>
  <c r="EI1255"/>
  <c r="EH1255"/>
  <c r="DU1255"/>
  <c r="DU1264" s="1"/>
  <c r="EA1265" s="1"/>
  <c r="DT1255"/>
  <c r="DT1264" s="1"/>
  <c r="DZ1265" s="1"/>
  <c r="DZ1258" s="1"/>
  <c r="EF1258" s="1"/>
  <c r="DS1255"/>
  <c r="DS1264" s="1"/>
  <c r="DY1265" s="1"/>
  <c r="DO1255"/>
  <c r="DN1255"/>
  <c r="DM1255"/>
  <c r="CZ1255"/>
  <c r="CZ1264" s="1"/>
  <c r="DF1265" s="1"/>
  <c r="CY1255"/>
  <c r="CY1264" s="1"/>
  <c r="DE1265" s="1"/>
  <c r="CX1255"/>
  <c r="CX1264" s="1"/>
  <c r="DD1265" s="1"/>
  <c r="CT1255"/>
  <c r="CS1255"/>
  <c r="CR1255"/>
  <c r="CE1255"/>
  <c r="CE1264" s="1"/>
  <c r="CK1265" s="1"/>
  <c r="CD1255"/>
  <c r="CD1264" s="1"/>
  <c r="CJ1265" s="1"/>
  <c r="CJ1258" s="1"/>
  <c r="CP1258" s="1"/>
  <c r="CC1255"/>
  <c r="CC1264" s="1"/>
  <c r="CI1265" s="1"/>
  <c r="BY1255"/>
  <c r="BX1255"/>
  <c r="BW1255"/>
  <c r="BJ1255"/>
  <c r="BJ1264" s="1"/>
  <c r="BP1265" s="1"/>
  <c r="BI1255"/>
  <c r="BI1264" s="1"/>
  <c r="BO1265" s="1"/>
  <c r="BH1255"/>
  <c r="BH1264" s="1"/>
  <c r="BN1265" s="1"/>
  <c r="BD1255"/>
  <c r="BC1255"/>
  <c r="BB1255"/>
  <c r="AO1255"/>
  <c r="AO1264" s="1"/>
  <c r="AU1265" s="1"/>
  <c r="AN1255"/>
  <c r="AN1264" s="1"/>
  <c r="AT1265" s="1"/>
  <c r="AT1258" s="1"/>
  <c r="AZ1258" s="1"/>
  <c r="AM1255"/>
  <c r="AM1264" s="1"/>
  <c r="AS1265" s="1"/>
  <c r="AI1255"/>
  <c r="AH1255"/>
  <c r="AG1255"/>
  <c r="T1255"/>
  <c r="T1264" s="1"/>
  <c r="Z1265" s="1"/>
  <c r="S1255"/>
  <c r="S1264" s="1"/>
  <c r="Y1265" s="1"/>
  <c r="R1255"/>
  <c r="R1264" s="1"/>
  <c r="X1265" s="1"/>
  <c r="N1255"/>
  <c r="M1255"/>
  <c r="L1255"/>
  <c r="ZG1252"/>
  <c r="ZF1252"/>
  <c r="ZE1252"/>
  <c r="ZD1252"/>
  <c r="ZC1252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M1239"/>
  <c r="YO1238"/>
  <c r="YN1238"/>
  <c r="YM1238"/>
  <c r="YM1237" s="1"/>
  <c r="YO1237"/>
  <c r="YN1237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YO1227"/>
  <c r="YN1227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YM1217" s="1"/>
  <c r="YO1217"/>
  <c r="YN1217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ZB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N1197" s="1"/>
  <c r="YM1198"/>
  <c r="ZD1197"/>
  <c r="ZC1197"/>
  <c r="ZB1197"/>
  <c r="YR1197"/>
  <c r="YQ1197"/>
  <c r="YP1197"/>
  <c r="YO1197"/>
  <c r="YM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N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M1182"/>
  <c r="YM1181" s="1"/>
  <c r="YO1181"/>
  <c r="YN1181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F349"/>
  <c r="I1219" s="1"/>
  <c r="H348"/>
  <c r="K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H333"/>
  <c r="K1193" s="1"/>
  <c r="G333"/>
  <c r="J1193" s="1"/>
  <c r="F333"/>
  <c r="I1193" s="1"/>
  <c r="H332"/>
  <c r="K1192" s="1"/>
  <c r="G332"/>
  <c r="J1192" s="1"/>
  <c r="F332"/>
  <c r="I1192" s="1"/>
  <c r="H331"/>
  <c r="K1191" s="1"/>
  <c r="G331"/>
  <c r="J1191" s="1"/>
  <c r="F331"/>
  <c r="I1191" s="1"/>
  <c r="H330"/>
  <c r="K1190" s="1"/>
  <c r="G330"/>
  <c r="J1190" s="1"/>
  <c r="F330"/>
  <c r="I1190" s="1"/>
  <c r="H329"/>
  <c r="K1189" s="1"/>
  <c r="G329"/>
  <c r="J1189" s="1"/>
  <c r="F329"/>
  <c r="I1189" s="1"/>
  <c r="H328"/>
  <c r="K1188" s="1"/>
  <c r="G328"/>
  <c r="J1188" s="1"/>
  <c r="F328"/>
  <c r="I1188" s="1"/>
  <c r="H327"/>
  <c r="K1187" s="1"/>
  <c r="G327"/>
  <c r="J1187" s="1"/>
  <c r="F327"/>
  <c r="I1187" s="1"/>
  <c r="H326"/>
  <c r="K1186" s="1"/>
  <c r="G326"/>
  <c r="J1186" s="1"/>
  <c r="F326"/>
  <c r="I1186" s="1"/>
  <c r="H325"/>
  <c r="K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F47"/>
  <c r="F1222" s="1"/>
  <c r="H46"/>
  <c r="H1221" s="1"/>
  <c r="G46"/>
  <c r="G1221" s="1"/>
  <c r="F46"/>
  <c r="F1221" s="1"/>
  <c r="H45"/>
  <c r="H1220" s="1"/>
  <c r="G45"/>
  <c r="G1220" s="1"/>
  <c r="F45"/>
  <c r="F1220" s="1"/>
  <c r="H44"/>
  <c r="H1219" s="1"/>
  <c r="G44"/>
  <c r="G1219" s="1"/>
  <c r="F44"/>
  <c r="F1219" s="1"/>
  <c r="H43"/>
  <c r="H1218" s="1"/>
  <c r="G43"/>
  <c r="G1218" s="1"/>
  <c r="F43"/>
  <c r="F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95" s="1"/>
  <c r="F30"/>
  <c r="F1195" s="1"/>
  <c r="H29"/>
  <c r="H1194" s="1"/>
  <c r="G29"/>
  <c r="G1194" s="1"/>
  <c r="F29"/>
  <c r="F1194" s="1"/>
  <c r="H28"/>
  <c r="H1193" s="1"/>
  <c r="G28"/>
  <c r="G1193" s="1"/>
  <c r="F28"/>
  <c r="F1193" s="1"/>
  <c r="H27"/>
  <c r="H1192" s="1"/>
  <c r="G27"/>
  <c r="G1192" s="1"/>
  <c r="F27"/>
  <c r="F1192" s="1"/>
  <c r="H26"/>
  <c r="H1191" s="1"/>
  <c r="G26"/>
  <c r="G1191" s="1"/>
  <c r="F26"/>
  <c r="F1191" s="1"/>
  <c r="H25"/>
  <c r="H1190" s="1"/>
  <c r="G25"/>
  <c r="G1190" s="1"/>
  <c r="F25"/>
  <c r="F1190" s="1"/>
  <c r="H24"/>
  <c r="H1189" s="1"/>
  <c r="G24"/>
  <c r="G1189" s="1"/>
  <c r="F24"/>
  <c r="F1189" s="1"/>
  <c r="H23"/>
  <c r="H1188" s="1"/>
  <c r="G23"/>
  <c r="G1188" s="1"/>
  <c r="F23"/>
  <c r="F1188" s="1"/>
  <c r="H22"/>
  <c r="H1187" s="1"/>
  <c r="G22"/>
  <c r="G1187" s="1"/>
  <c r="F22"/>
  <c r="F1187" s="1"/>
  <c r="H21"/>
  <c r="H1186" s="1"/>
  <c r="G21"/>
  <c r="G1186" s="1"/>
  <c r="F21"/>
  <c r="F1186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83" s="1"/>
  <c r="F18"/>
  <c r="F1183" s="1"/>
  <c r="H17"/>
  <c r="H1182" s="1"/>
  <c r="G17"/>
  <c r="G1182" s="1"/>
  <c r="F17"/>
  <c r="F1182" s="1"/>
  <c r="YM1227" l="1"/>
  <c r="ZB1252"/>
  <c r="YP1182"/>
  <c r="XU1182"/>
  <c r="WZ1182"/>
  <c r="WE1182"/>
  <c r="VJ1182"/>
  <c r="UO1182"/>
  <c r="TT1182"/>
  <c r="SY1182"/>
  <c r="SD1182"/>
  <c r="RI1182"/>
  <c r="QN1182"/>
  <c r="PS1182"/>
  <c r="OX1182"/>
  <c r="OC1182"/>
  <c r="NH1182"/>
  <c r="MM1182"/>
  <c r="LR1182"/>
  <c r="KW1182"/>
  <c r="KB1182"/>
  <c r="JG1182"/>
  <c r="IL1182"/>
  <c r="HQ1182"/>
  <c r="GV1182"/>
  <c r="GA1182"/>
  <c r="FF1182"/>
  <c r="EK1182"/>
  <c r="DP1182"/>
  <c r="CU1182"/>
  <c r="BZ1182"/>
  <c r="BE1182"/>
  <c r="AJ1182"/>
  <c r="O1182"/>
  <c r="YR1182"/>
  <c r="XW1182"/>
  <c r="XB1182"/>
  <c r="WG1182"/>
  <c r="VL1182"/>
  <c r="UQ1182"/>
  <c r="TV1182"/>
  <c r="TA1182"/>
  <c r="SF1182"/>
  <c r="RK1182"/>
  <c r="QP1182"/>
  <c r="PU1182"/>
  <c r="OZ1182"/>
  <c r="OE1182"/>
  <c r="NJ1182"/>
  <c r="MO1182"/>
  <c r="LT1182"/>
  <c r="KY1182"/>
  <c r="KD1182"/>
  <c r="JI1182"/>
  <c r="IN1182"/>
  <c r="HS1182"/>
  <c r="GX1182"/>
  <c r="GC1182"/>
  <c r="FH1182"/>
  <c r="EM1182"/>
  <c r="DR1182"/>
  <c r="CW1182"/>
  <c r="CB1182"/>
  <c r="BG1182"/>
  <c r="AL1182"/>
  <c r="Q1182"/>
  <c r="XV1183"/>
  <c r="XA1183"/>
  <c r="WF1183"/>
  <c r="VK1183"/>
  <c r="UP1183"/>
  <c r="YQ1183"/>
  <c r="TU1183"/>
  <c r="SZ1183"/>
  <c r="SE1183"/>
  <c r="RJ1183"/>
  <c r="QO1183"/>
  <c r="PT1183"/>
  <c r="OY1183"/>
  <c r="OD1183"/>
  <c r="NI1183"/>
  <c r="MN1183"/>
  <c r="LS1183"/>
  <c r="KX1183"/>
  <c r="KC1183"/>
  <c r="JH1183"/>
  <c r="IM1183"/>
  <c r="HR1183"/>
  <c r="GW1183"/>
  <c r="GB1183"/>
  <c r="FG1183"/>
  <c r="EL1183"/>
  <c r="DQ1183"/>
  <c r="CV1183"/>
  <c r="CA1183"/>
  <c r="BF1183"/>
  <c r="AK1183"/>
  <c r="P1183"/>
  <c r="XC1198"/>
  <c r="VM1198"/>
  <c r="TW1198"/>
  <c r="SG1198"/>
  <c r="QQ1198"/>
  <c r="PA1198"/>
  <c r="NK1198"/>
  <c r="LU1198"/>
  <c r="KE1198"/>
  <c r="IO1198"/>
  <c r="GY1198"/>
  <c r="FI1198"/>
  <c r="DS1198"/>
  <c r="CC1198"/>
  <c r="AM1198"/>
  <c r="YS1198"/>
  <c r="XX1198"/>
  <c r="WH1198"/>
  <c r="UR1198"/>
  <c r="TB1198"/>
  <c r="RL1198"/>
  <c r="PV1198"/>
  <c r="OF1198"/>
  <c r="MP1198"/>
  <c r="KZ1198"/>
  <c r="JJ1198"/>
  <c r="HT1198"/>
  <c r="GD1198"/>
  <c r="EN1198"/>
  <c r="CX1198"/>
  <c r="BH1198"/>
  <c r="R1198"/>
  <c r="XE1198"/>
  <c r="VO1198"/>
  <c r="TY1198"/>
  <c r="SI1198"/>
  <c r="QS1198"/>
  <c r="PC1198"/>
  <c r="NM1198"/>
  <c r="LW1198"/>
  <c r="KG1198"/>
  <c r="IQ1198"/>
  <c r="HA1198"/>
  <c r="FK1198"/>
  <c r="DU1198"/>
  <c r="CE1198"/>
  <c r="AO1198"/>
  <c r="YU1198"/>
  <c r="XZ1198"/>
  <c r="WJ1198"/>
  <c r="UT1198"/>
  <c r="TD1198"/>
  <c r="RN1198"/>
  <c r="PX1198"/>
  <c r="OH1198"/>
  <c r="MR1198"/>
  <c r="LB1198"/>
  <c r="JL1198"/>
  <c r="HV1198"/>
  <c r="GF1198"/>
  <c r="EP1198"/>
  <c r="CZ1198"/>
  <c r="BJ1198"/>
  <c r="T1198"/>
  <c r="YT1199"/>
  <c r="XY1199"/>
  <c r="WI1199"/>
  <c r="US1199"/>
  <c r="TC1199"/>
  <c r="RM1199"/>
  <c r="PW1199"/>
  <c r="OG1199"/>
  <c r="MQ1199"/>
  <c r="LA1199"/>
  <c r="JK1199"/>
  <c r="HU1199"/>
  <c r="GE1199"/>
  <c r="EO1199"/>
  <c r="CY1199"/>
  <c r="BI1199"/>
  <c r="S1199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YS1200"/>
  <c r="XX1200"/>
  <c r="XC1200"/>
  <c r="VM1200"/>
  <c r="TW1200"/>
  <c r="SG1200"/>
  <c r="QQ1200"/>
  <c r="PA1200"/>
  <c r="NK1200"/>
  <c r="LU1200"/>
  <c r="KE1200"/>
  <c r="IO1200"/>
  <c r="GY1200"/>
  <c r="FI1200"/>
  <c r="DS1200"/>
  <c r="CC1200"/>
  <c r="AM1200"/>
  <c r="WH1200"/>
  <c r="UR1200"/>
  <c r="TB1200"/>
  <c r="RL1200"/>
  <c r="PV1200"/>
  <c r="OF1200"/>
  <c r="MP1200"/>
  <c r="KZ1200"/>
  <c r="JJ1200"/>
  <c r="HT1200"/>
  <c r="GD1200"/>
  <c r="EN1200"/>
  <c r="CX1200"/>
  <c r="BH1200"/>
  <c r="R1200"/>
  <c r="YU1200"/>
  <c r="XZ1200"/>
  <c r="VO1200"/>
  <c r="TY1200"/>
  <c r="SI1200"/>
  <c r="QS1200"/>
  <c r="PC1200"/>
  <c r="NM1200"/>
  <c r="LW1200"/>
  <c r="KG1200"/>
  <c r="IQ1200"/>
  <c r="HA1200"/>
  <c r="FK1200"/>
  <c r="DU1200"/>
  <c r="CE1200"/>
  <c r="AO1200"/>
  <c r="XE1200"/>
  <c r="WJ1200"/>
  <c r="UT1200"/>
  <c r="TD1200"/>
  <c r="RN1200"/>
  <c r="PX1200"/>
  <c r="OH1200"/>
  <c r="MR1200"/>
  <c r="LB1200"/>
  <c r="JL1200"/>
  <c r="HV1200"/>
  <c r="GF1200"/>
  <c r="EP1200"/>
  <c r="CZ1200"/>
  <c r="BJ1200"/>
  <c r="T1200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YT1201"/>
  <c r="XY1201"/>
  <c r="WI1201"/>
  <c r="US1201"/>
  <c r="TC1201"/>
  <c r="RM1201"/>
  <c r="PW1201"/>
  <c r="OG1201"/>
  <c r="MQ1201"/>
  <c r="LA1201"/>
  <c r="JK1201"/>
  <c r="HU1201"/>
  <c r="GE1201"/>
  <c r="EO1201"/>
  <c r="CY1201"/>
  <c r="BI1201"/>
  <c r="S1201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XC1202"/>
  <c r="VM1202"/>
  <c r="TW1202"/>
  <c r="SG1202"/>
  <c r="QQ1202"/>
  <c r="PA1202"/>
  <c r="NK1202"/>
  <c r="LU1202"/>
  <c r="KE1202"/>
  <c r="IO1202"/>
  <c r="GY1202"/>
  <c r="FI1202"/>
  <c r="DS1202"/>
  <c r="CC1202"/>
  <c r="AM1202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XE1202"/>
  <c r="VO1202"/>
  <c r="TY1202"/>
  <c r="SI1202"/>
  <c r="QS1202"/>
  <c r="PC1202"/>
  <c r="NM1202"/>
  <c r="LW1202"/>
  <c r="KG1202"/>
  <c r="IQ1202"/>
  <c r="HA1202"/>
  <c r="FK1202"/>
  <c r="DU1202"/>
  <c r="CE1202"/>
  <c r="AO1202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YT1203"/>
  <c r="XY1203"/>
  <c r="WI1203"/>
  <c r="US1203"/>
  <c r="TC1203"/>
  <c r="RM1203"/>
  <c r="PW1203"/>
  <c r="OG1203"/>
  <c r="MQ1203"/>
  <c r="LA1203"/>
  <c r="JK1203"/>
  <c r="HU1203"/>
  <c r="GE1203"/>
  <c r="EO1203"/>
  <c r="CY1203"/>
  <c r="BI1203"/>
  <c r="S1203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XC1204"/>
  <c r="VM1204"/>
  <c r="TW1204"/>
  <c r="SG1204"/>
  <c r="QQ1204"/>
  <c r="PA1204"/>
  <c r="NK1204"/>
  <c r="LU1204"/>
  <c r="KE1204"/>
  <c r="IO1204"/>
  <c r="GY1204"/>
  <c r="FI1204"/>
  <c r="DS1204"/>
  <c r="CC1204"/>
  <c r="AM1204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XE1204"/>
  <c r="VO1204"/>
  <c r="TY1204"/>
  <c r="SI1204"/>
  <c r="QS1204"/>
  <c r="PC1204"/>
  <c r="NM1204"/>
  <c r="LW1204"/>
  <c r="KG1204"/>
  <c r="IQ1204"/>
  <c r="HA1204"/>
  <c r="FK1204"/>
  <c r="DU1204"/>
  <c r="CE1204"/>
  <c r="AO1204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YT1205"/>
  <c r="XY1205"/>
  <c r="WI1205"/>
  <c r="US1205"/>
  <c r="TC1205"/>
  <c r="RM1205"/>
  <c r="PW1205"/>
  <c r="OG1205"/>
  <c r="MQ1205"/>
  <c r="LA1205"/>
  <c r="JK1205"/>
  <c r="HU1205"/>
  <c r="GE1205"/>
  <c r="EO1205"/>
  <c r="CY1205"/>
  <c r="BI1205"/>
  <c r="S1205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XC1206"/>
  <c r="VM1206"/>
  <c r="TW1206"/>
  <c r="SG1206"/>
  <c r="QQ1206"/>
  <c r="PA1206"/>
  <c r="NK1206"/>
  <c r="LU1206"/>
  <c r="KE1206"/>
  <c r="IO1206"/>
  <c r="GY1206"/>
  <c r="FI1206"/>
  <c r="DS1206"/>
  <c r="CC1206"/>
  <c r="AM1206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XE1206"/>
  <c r="VO1206"/>
  <c r="TY1206"/>
  <c r="SI1206"/>
  <c r="QS1206"/>
  <c r="PC1206"/>
  <c r="NM1206"/>
  <c r="LW1206"/>
  <c r="KG1206"/>
  <c r="IQ1206"/>
  <c r="HA1206"/>
  <c r="FK1206"/>
  <c r="DU1206"/>
  <c r="CE1206"/>
  <c r="AO1206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YT1207"/>
  <c r="XY1207"/>
  <c r="WI1207"/>
  <c r="US1207"/>
  <c r="TC1207"/>
  <c r="RM1207"/>
  <c r="PW1207"/>
  <c r="OG1207"/>
  <c r="MQ1207"/>
  <c r="LA1207"/>
  <c r="JK1207"/>
  <c r="HU1207"/>
  <c r="GE1207"/>
  <c r="EO1207"/>
  <c r="CY1207"/>
  <c r="BI1207"/>
  <c r="S1207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YS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YU1182"/>
  <c r="YT1183"/>
  <c r="XY1183"/>
  <c r="XD1183"/>
  <c r="WI1183"/>
  <c r="VN1183"/>
  <c r="US1183"/>
  <c r="TX1183"/>
  <c r="TC1183"/>
  <c r="SH1183"/>
  <c r="RM1183"/>
  <c r="QR1183"/>
  <c r="PW1183"/>
  <c r="PB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YQ1182"/>
  <c r="YP1183"/>
  <c r="XU1183"/>
  <c r="WZ1183"/>
  <c r="WE1183"/>
  <c r="VJ1183"/>
  <c r="UO1183"/>
  <c r="TT1183"/>
  <c r="SY1183"/>
  <c r="SD1183"/>
  <c r="RI1183"/>
  <c r="QN1183"/>
  <c r="PS1183"/>
  <c r="OX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YR1183"/>
  <c r="XW1183"/>
  <c r="XB1183"/>
  <c r="WG1183"/>
  <c r="VL1183"/>
  <c r="UQ1183"/>
  <c r="TV1183"/>
  <c r="TA1183"/>
  <c r="SF1183"/>
  <c r="RK1183"/>
  <c r="QP1183"/>
  <c r="PU1183"/>
  <c r="OZ1183"/>
  <c r="OE1183"/>
  <c r="NJ1183"/>
  <c r="MO1183"/>
  <c r="LT1183"/>
  <c r="KY1183"/>
  <c r="KD1183"/>
  <c r="JI1183"/>
  <c r="IN1183"/>
  <c r="HS1183"/>
  <c r="GX1183"/>
  <c r="GC1183"/>
  <c r="FH1183"/>
  <c r="EM1183"/>
  <c r="DR1183"/>
  <c r="CW1183"/>
  <c r="CB1183"/>
  <c r="BG1183"/>
  <c r="AL1183"/>
  <c r="Q1183"/>
  <c r="YT1198"/>
  <c r="XY1198"/>
  <c r="WI1198"/>
  <c r="US1198"/>
  <c r="TC1198"/>
  <c r="RM1198"/>
  <c r="PW1198"/>
  <c r="OG1198"/>
  <c r="MQ1198"/>
  <c r="LA1198"/>
  <c r="JK1198"/>
  <c r="HU1198"/>
  <c r="GE1198"/>
  <c r="EO1198"/>
  <c r="CY1198"/>
  <c r="BI1198"/>
  <c r="S1198"/>
  <c r="XD1198"/>
  <c r="VN1198"/>
  <c r="TX1198"/>
  <c r="SH1198"/>
  <c r="QR1198"/>
  <c r="PB1198"/>
  <c r="NL1198"/>
  <c r="LV1198"/>
  <c r="KF1198"/>
  <c r="IP1198"/>
  <c r="GZ1198"/>
  <c r="FJ1198"/>
  <c r="DT1198"/>
  <c r="CD1198"/>
  <c r="AN1198"/>
  <c r="XC1199"/>
  <c r="VM1199"/>
  <c r="TW1199"/>
  <c r="SG1199"/>
  <c r="QQ1199"/>
  <c r="PA1199"/>
  <c r="NK1199"/>
  <c r="LU1199"/>
  <c r="KE1199"/>
  <c r="IO1199"/>
  <c r="GY1199"/>
  <c r="FI1199"/>
  <c r="DS1199"/>
  <c r="CC1199"/>
  <c r="AM1199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XE1199"/>
  <c r="VO1199"/>
  <c r="TY1199"/>
  <c r="SI1199"/>
  <c r="QS1199"/>
  <c r="PC1199"/>
  <c r="NM1199"/>
  <c r="LW1199"/>
  <c r="KG1199"/>
  <c r="IQ1199"/>
  <c r="HA1199"/>
  <c r="FK1199"/>
  <c r="DU1199"/>
  <c r="CE1199"/>
  <c r="AO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XD1200"/>
  <c r="YT1200"/>
  <c r="WI1200"/>
  <c r="US1200"/>
  <c r="TC1200"/>
  <c r="RM1200"/>
  <c r="PW1200"/>
  <c r="OG1200"/>
  <c r="MQ1200"/>
  <c r="LA1200"/>
  <c r="JK1200"/>
  <c r="HU1200"/>
  <c r="GE1200"/>
  <c r="EO1200"/>
  <c r="CY1200"/>
  <c r="BI1200"/>
  <c r="S1200"/>
  <c r="XY1200"/>
  <c r="VN1200"/>
  <c r="TX1200"/>
  <c r="SH1200"/>
  <c r="QR1200"/>
  <c r="PB1200"/>
  <c r="NL1200"/>
  <c r="LV1200"/>
  <c r="KF1200"/>
  <c r="IP1200"/>
  <c r="GZ1200"/>
  <c r="FJ1200"/>
  <c r="DT1200"/>
  <c r="CD1200"/>
  <c r="AN1200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XC1201"/>
  <c r="VM1201"/>
  <c r="TW1201"/>
  <c r="SG1201"/>
  <c r="QQ1201"/>
  <c r="PA1201"/>
  <c r="NK1201"/>
  <c r="LU1201"/>
  <c r="KE1201"/>
  <c r="IO1201"/>
  <c r="GY1201"/>
  <c r="FI1201"/>
  <c r="DS1201"/>
  <c r="CC1201"/>
  <c r="AM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XE1201"/>
  <c r="VO1201"/>
  <c r="TY1201"/>
  <c r="SI1201"/>
  <c r="QS1201"/>
  <c r="PC1201"/>
  <c r="NM1201"/>
  <c r="LW1201"/>
  <c r="KG1201"/>
  <c r="IQ1201"/>
  <c r="HA1201"/>
  <c r="FK1201"/>
  <c r="DU1201"/>
  <c r="CE1201"/>
  <c r="AO1201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YT1202"/>
  <c r="XY1202"/>
  <c r="WI1202"/>
  <c r="US1202"/>
  <c r="TC1202"/>
  <c r="RM1202"/>
  <c r="PW1202"/>
  <c r="OG1202"/>
  <c r="MQ1202"/>
  <c r="LA1202"/>
  <c r="JK1202"/>
  <c r="HU1202"/>
  <c r="GE1202"/>
  <c r="EO1202"/>
  <c r="CY1202"/>
  <c r="BI1202"/>
  <c r="S1202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XC1203"/>
  <c r="VM1203"/>
  <c r="TW1203"/>
  <c r="SG1203"/>
  <c r="QQ1203"/>
  <c r="PA1203"/>
  <c r="NK1203"/>
  <c r="LU1203"/>
  <c r="KE1203"/>
  <c r="IO1203"/>
  <c r="GY1203"/>
  <c r="FI1203"/>
  <c r="DS1203"/>
  <c r="CC1203"/>
  <c r="AM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XE1203"/>
  <c r="VO1203"/>
  <c r="TY1203"/>
  <c r="SI1203"/>
  <c r="QS1203"/>
  <c r="PC1203"/>
  <c r="NM1203"/>
  <c r="LW1203"/>
  <c r="KG1203"/>
  <c r="IQ1203"/>
  <c r="HA1203"/>
  <c r="FK1203"/>
  <c r="DU1203"/>
  <c r="CE1203"/>
  <c r="AO1203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YT1204"/>
  <c r="XY1204"/>
  <c r="WI1204"/>
  <c r="US1204"/>
  <c r="TC1204"/>
  <c r="RM1204"/>
  <c r="PW1204"/>
  <c r="OG1204"/>
  <c r="MQ1204"/>
  <c r="LA1204"/>
  <c r="JK1204"/>
  <c r="HU1204"/>
  <c r="GE1204"/>
  <c r="EO1204"/>
  <c r="CY1204"/>
  <c r="BI1204"/>
  <c r="S1204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XC1205"/>
  <c r="VM1205"/>
  <c r="TW1205"/>
  <c r="SG1205"/>
  <c r="QQ1205"/>
  <c r="PA1205"/>
  <c r="NK1205"/>
  <c r="LU1205"/>
  <c r="KE1205"/>
  <c r="IO1205"/>
  <c r="GY1205"/>
  <c r="FI1205"/>
  <c r="DS1205"/>
  <c r="CC1205"/>
  <c r="AM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XE1205"/>
  <c r="VO1205"/>
  <c r="TY1205"/>
  <c r="SI1205"/>
  <c r="QS1205"/>
  <c r="PC1205"/>
  <c r="NM1205"/>
  <c r="LW1205"/>
  <c r="KG1205"/>
  <c r="IQ1205"/>
  <c r="HA1205"/>
  <c r="FK1205"/>
  <c r="DU1205"/>
  <c r="CE1205"/>
  <c r="AO1205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YT1206"/>
  <c r="XY1206"/>
  <c r="WI1206"/>
  <c r="US1206"/>
  <c r="TC1206"/>
  <c r="RM1206"/>
  <c r="PW1206"/>
  <c r="OG1206"/>
  <c r="MQ1206"/>
  <c r="LA1206"/>
  <c r="JK1206"/>
  <c r="HU1206"/>
  <c r="GE1206"/>
  <c r="EO1206"/>
  <c r="CY1206"/>
  <c r="BI1206"/>
  <c r="S1206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XC1207"/>
  <c r="VM1207"/>
  <c r="TW1207"/>
  <c r="SG1207"/>
  <c r="QQ1207"/>
  <c r="PA1207"/>
  <c r="NK1207"/>
  <c r="LU1207"/>
  <c r="KE1207"/>
  <c r="IO1207"/>
  <c r="GY1207"/>
  <c r="FI1207"/>
  <c r="DS1207"/>
  <c r="CC1207"/>
  <c r="AM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XE1207"/>
  <c r="VO1207"/>
  <c r="TY1207"/>
  <c r="SI1207"/>
  <c r="QS1207"/>
  <c r="PC1207"/>
  <c r="NM1207"/>
  <c r="LW1207"/>
  <c r="KG1207"/>
  <c r="IQ1207"/>
  <c r="HA1207"/>
  <c r="FK1207"/>
  <c r="DU1207"/>
  <c r="CE1207"/>
  <c r="AO1207"/>
  <c r="YT1182"/>
  <c r="XY1182"/>
  <c r="XD1182"/>
  <c r="WI1182"/>
  <c r="VN1182"/>
  <c r="US1182"/>
  <c r="TX1182"/>
  <c r="TC1182"/>
  <c r="SH1182"/>
  <c r="RM1182"/>
  <c r="QR1182"/>
  <c r="PW1182"/>
  <c r="PB1182"/>
  <c r="OG1182"/>
  <c r="NL1182"/>
  <c r="MQ1182"/>
  <c r="LV1182"/>
  <c r="LA1182"/>
  <c r="KF1182"/>
  <c r="JK1182"/>
  <c r="IP1182"/>
  <c r="HU1182"/>
  <c r="GZ1182"/>
  <c r="GE1182"/>
  <c r="FJ1182"/>
  <c r="EO1182"/>
  <c r="DT1182"/>
  <c r="CY1182"/>
  <c r="CD1182"/>
  <c r="BI1182"/>
  <c r="AN1182"/>
  <c r="S1182"/>
  <c r="XX1183"/>
  <c r="XC1183"/>
  <c r="WH1183"/>
  <c r="VM1183"/>
  <c r="UR1183"/>
  <c r="YS1183"/>
  <c r="TW1183"/>
  <c r="TB1183"/>
  <c r="SG1183"/>
  <c r="RL1183"/>
  <c r="QQ1183"/>
  <c r="PV1183"/>
  <c r="PA1183"/>
  <c r="OF1183"/>
  <c r="NK1183"/>
  <c r="MP1183"/>
  <c r="LU1183"/>
  <c r="KZ1183"/>
  <c r="KE1183"/>
  <c r="JJ1183"/>
  <c r="IO1183"/>
  <c r="HT1183"/>
  <c r="GY1183"/>
  <c r="GD1183"/>
  <c r="FI1183"/>
  <c r="EN1183"/>
  <c r="DS1183"/>
  <c r="CX1183"/>
  <c r="CC1183"/>
  <c r="BH1183"/>
  <c r="AM1183"/>
  <c r="R1183"/>
  <c r="XZ1183"/>
  <c r="XE1183"/>
  <c r="WJ1183"/>
  <c r="VO1183"/>
  <c r="UT1183"/>
  <c r="YU1183"/>
  <c r="TY1183"/>
  <c r="TD1183"/>
  <c r="SI1183"/>
  <c r="RN1183"/>
  <c r="QS1183"/>
  <c r="PX1183"/>
  <c r="PC1183"/>
  <c r="OH1183"/>
  <c r="NM1183"/>
  <c r="MR1183"/>
  <c r="LW1183"/>
  <c r="LB1183"/>
  <c r="KG1183"/>
  <c r="JL1183"/>
  <c r="IQ1183"/>
  <c r="HV1183"/>
  <c r="HA1183"/>
  <c r="GF1183"/>
  <c r="FK1183"/>
  <c r="EP1183"/>
  <c r="DU1183"/>
  <c r="CZ1183"/>
  <c r="CE1183"/>
  <c r="BJ1183"/>
  <c r="AO1183"/>
  <c r="T1183"/>
  <c r="XU1184"/>
  <c r="WZ1184"/>
  <c r="WE1184"/>
  <c r="VJ1184"/>
  <c r="UO1184"/>
  <c r="TT1184"/>
  <c r="SY1184"/>
  <c r="SD1184"/>
  <c r="RI1184"/>
  <c r="QN1184"/>
  <c r="PS1184"/>
  <c r="OX1184"/>
  <c r="OC1184"/>
  <c r="NH1184"/>
  <c r="MM1184"/>
  <c r="LR1184"/>
  <c r="KW1184"/>
  <c r="KB1184"/>
  <c r="JG1184"/>
  <c r="IL1184"/>
  <c r="HQ1184"/>
  <c r="GV1184"/>
  <c r="GA1184"/>
  <c r="FF1184"/>
  <c r="EK1184"/>
  <c r="DP1184"/>
  <c r="CU1184"/>
  <c r="BZ1184"/>
  <c r="BE1184"/>
  <c r="AJ1184"/>
  <c r="O1184"/>
  <c r="YP1184"/>
  <c r="XW1184"/>
  <c r="XB1184"/>
  <c r="WG1184"/>
  <c r="VL1184"/>
  <c r="UQ1184"/>
  <c r="TV1184"/>
  <c r="TA1184"/>
  <c r="SF1184"/>
  <c r="RK1184"/>
  <c r="QP1184"/>
  <c r="PU1184"/>
  <c r="OZ1184"/>
  <c r="OE1184"/>
  <c r="NJ1184"/>
  <c r="MO1184"/>
  <c r="LT1184"/>
  <c r="KY1184"/>
  <c r="KD1184"/>
  <c r="JI1184"/>
  <c r="IN1184"/>
  <c r="HS1184"/>
  <c r="GX1184"/>
  <c r="GC1184"/>
  <c r="FH1184"/>
  <c r="EM1184"/>
  <c r="DR1184"/>
  <c r="CW1184"/>
  <c r="CB1184"/>
  <c r="BG1184"/>
  <c r="AL1184"/>
  <c r="Q1184"/>
  <c r="YR1184"/>
  <c r="XV1185"/>
  <c r="XA1185"/>
  <c r="WF1185"/>
  <c r="VK1185"/>
  <c r="UP1185"/>
  <c r="TU1185"/>
  <c r="SZ1185"/>
  <c r="SE1185"/>
  <c r="RJ1185"/>
  <c r="QO1185"/>
  <c r="PT1185"/>
  <c r="OY1185"/>
  <c r="OD1185"/>
  <c r="NI1185"/>
  <c r="MN1185"/>
  <c r="LS1185"/>
  <c r="KX1185"/>
  <c r="KC1185"/>
  <c r="JH1185"/>
  <c r="IM1185"/>
  <c r="HR1185"/>
  <c r="GW1185"/>
  <c r="GB1185"/>
  <c r="FG1185"/>
  <c r="EL1185"/>
  <c r="DQ1185"/>
  <c r="CV1185"/>
  <c r="CA1185"/>
  <c r="BF1185"/>
  <c r="AK1185"/>
  <c r="P1185"/>
  <c r="YQ1185"/>
  <c r="XU1186"/>
  <c r="WZ1186"/>
  <c r="WE1186"/>
  <c r="VJ1186"/>
  <c r="UO1186"/>
  <c r="TT1186"/>
  <c r="SY1186"/>
  <c r="SD1186"/>
  <c r="RI1186"/>
  <c r="QN1186"/>
  <c r="PS1186"/>
  <c r="OX1186"/>
  <c r="OC1186"/>
  <c r="NH1186"/>
  <c r="MM1186"/>
  <c r="LR1186"/>
  <c r="KW1186"/>
  <c r="KB1186"/>
  <c r="JG1186"/>
  <c r="IL1186"/>
  <c r="HQ1186"/>
  <c r="GV1186"/>
  <c r="GA1186"/>
  <c r="FF1186"/>
  <c r="EK1186"/>
  <c r="DP1186"/>
  <c r="CU1186"/>
  <c r="BZ1186"/>
  <c r="BE1186"/>
  <c r="AJ1186"/>
  <c r="O1186"/>
  <c r="YP1186"/>
  <c r="XW1186"/>
  <c r="XB1186"/>
  <c r="WG1186"/>
  <c r="VL1186"/>
  <c r="UQ1186"/>
  <c r="TV1186"/>
  <c r="TA1186"/>
  <c r="SF1186"/>
  <c r="RK1186"/>
  <c r="QP1186"/>
  <c r="PU1186"/>
  <c r="OZ1186"/>
  <c r="OE1186"/>
  <c r="NJ1186"/>
  <c r="MO1186"/>
  <c r="LT1186"/>
  <c r="KY1186"/>
  <c r="KD1186"/>
  <c r="JI1186"/>
  <c r="IN1186"/>
  <c r="HS1186"/>
  <c r="GX1186"/>
  <c r="GC1186"/>
  <c r="FH1186"/>
  <c r="EM1186"/>
  <c r="DR1186"/>
  <c r="CW1186"/>
  <c r="CB1186"/>
  <c r="BG1186"/>
  <c r="AL1186"/>
  <c r="Q1186"/>
  <c r="YR1186"/>
  <c r="XV1187"/>
  <c r="XA1187"/>
  <c r="WF1187"/>
  <c r="VK1187"/>
  <c r="UP1187"/>
  <c r="TU1187"/>
  <c r="SZ1187"/>
  <c r="SE1187"/>
  <c r="RJ1187"/>
  <c r="QO1187"/>
  <c r="PT1187"/>
  <c r="OY1187"/>
  <c r="OD1187"/>
  <c r="NI1187"/>
  <c r="MN1187"/>
  <c r="LS1187"/>
  <c r="KX1187"/>
  <c r="KC1187"/>
  <c r="JH1187"/>
  <c r="IM1187"/>
  <c r="HR1187"/>
  <c r="GW1187"/>
  <c r="GB1187"/>
  <c r="FG1187"/>
  <c r="EL1187"/>
  <c r="DQ1187"/>
  <c r="CV1187"/>
  <c r="CA1187"/>
  <c r="BF1187"/>
  <c r="AK1187"/>
  <c r="P1187"/>
  <c r="YQ1187"/>
  <c r="XU1188"/>
  <c r="WZ1188"/>
  <c r="WE1188"/>
  <c r="VJ1188"/>
  <c r="UO1188"/>
  <c r="TT1188"/>
  <c r="SY1188"/>
  <c r="SD1188"/>
  <c r="RI1188"/>
  <c r="QN1188"/>
  <c r="PS1188"/>
  <c r="OX1188"/>
  <c r="OC1188"/>
  <c r="NH1188"/>
  <c r="MM1188"/>
  <c r="LR1188"/>
  <c r="KW1188"/>
  <c r="KB1188"/>
  <c r="JG1188"/>
  <c r="IL1188"/>
  <c r="HQ1188"/>
  <c r="GV1188"/>
  <c r="GA1188"/>
  <c r="FF1188"/>
  <c r="EK1188"/>
  <c r="DP1188"/>
  <c r="CU1188"/>
  <c r="BZ1188"/>
  <c r="BE1188"/>
  <c r="AJ1188"/>
  <c r="O1188"/>
  <c r="YP1188"/>
  <c r="XW1188"/>
  <c r="XB1188"/>
  <c r="WG1188"/>
  <c r="VL1188"/>
  <c r="UQ1188"/>
  <c r="TV1188"/>
  <c r="TA1188"/>
  <c r="SF1188"/>
  <c r="RK1188"/>
  <c r="QP1188"/>
  <c r="PU1188"/>
  <c r="OZ1188"/>
  <c r="OE1188"/>
  <c r="NJ1188"/>
  <c r="MO1188"/>
  <c r="LT1188"/>
  <c r="KY1188"/>
  <c r="KD1188"/>
  <c r="JI1188"/>
  <c r="IN1188"/>
  <c r="HS1188"/>
  <c r="GX1188"/>
  <c r="GC1188"/>
  <c r="FH1188"/>
  <c r="EM1188"/>
  <c r="DR1188"/>
  <c r="CW1188"/>
  <c r="CB1188"/>
  <c r="BG1188"/>
  <c r="AL1188"/>
  <c r="Q1188"/>
  <c r="YR1188"/>
  <c r="XV1189"/>
  <c r="XA1189"/>
  <c r="WF1189"/>
  <c r="VK1189"/>
  <c r="UP1189"/>
  <c r="TU1189"/>
  <c r="SZ1189"/>
  <c r="SE1189"/>
  <c r="RJ1189"/>
  <c r="QO1189"/>
  <c r="PT1189"/>
  <c r="OY1189"/>
  <c r="OD1189"/>
  <c r="NI1189"/>
  <c r="MN1189"/>
  <c r="LS1189"/>
  <c r="KX1189"/>
  <c r="KC1189"/>
  <c r="JH1189"/>
  <c r="IM1189"/>
  <c r="HR1189"/>
  <c r="GW1189"/>
  <c r="GB1189"/>
  <c r="FG1189"/>
  <c r="EL1189"/>
  <c r="DQ1189"/>
  <c r="CV1189"/>
  <c r="CA1189"/>
  <c r="BF1189"/>
  <c r="AK1189"/>
  <c r="P1189"/>
  <c r="YQ1189"/>
  <c r="XU1190"/>
  <c r="WZ1190"/>
  <c r="WE1190"/>
  <c r="VJ1190"/>
  <c r="UO1190"/>
  <c r="TT1190"/>
  <c r="SY1190"/>
  <c r="SD1190"/>
  <c r="RI1190"/>
  <c r="QN1190"/>
  <c r="PS1190"/>
  <c r="OX1190"/>
  <c r="OC1190"/>
  <c r="NH1190"/>
  <c r="MM1190"/>
  <c r="LR1190"/>
  <c r="KW1190"/>
  <c r="KB1190"/>
  <c r="JG1190"/>
  <c r="IL1190"/>
  <c r="HQ1190"/>
  <c r="GV1190"/>
  <c r="GA1190"/>
  <c r="FF1190"/>
  <c r="EK1190"/>
  <c r="DP1190"/>
  <c r="CU1190"/>
  <c r="BZ1190"/>
  <c r="BE1190"/>
  <c r="AJ1190"/>
  <c r="O1190"/>
  <c r="YP1190"/>
  <c r="XW1190"/>
  <c r="XB1190"/>
  <c r="WG1190"/>
  <c r="VL1190"/>
  <c r="UQ1190"/>
  <c r="TV1190"/>
  <c r="TA1190"/>
  <c r="SF1190"/>
  <c r="RK1190"/>
  <c r="QP1190"/>
  <c r="PU1190"/>
  <c r="OZ1190"/>
  <c r="OE1190"/>
  <c r="NJ1190"/>
  <c r="MO1190"/>
  <c r="LT1190"/>
  <c r="KY1190"/>
  <c r="KD1190"/>
  <c r="JI1190"/>
  <c r="IN1190"/>
  <c r="HS1190"/>
  <c r="GX1190"/>
  <c r="GC1190"/>
  <c r="FH1190"/>
  <c r="EM1190"/>
  <c r="DR1190"/>
  <c r="CW1190"/>
  <c r="CB1190"/>
  <c r="BG1190"/>
  <c r="AL1190"/>
  <c r="Q1190"/>
  <c r="YR1190"/>
  <c r="XV1191"/>
  <c r="XA1191"/>
  <c r="WF1191"/>
  <c r="VK1191"/>
  <c r="UP1191"/>
  <c r="TU1191"/>
  <c r="SZ1191"/>
  <c r="SE1191"/>
  <c r="RJ1191"/>
  <c r="QO1191"/>
  <c r="PT1191"/>
  <c r="OY1191"/>
  <c r="OD1191"/>
  <c r="NI1191"/>
  <c r="MN1191"/>
  <c r="LS1191"/>
  <c r="KX1191"/>
  <c r="KC1191"/>
  <c r="JH1191"/>
  <c r="IM1191"/>
  <c r="HR1191"/>
  <c r="GW1191"/>
  <c r="GB1191"/>
  <c r="FG1191"/>
  <c r="EL1191"/>
  <c r="DQ1191"/>
  <c r="CV1191"/>
  <c r="CA1191"/>
  <c r="BF1191"/>
  <c r="AK1191"/>
  <c r="P1191"/>
  <c r="YQ1191"/>
  <c r="XU1192"/>
  <c r="WZ1192"/>
  <c r="WE1192"/>
  <c r="VJ1192"/>
  <c r="UO1192"/>
  <c r="TT1192"/>
  <c r="SY1192"/>
  <c r="SD1192"/>
  <c r="RI1192"/>
  <c r="QN1192"/>
  <c r="PS1192"/>
  <c r="OX1192"/>
  <c r="OC1192"/>
  <c r="NH1192"/>
  <c r="MM1192"/>
  <c r="LR1192"/>
  <c r="KW1192"/>
  <c r="KB1192"/>
  <c r="JG1192"/>
  <c r="IL1192"/>
  <c r="HQ1192"/>
  <c r="GV1192"/>
  <c r="GA1192"/>
  <c r="FF1192"/>
  <c r="EK1192"/>
  <c r="DP1192"/>
  <c r="CU1192"/>
  <c r="BZ1192"/>
  <c r="BE1192"/>
  <c r="AJ1192"/>
  <c r="O1192"/>
  <c r="YP1192"/>
  <c r="XW1192"/>
  <c r="XB1192"/>
  <c r="WG1192"/>
  <c r="VL1192"/>
  <c r="UQ1192"/>
  <c r="TV1192"/>
  <c r="TA1192"/>
  <c r="SF1192"/>
  <c r="RK1192"/>
  <c r="QP1192"/>
  <c r="PU1192"/>
  <c r="OZ1192"/>
  <c r="OE1192"/>
  <c r="NJ1192"/>
  <c r="MO1192"/>
  <c r="LT1192"/>
  <c r="KY1192"/>
  <c r="KD1192"/>
  <c r="JI1192"/>
  <c r="IN1192"/>
  <c r="HS1192"/>
  <c r="GX1192"/>
  <c r="GC1192"/>
  <c r="FH1192"/>
  <c r="EM1192"/>
  <c r="DR1192"/>
  <c r="CW1192"/>
  <c r="CB1192"/>
  <c r="BG1192"/>
  <c r="AL1192"/>
  <c r="Q1192"/>
  <c r="YR1192"/>
  <c r="XV1193"/>
  <c r="XA1193"/>
  <c r="WF1193"/>
  <c r="VK1193"/>
  <c r="UP1193"/>
  <c r="TU1193"/>
  <c r="SZ1193"/>
  <c r="SE1193"/>
  <c r="RJ1193"/>
  <c r="QO1193"/>
  <c r="PT1193"/>
  <c r="OY1193"/>
  <c r="OD1193"/>
  <c r="NI1193"/>
  <c r="MN1193"/>
  <c r="LS1193"/>
  <c r="KX1193"/>
  <c r="KC1193"/>
  <c r="JH1193"/>
  <c r="IM1193"/>
  <c r="HR1193"/>
  <c r="GW1193"/>
  <c r="GB1193"/>
  <c r="FG1193"/>
  <c r="EL1193"/>
  <c r="DQ1193"/>
  <c r="CV1193"/>
  <c r="CA1193"/>
  <c r="BF1193"/>
  <c r="AK1193"/>
  <c r="P1193"/>
  <c r="YQ1193"/>
  <c r="XU1194"/>
  <c r="WZ1194"/>
  <c r="WE1194"/>
  <c r="VJ1194"/>
  <c r="UO1194"/>
  <c r="TT1194"/>
  <c r="SY1194"/>
  <c r="SD1194"/>
  <c r="RI1194"/>
  <c r="QN1194"/>
  <c r="PS1194"/>
  <c r="OX1194"/>
  <c r="OC1194"/>
  <c r="NH1194"/>
  <c r="MM1194"/>
  <c r="LR1194"/>
  <c r="KW1194"/>
  <c r="KB1194"/>
  <c r="JG1194"/>
  <c r="IL1194"/>
  <c r="HQ1194"/>
  <c r="GV1194"/>
  <c r="GA1194"/>
  <c r="FF1194"/>
  <c r="EK1194"/>
  <c r="DP1194"/>
  <c r="CU1194"/>
  <c r="BZ1194"/>
  <c r="BE1194"/>
  <c r="AJ1194"/>
  <c r="O1194"/>
  <c r="YP1194"/>
  <c r="XW1194"/>
  <c r="XB1194"/>
  <c r="WG1194"/>
  <c r="VL1194"/>
  <c r="UQ1194"/>
  <c r="TV1194"/>
  <c r="TA1194"/>
  <c r="SF1194"/>
  <c r="RK1194"/>
  <c r="QP1194"/>
  <c r="PU1194"/>
  <c r="OZ1194"/>
  <c r="OE1194"/>
  <c r="NJ1194"/>
  <c r="MO1194"/>
  <c r="LT1194"/>
  <c r="KY1194"/>
  <c r="KD1194"/>
  <c r="JI1194"/>
  <c r="IN1194"/>
  <c r="HS1194"/>
  <c r="GX1194"/>
  <c r="GC1194"/>
  <c r="FH1194"/>
  <c r="EM1194"/>
  <c r="DR1194"/>
  <c r="CW1194"/>
  <c r="CB1194"/>
  <c r="BG1194"/>
  <c r="AL1194"/>
  <c r="Q1194"/>
  <c r="YR1194"/>
  <c r="XV1195"/>
  <c r="XA1195"/>
  <c r="WF1195"/>
  <c r="VK1195"/>
  <c r="UP1195"/>
  <c r="TU1195"/>
  <c r="SZ1195"/>
  <c r="SE1195"/>
  <c r="RJ1195"/>
  <c r="QO1195"/>
  <c r="PT1195"/>
  <c r="OY1195"/>
  <c r="OD1195"/>
  <c r="NI1195"/>
  <c r="MN1195"/>
  <c r="LS1195"/>
  <c r="KX1195"/>
  <c r="KC1195"/>
  <c r="JH1195"/>
  <c r="IM1195"/>
  <c r="HR1195"/>
  <c r="GW1195"/>
  <c r="GB1195"/>
  <c r="FG1195"/>
  <c r="EL1195"/>
  <c r="DQ1195"/>
  <c r="CV1195"/>
  <c r="CA1195"/>
  <c r="BF1195"/>
  <c r="AK1195"/>
  <c r="P1195"/>
  <c r="YQ1195"/>
  <c r="XU1218"/>
  <c r="WZ1218"/>
  <c r="WE1218"/>
  <c r="VJ1218"/>
  <c r="UO1218"/>
  <c r="TT1218"/>
  <c r="SY1218"/>
  <c r="SD1218"/>
  <c r="RI1218"/>
  <c r="QN1218"/>
  <c r="PS1218"/>
  <c r="OX1218"/>
  <c r="OC1218"/>
  <c r="NH1218"/>
  <c r="MM1218"/>
  <c r="LR1218"/>
  <c r="KW1218"/>
  <c r="KB1218"/>
  <c r="JG1218"/>
  <c r="IL1218"/>
  <c r="HQ1218"/>
  <c r="GV1218"/>
  <c r="GA1218"/>
  <c r="FF1218"/>
  <c r="EK1218"/>
  <c r="DP1218"/>
  <c r="CU1218"/>
  <c r="BZ1218"/>
  <c r="BE1218"/>
  <c r="AJ1218"/>
  <c r="O1218"/>
  <c r="YP1218"/>
  <c r="XW1218"/>
  <c r="XB1218"/>
  <c r="WG1218"/>
  <c r="VL1218"/>
  <c r="UQ1218"/>
  <c r="TV1218"/>
  <c r="TA1218"/>
  <c r="SF1218"/>
  <c r="RK1218"/>
  <c r="QP1218"/>
  <c r="PU1218"/>
  <c r="OZ1218"/>
  <c r="OE1218"/>
  <c r="NJ1218"/>
  <c r="MO1218"/>
  <c r="LT1218"/>
  <c r="KY1218"/>
  <c r="KD1218"/>
  <c r="JI1218"/>
  <c r="IN1218"/>
  <c r="HS1218"/>
  <c r="GX1218"/>
  <c r="GC1218"/>
  <c r="FH1218"/>
  <c r="EM1218"/>
  <c r="DR1218"/>
  <c r="CW1218"/>
  <c r="CB1218"/>
  <c r="BG1218"/>
  <c r="AL1218"/>
  <c r="Q1218"/>
  <c r="YR1218"/>
  <c r="XV1219"/>
  <c r="XA1219"/>
  <c r="WF1219"/>
  <c r="VK1219"/>
  <c r="UP1219"/>
  <c r="TU1219"/>
  <c r="SZ1219"/>
  <c r="SE1219"/>
  <c r="RJ1219"/>
  <c r="QO1219"/>
  <c r="PT1219"/>
  <c r="OY1219"/>
  <c r="OD1219"/>
  <c r="NI1219"/>
  <c r="MN1219"/>
  <c r="LS1219"/>
  <c r="KX1219"/>
  <c r="KC1219"/>
  <c r="JH1219"/>
  <c r="IM1219"/>
  <c r="HR1219"/>
  <c r="GW1219"/>
  <c r="GB1219"/>
  <c r="FG1219"/>
  <c r="EL1219"/>
  <c r="DQ1219"/>
  <c r="CV1219"/>
  <c r="CA1219"/>
  <c r="BF1219"/>
  <c r="AK1219"/>
  <c r="P1219"/>
  <c r="YQ1219"/>
  <c r="XU1220"/>
  <c r="WZ1220"/>
  <c r="WE1220"/>
  <c r="VJ1220"/>
  <c r="UO1220"/>
  <c r="TT1220"/>
  <c r="SY1220"/>
  <c r="SD1220"/>
  <c r="RI1220"/>
  <c r="QN1220"/>
  <c r="PS1220"/>
  <c r="OX1220"/>
  <c r="OC1220"/>
  <c r="NH1220"/>
  <c r="MM1220"/>
  <c r="LR1220"/>
  <c r="KW1220"/>
  <c r="KB1220"/>
  <c r="JG1220"/>
  <c r="IL1220"/>
  <c r="HQ1220"/>
  <c r="GV1220"/>
  <c r="GA1220"/>
  <c r="FF1220"/>
  <c r="EK1220"/>
  <c r="DP1220"/>
  <c r="CU1220"/>
  <c r="BZ1220"/>
  <c r="BE1220"/>
  <c r="AJ1220"/>
  <c r="O1220"/>
  <c r="YP1220"/>
  <c r="XW1220"/>
  <c r="XB1220"/>
  <c r="WG1220"/>
  <c r="VL1220"/>
  <c r="UQ1220"/>
  <c r="TV1220"/>
  <c r="TA1220"/>
  <c r="SF1220"/>
  <c r="RK1220"/>
  <c r="QP1220"/>
  <c r="PU1220"/>
  <c r="OZ1220"/>
  <c r="OE1220"/>
  <c r="NJ1220"/>
  <c r="MO1220"/>
  <c r="LT1220"/>
  <c r="KY1220"/>
  <c r="KD1220"/>
  <c r="JI1220"/>
  <c r="IN1220"/>
  <c r="HS1220"/>
  <c r="GX1220"/>
  <c r="GC1220"/>
  <c r="FH1220"/>
  <c r="EM1220"/>
  <c r="DR1220"/>
  <c r="CW1220"/>
  <c r="CB1220"/>
  <c r="BG1220"/>
  <c r="AL1220"/>
  <c r="Q1220"/>
  <c r="YR1220"/>
  <c r="XV1221"/>
  <c r="XA1221"/>
  <c r="WF1221"/>
  <c r="VK1221"/>
  <c r="UP1221"/>
  <c r="TU1221"/>
  <c r="SZ1221"/>
  <c r="SE1221"/>
  <c r="RJ1221"/>
  <c r="QO1221"/>
  <c r="PT1221"/>
  <c r="OY1221"/>
  <c r="OD1221"/>
  <c r="NI1221"/>
  <c r="MN1221"/>
  <c r="LS1221"/>
  <c r="KX1221"/>
  <c r="KC1221"/>
  <c r="JH1221"/>
  <c r="IM1221"/>
  <c r="HR1221"/>
  <c r="GW1221"/>
  <c r="GB1221"/>
  <c r="FG1221"/>
  <c r="EL1221"/>
  <c r="DQ1221"/>
  <c r="CV1221"/>
  <c r="CA1221"/>
  <c r="BF1221"/>
  <c r="AK1221"/>
  <c r="P1221"/>
  <c r="YQ1221"/>
  <c r="XU1222"/>
  <c r="WZ1222"/>
  <c r="WE1222"/>
  <c r="VJ1222"/>
  <c r="UO1222"/>
  <c r="TT1222"/>
  <c r="SY1222"/>
  <c r="SD1222"/>
  <c r="RI1222"/>
  <c r="QN1222"/>
  <c r="PS1222"/>
  <c r="OX1222"/>
  <c r="OC1222"/>
  <c r="NH1222"/>
  <c r="MM1222"/>
  <c r="LR1222"/>
  <c r="KW1222"/>
  <c r="KB1222"/>
  <c r="JG1222"/>
  <c r="IL1222"/>
  <c r="HQ1222"/>
  <c r="GV1222"/>
  <c r="GA1222"/>
  <c r="FF1222"/>
  <c r="EK1222"/>
  <c r="DP1222"/>
  <c r="CU1222"/>
  <c r="BZ1222"/>
  <c r="BE1222"/>
  <c r="AJ1222"/>
  <c r="O1222"/>
  <c r="YP1222"/>
  <c r="XW1222"/>
  <c r="XB1222"/>
  <c r="WG1222"/>
  <c r="VL1222"/>
  <c r="UQ1222"/>
  <c r="TV1222"/>
  <c r="TA1222"/>
  <c r="SF1222"/>
  <c r="RK1222"/>
  <c r="QP1222"/>
  <c r="PU1222"/>
  <c r="OZ1222"/>
  <c r="OE1222"/>
  <c r="NJ1222"/>
  <c r="MO1222"/>
  <c r="LT1222"/>
  <c r="KY1222"/>
  <c r="KD1222"/>
  <c r="JI1222"/>
  <c r="IN1222"/>
  <c r="HS1222"/>
  <c r="GX1222"/>
  <c r="GC1222"/>
  <c r="FH1222"/>
  <c r="EM1222"/>
  <c r="DR1222"/>
  <c r="CW1222"/>
  <c r="CB1222"/>
  <c r="BG1222"/>
  <c r="AL1222"/>
  <c r="Q1222"/>
  <c r="YR1222"/>
  <c r="XV1223"/>
  <c r="XA1223"/>
  <c r="WF1223"/>
  <c r="VK1223"/>
  <c r="UP1223"/>
  <c r="TU1223"/>
  <c r="SZ1223"/>
  <c r="SE1223"/>
  <c r="RJ1223"/>
  <c r="QO1223"/>
  <c r="PT1223"/>
  <c r="OY1223"/>
  <c r="OD1223"/>
  <c r="NI1223"/>
  <c r="MN1223"/>
  <c r="LS1223"/>
  <c r="KX1223"/>
  <c r="KC1223"/>
  <c r="JH1223"/>
  <c r="IM1223"/>
  <c r="HR1223"/>
  <c r="GW1223"/>
  <c r="GB1223"/>
  <c r="FG1223"/>
  <c r="EL1223"/>
  <c r="DQ1223"/>
  <c r="CV1223"/>
  <c r="CA1223"/>
  <c r="BF1223"/>
  <c r="AK1223"/>
  <c r="P1223"/>
  <c r="YQ1223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P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R1224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YQ1225"/>
  <c r="YP1228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R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Q1229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P1230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R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Q1231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P1232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R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Q1233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XU1234"/>
  <c r="WZ1234"/>
  <c r="WE1234"/>
  <c r="YP1234"/>
  <c r="VJ1234"/>
  <c r="UO1234"/>
  <c r="TT1234"/>
  <c r="SY1234"/>
  <c r="SD1234"/>
  <c r="RI1234"/>
  <c r="QN1234"/>
  <c r="PS1234"/>
  <c r="OX1234"/>
  <c r="OC1234"/>
  <c r="NH1234"/>
  <c r="MM1234"/>
  <c r="LR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XW1234"/>
  <c r="XB1234"/>
  <c r="WG1234"/>
  <c r="YR1234"/>
  <c r="VL1234"/>
  <c r="UQ1234"/>
  <c r="TV1234"/>
  <c r="TA1234"/>
  <c r="SF1234"/>
  <c r="RK1234"/>
  <c r="QP1234"/>
  <c r="PU1234"/>
  <c r="OZ1234"/>
  <c r="OE1234"/>
  <c r="NJ1234"/>
  <c r="MO1234"/>
  <c r="LT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KC1235"/>
  <c r="JH1235"/>
  <c r="IM1235"/>
  <c r="HR1235"/>
  <c r="GW1235"/>
  <c r="GB1235"/>
  <c r="FG1235"/>
  <c r="EL1235"/>
  <c r="DQ1235"/>
  <c r="CV1235"/>
  <c r="CA1235"/>
  <c r="BF1235"/>
  <c r="AK1235"/>
  <c r="P1235"/>
  <c r="YQ1235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P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R1238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Q1239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P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R1240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YQ1241"/>
  <c r="XU1242"/>
  <c r="WZ1242"/>
  <c r="WE1242"/>
  <c r="VJ1242"/>
  <c r="UO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YP1242"/>
  <c r="XW1242"/>
  <c r="XB1242"/>
  <c r="WG1242"/>
  <c r="VL1242"/>
  <c r="UQ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YR1242"/>
  <c r="XV1243"/>
  <c r="XA1243"/>
  <c r="WF1243"/>
  <c r="VK1243"/>
  <c r="UP1243"/>
  <c r="TU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YQ1243"/>
  <c r="CV1243"/>
  <c r="CA1243"/>
  <c r="BF1243"/>
  <c r="AK1243"/>
  <c r="P1243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P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R1244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Q1245"/>
  <c r="YP1256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R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HR1257"/>
  <c r="GW1257"/>
  <c r="GB1257"/>
  <c r="FG1257"/>
  <c r="EL1257"/>
  <c r="DQ1257"/>
  <c r="CV1257"/>
  <c r="CA1257"/>
  <c r="BF1257"/>
  <c r="AK1257"/>
  <c r="P1257"/>
  <c r="YQ1257"/>
  <c r="YP1258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KB1258"/>
  <c r="JG1258"/>
  <c r="IL1258"/>
  <c r="HQ1258"/>
  <c r="GV1258"/>
  <c r="GA1258"/>
  <c r="FF1258"/>
  <c r="EK1258"/>
  <c r="DP1258"/>
  <c r="CU1258"/>
  <c r="BZ1258"/>
  <c r="BE1258"/>
  <c r="AJ1258"/>
  <c r="O1258"/>
  <c r="YR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JI1258"/>
  <c r="IN1258"/>
  <c r="HS1258"/>
  <c r="GX1258"/>
  <c r="GC1258"/>
  <c r="FH1258"/>
  <c r="EM1258"/>
  <c r="DR1258"/>
  <c r="CW1258"/>
  <c r="CB1258"/>
  <c r="BG1258"/>
  <c r="AL1258"/>
  <c r="Q1258"/>
  <c r="XV1260"/>
  <c r="XA1260"/>
  <c r="WF1260"/>
  <c r="VK1260"/>
  <c r="UP1260"/>
  <c r="TU1260"/>
  <c r="SZ1260"/>
  <c r="SE1260"/>
  <c r="RJ1260"/>
  <c r="QO1260"/>
  <c r="PT1260"/>
  <c r="OY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YQ1260"/>
  <c r="XU1261"/>
  <c r="WZ1261"/>
  <c r="WE1261"/>
  <c r="VJ1261"/>
  <c r="UO1261"/>
  <c r="TT1261"/>
  <c r="SY1261"/>
  <c r="SD1261"/>
  <c r="RI1261"/>
  <c r="QN1261"/>
  <c r="PS1261"/>
  <c r="OX1261"/>
  <c r="OC1261"/>
  <c r="NH1261"/>
  <c r="YP1261"/>
  <c r="MM1261"/>
  <c r="LR1261"/>
  <c r="KW1261"/>
  <c r="KB1261"/>
  <c r="JG1261"/>
  <c r="IL1261"/>
  <c r="HQ1261"/>
  <c r="GV1261"/>
  <c r="GA1261"/>
  <c r="FF1261"/>
  <c r="EK1261"/>
  <c r="DP1261"/>
  <c r="CU1261"/>
  <c r="BZ1261"/>
  <c r="BE1261"/>
  <c r="AJ1261"/>
  <c r="O1261"/>
  <c r="XW1261"/>
  <c r="XB1261"/>
  <c r="WG1261"/>
  <c r="VL1261"/>
  <c r="UQ1261"/>
  <c r="TV1261"/>
  <c r="TA1261"/>
  <c r="SF1261"/>
  <c r="RK1261"/>
  <c r="QP1261"/>
  <c r="PU1261"/>
  <c r="OZ1261"/>
  <c r="OE1261"/>
  <c r="NJ1261"/>
  <c r="YR1261"/>
  <c r="MO1261"/>
  <c r="LT1261"/>
  <c r="KY1261"/>
  <c r="KD1261"/>
  <c r="JI1261"/>
  <c r="IN1261"/>
  <c r="HS1261"/>
  <c r="GX1261"/>
  <c r="GC1261"/>
  <c r="FH1261"/>
  <c r="EM1261"/>
  <c r="DR1261"/>
  <c r="CW1261"/>
  <c r="CB1261"/>
  <c r="BG1261"/>
  <c r="AL1261"/>
  <c r="Q1261"/>
  <c r="XV1262"/>
  <c r="XA1262"/>
  <c r="WF1262"/>
  <c r="VK1262"/>
  <c r="UP1262"/>
  <c r="TU1262"/>
  <c r="SZ1262"/>
  <c r="SE1262"/>
  <c r="RJ1262"/>
  <c r="QO1262"/>
  <c r="PT1262"/>
  <c r="OY1262"/>
  <c r="OD1262"/>
  <c r="NI1262"/>
  <c r="YQ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YS1184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YU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YT1185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YS1186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YU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YT1187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YS1188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YU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YT1189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YS1190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YU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YT1191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YS1192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YU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YT1193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YS1194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YU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YT1195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YS1218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YU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YT1219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YS1220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R1220"/>
  <c r="YU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T1221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S1222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U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T1223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S1224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U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YT1225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HU1225"/>
  <c r="GZ1225"/>
  <c r="GE1225"/>
  <c r="FJ1225"/>
  <c r="EO1225"/>
  <c r="DT1225"/>
  <c r="CY1225"/>
  <c r="CD1225"/>
  <c r="BI1225"/>
  <c r="AN1225"/>
  <c r="S1225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S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U1228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T1229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S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U1230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T1231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S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U1232"/>
  <c r="XY1233"/>
  <c r="XD1233"/>
  <c r="WI1233"/>
  <c r="VN1233"/>
  <c r="US1233"/>
  <c r="TX1233"/>
  <c r="TC1233"/>
  <c r="SH1233"/>
  <c r="RM1233"/>
  <c r="QR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YT1233"/>
  <c r="YS1234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YU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YT1235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S1238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U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T1239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S1240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U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T1241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S1242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R1242"/>
  <c r="YU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T1242"/>
  <c r="YT1243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S1244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U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T1245"/>
  <c r="XY1245"/>
  <c r="XD1245"/>
  <c r="WI1245"/>
  <c r="VN1245"/>
  <c r="US1245"/>
  <c r="TX1245"/>
  <c r="TC1245"/>
  <c r="SH1245"/>
  <c r="RM1245"/>
  <c r="QR1245"/>
  <c r="PW1245"/>
  <c r="PB1245"/>
  <c r="OG1245"/>
  <c r="NL1245"/>
  <c r="MQ1245"/>
  <c r="LV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F1115"/>
  <c r="H1115"/>
  <c r="G1116"/>
  <c r="F1117"/>
  <c r="H1117"/>
  <c r="G1118"/>
  <c r="F1119"/>
  <c r="H1119"/>
  <c r="G1120"/>
  <c r="F1121"/>
  <c r="H1121"/>
  <c r="G1122"/>
  <c r="F1123"/>
  <c r="H1123"/>
  <c r="G1124"/>
  <c r="F1125"/>
  <c r="H1125"/>
  <c r="G1126"/>
  <c r="F1127"/>
  <c r="H1127"/>
  <c r="G1128"/>
  <c r="F1141"/>
  <c r="H1141"/>
  <c r="G1142"/>
  <c r="F1143"/>
  <c r="H1143"/>
  <c r="G1144"/>
  <c r="F1145"/>
  <c r="H1145"/>
  <c r="G1146"/>
  <c r="F1147"/>
  <c r="H1147"/>
  <c r="G1148"/>
  <c r="F1150"/>
  <c r="H1150"/>
  <c r="G1151"/>
  <c r="F1152"/>
  <c r="H1152"/>
  <c r="G1153"/>
  <c r="F1154"/>
  <c r="H1154"/>
  <c r="G1155"/>
  <c r="F1156"/>
  <c r="H1156"/>
  <c r="G1157"/>
  <c r="F1159"/>
  <c r="H1159"/>
  <c r="G1160"/>
  <c r="F1161"/>
  <c r="H1161"/>
  <c r="G1162"/>
  <c r="F1163"/>
  <c r="H1163"/>
  <c r="G1164"/>
  <c r="F1165"/>
  <c r="H1165"/>
  <c r="G1166"/>
  <c r="F1168"/>
  <c r="H1168"/>
  <c r="G1169"/>
  <c r="F1170"/>
  <c r="H1170"/>
  <c r="G1171"/>
  <c r="F1172"/>
  <c r="H1172"/>
  <c r="G1173"/>
  <c r="YQ1184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YP1185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YR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YQ1186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YP1187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YR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YQ1188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YP1189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YR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YQ1190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YP1191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YR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YQ1192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YP1193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YR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YQ1194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YP1195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YR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YQ1218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YP1219"/>
  <c r="XU1219"/>
  <c r="WZ1219"/>
  <c r="WE1219"/>
  <c r="VJ1219"/>
  <c r="UO1219"/>
  <c r="TT1219"/>
  <c r="SY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YR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YQ1220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P1221"/>
  <c r="XU1221"/>
  <c r="WZ1221"/>
  <c r="WE1221"/>
  <c r="VJ1221"/>
  <c r="UO1221"/>
  <c r="TT1221"/>
  <c r="SY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YR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YQ1222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YP1223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R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Q1224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YP1225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HQ1225"/>
  <c r="GV1225"/>
  <c r="GA1225"/>
  <c r="FF1225"/>
  <c r="EK1225"/>
  <c r="DP1225"/>
  <c r="CU1225"/>
  <c r="BZ1225"/>
  <c r="BE1225"/>
  <c r="AJ1225"/>
  <c r="O1225"/>
  <c r="YR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HS1225"/>
  <c r="GX1225"/>
  <c r="GC1225"/>
  <c r="FH1225"/>
  <c r="EM1225"/>
  <c r="DR1225"/>
  <c r="CW1225"/>
  <c r="CB1225"/>
  <c r="BG1225"/>
  <c r="AL1225"/>
  <c r="Q1225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Q1228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P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R1229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Q1230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P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R1231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Q1232"/>
  <c r="XU1233"/>
  <c r="WZ1233"/>
  <c r="WE1233"/>
  <c r="VJ1233"/>
  <c r="UO1233"/>
  <c r="TT1233"/>
  <c r="SY1233"/>
  <c r="SD1233"/>
  <c r="RI1233"/>
  <c r="QN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YP1233"/>
  <c r="XW1233"/>
  <c r="XB1233"/>
  <c r="WG1233"/>
  <c r="VL1233"/>
  <c r="UQ1233"/>
  <c r="TV1233"/>
  <c r="TA1233"/>
  <c r="SF1233"/>
  <c r="RK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YR1233"/>
  <c r="YQ1234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YP1235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R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Q1238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P1239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R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Q1240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P1241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R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Q1242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P1242"/>
  <c r="YP1243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R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DR1243"/>
  <c r="EM1243"/>
  <c r="CW1243"/>
  <c r="CB1243"/>
  <c r="BG1243"/>
  <c r="AL1243"/>
  <c r="Q1243"/>
  <c r="YQ1244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P1245"/>
  <c r="XU1245"/>
  <c r="WZ1245"/>
  <c r="WE1245"/>
  <c r="VJ1245"/>
  <c r="UO1245"/>
  <c r="TT1245"/>
  <c r="SY1245"/>
  <c r="SD1245"/>
  <c r="RI1245"/>
  <c r="QN1245"/>
  <c r="PS1245"/>
  <c r="OX1245"/>
  <c r="OC1245"/>
  <c r="NH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YR1245"/>
  <c r="XW1245"/>
  <c r="XB1245"/>
  <c r="WG1245"/>
  <c r="VL1245"/>
  <c r="UQ1245"/>
  <c r="TV1245"/>
  <c r="TA1245"/>
  <c r="SF1245"/>
  <c r="RK1245"/>
  <c r="QP1245"/>
  <c r="PU1245"/>
  <c r="OZ1245"/>
  <c r="OE1245"/>
  <c r="NJ1245"/>
  <c r="MO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Q1256"/>
  <c r="YP1257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R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XV1258"/>
  <c r="XA1258"/>
  <c r="WF1258"/>
  <c r="VK1258"/>
  <c r="UP1258"/>
  <c r="TU1258"/>
  <c r="SZ1258"/>
  <c r="YQ1258"/>
  <c r="SE1258"/>
  <c r="RJ1258"/>
  <c r="QO1258"/>
  <c r="PT1258"/>
  <c r="OY1258"/>
  <c r="OD1258"/>
  <c r="NI1258"/>
  <c r="MN1258"/>
  <c r="LS1258"/>
  <c r="KX1258"/>
  <c r="KC1258"/>
  <c r="JH1258"/>
  <c r="IM1258"/>
  <c r="HR1258"/>
  <c r="GW1258"/>
  <c r="GB1258"/>
  <c r="FG1258"/>
  <c r="EL1258"/>
  <c r="DQ1258"/>
  <c r="CV1258"/>
  <c r="CA1258"/>
  <c r="BF1258"/>
  <c r="AK1258"/>
  <c r="P1258"/>
  <c r="YP1260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R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YQ1261"/>
  <c r="MN1261"/>
  <c r="LS1261"/>
  <c r="KX1261"/>
  <c r="KC1261"/>
  <c r="JH1261"/>
  <c r="IM1261"/>
  <c r="HR1261"/>
  <c r="GW1261"/>
  <c r="GB1261"/>
  <c r="FG1261"/>
  <c r="EL1261"/>
  <c r="DQ1261"/>
  <c r="CV1261"/>
  <c r="CA1261"/>
  <c r="BF1261"/>
  <c r="AK1261"/>
  <c r="P1261"/>
  <c r="XV1261"/>
  <c r="XA1261"/>
  <c r="WF1261"/>
  <c r="VK1261"/>
  <c r="UP1261"/>
  <c r="TU1261"/>
  <c r="SZ1261"/>
  <c r="SE1261"/>
  <c r="RJ1261"/>
  <c r="QO1261"/>
  <c r="PT1261"/>
  <c r="OY1261"/>
  <c r="OD1261"/>
  <c r="NI1261"/>
  <c r="YP1262"/>
  <c r="XU1262"/>
  <c r="WZ1262"/>
  <c r="WE1262"/>
  <c r="VJ1262"/>
  <c r="UO1262"/>
  <c r="TT1262"/>
  <c r="SY1262"/>
  <c r="SD1262"/>
  <c r="RI1262"/>
  <c r="QN1262"/>
  <c r="PS1262"/>
  <c r="OX1262"/>
  <c r="OC1262"/>
  <c r="NH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YR1262"/>
  <c r="XW1262"/>
  <c r="XB1262"/>
  <c r="WG1262"/>
  <c r="VL1262"/>
  <c r="UQ1262"/>
  <c r="TV1262"/>
  <c r="TA1262"/>
  <c r="SF1262"/>
  <c r="RK1262"/>
  <c r="QP1262"/>
  <c r="PU1262"/>
  <c r="OZ1262"/>
  <c r="OE1262"/>
  <c r="NJ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XY1184"/>
  <c r="XD1184"/>
  <c r="WI1184"/>
  <c r="VN1184"/>
  <c r="US1184"/>
  <c r="TX1184"/>
  <c r="TC1184"/>
  <c r="SH1184"/>
  <c r="RM1184"/>
  <c r="QR1184"/>
  <c r="PW1184"/>
  <c r="PB1184"/>
  <c r="OG1184"/>
  <c r="NL1184"/>
  <c r="MQ1184"/>
  <c r="LV1184"/>
  <c r="LA1184"/>
  <c r="KF1184"/>
  <c r="JK1184"/>
  <c r="IP1184"/>
  <c r="HU1184"/>
  <c r="GZ1184"/>
  <c r="GE1184"/>
  <c r="FJ1184"/>
  <c r="EO1184"/>
  <c r="DT1184"/>
  <c r="CY1184"/>
  <c r="CD1184"/>
  <c r="BI1184"/>
  <c r="AN1184"/>
  <c r="S1184"/>
  <c r="YT1184"/>
  <c r="XX1185"/>
  <c r="XC1185"/>
  <c r="WH1185"/>
  <c r="VM1185"/>
  <c r="UR1185"/>
  <c r="TW1185"/>
  <c r="TB1185"/>
  <c r="SG1185"/>
  <c r="RL1185"/>
  <c r="QQ1185"/>
  <c r="PV1185"/>
  <c r="PA1185"/>
  <c r="OF1185"/>
  <c r="NK1185"/>
  <c r="MP1185"/>
  <c r="LU1185"/>
  <c r="KZ1185"/>
  <c r="KE1185"/>
  <c r="JJ1185"/>
  <c r="IO1185"/>
  <c r="HT1185"/>
  <c r="GY1185"/>
  <c r="GD1185"/>
  <c r="FI1185"/>
  <c r="EN1185"/>
  <c r="DS1185"/>
  <c r="CX1185"/>
  <c r="CC1185"/>
  <c r="BH1185"/>
  <c r="AM1185"/>
  <c r="R1185"/>
  <c r="YS1185"/>
  <c r="XZ1185"/>
  <c r="XE1185"/>
  <c r="WJ1185"/>
  <c r="VO1185"/>
  <c r="UT1185"/>
  <c r="TY1185"/>
  <c r="TD1185"/>
  <c r="SI1185"/>
  <c r="RN1185"/>
  <c r="QS1185"/>
  <c r="PX1185"/>
  <c r="PC1185"/>
  <c r="OH1185"/>
  <c r="NM1185"/>
  <c r="MR1185"/>
  <c r="LW1185"/>
  <c r="LB1185"/>
  <c r="KG1185"/>
  <c r="JL1185"/>
  <c r="IQ1185"/>
  <c r="HV1185"/>
  <c r="HA1185"/>
  <c r="GF1185"/>
  <c r="FK1185"/>
  <c r="EP1185"/>
  <c r="DU1185"/>
  <c r="CZ1185"/>
  <c r="CE1185"/>
  <c r="BJ1185"/>
  <c r="AO1185"/>
  <c r="T1185"/>
  <c r="YU1185"/>
  <c r="XY1186"/>
  <c r="XD1186"/>
  <c r="WI1186"/>
  <c r="VN1186"/>
  <c r="US1186"/>
  <c r="TX1186"/>
  <c r="TC1186"/>
  <c r="SH1186"/>
  <c r="RM1186"/>
  <c r="QR1186"/>
  <c r="PW1186"/>
  <c r="PB1186"/>
  <c r="OG1186"/>
  <c r="NL1186"/>
  <c r="MQ1186"/>
  <c r="LV1186"/>
  <c r="LA1186"/>
  <c r="KF1186"/>
  <c r="JK1186"/>
  <c r="IP1186"/>
  <c r="HU1186"/>
  <c r="GZ1186"/>
  <c r="GE1186"/>
  <c r="FJ1186"/>
  <c r="EO1186"/>
  <c r="DT1186"/>
  <c r="CY1186"/>
  <c r="CD1186"/>
  <c r="BI1186"/>
  <c r="AN1186"/>
  <c r="S1186"/>
  <c r="YT1186"/>
  <c r="XX1187"/>
  <c r="XC1187"/>
  <c r="WH1187"/>
  <c r="VM1187"/>
  <c r="UR1187"/>
  <c r="TW1187"/>
  <c r="TB1187"/>
  <c r="SG1187"/>
  <c r="RL1187"/>
  <c r="QQ1187"/>
  <c r="PV1187"/>
  <c r="PA1187"/>
  <c r="OF1187"/>
  <c r="NK1187"/>
  <c r="MP1187"/>
  <c r="LU1187"/>
  <c r="KZ1187"/>
  <c r="KE1187"/>
  <c r="JJ1187"/>
  <c r="IO1187"/>
  <c r="HT1187"/>
  <c r="GY1187"/>
  <c r="GD1187"/>
  <c r="FI1187"/>
  <c r="EN1187"/>
  <c r="DS1187"/>
  <c r="CX1187"/>
  <c r="CC1187"/>
  <c r="BH1187"/>
  <c r="AM1187"/>
  <c r="R1187"/>
  <c r="YS1187"/>
  <c r="XZ1187"/>
  <c r="XE1187"/>
  <c r="WJ1187"/>
  <c r="VO1187"/>
  <c r="UT1187"/>
  <c r="TY1187"/>
  <c r="TD1187"/>
  <c r="SI1187"/>
  <c r="RN1187"/>
  <c r="QS1187"/>
  <c r="PX1187"/>
  <c r="PC1187"/>
  <c r="OH1187"/>
  <c r="NM1187"/>
  <c r="MR1187"/>
  <c r="LW1187"/>
  <c r="LB1187"/>
  <c r="KG1187"/>
  <c r="JL1187"/>
  <c r="IQ1187"/>
  <c r="HV1187"/>
  <c r="HA1187"/>
  <c r="GF1187"/>
  <c r="FK1187"/>
  <c r="EP1187"/>
  <c r="DU1187"/>
  <c r="CZ1187"/>
  <c r="CE1187"/>
  <c r="BJ1187"/>
  <c r="AO1187"/>
  <c r="T1187"/>
  <c r="YU1187"/>
  <c r="XY1188"/>
  <c r="XD1188"/>
  <c r="WI1188"/>
  <c r="VN1188"/>
  <c r="US1188"/>
  <c r="TX1188"/>
  <c r="TC1188"/>
  <c r="SH1188"/>
  <c r="RM1188"/>
  <c r="QR1188"/>
  <c r="PW1188"/>
  <c r="PB1188"/>
  <c r="OG1188"/>
  <c r="NL1188"/>
  <c r="MQ1188"/>
  <c r="LV1188"/>
  <c r="LA1188"/>
  <c r="KF1188"/>
  <c r="JK1188"/>
  <c r="IP1188"/>
  <c r="HU1188"/>
  <c r="GZ1188"/>
  <c r="GE1188"/>
  <c r="FJ1188"/>
  <c r="EO1188"/>
  <c r="DT1188"/>
  <c r="CY1188"/>
  <c r="CD1188"/>
  <c r="BI1188"/>
  <c r="AN1188"/>
  <c r="S1188"/>
  <c r="YT1188"/>
  <c r="XX1189"/>
  <c r="XC1189"/>
  <c r="WH1189"/>
  <c r="VM1189"/>
  <c r="UR1189"/>
  <c r="TW1189"/>
  <c r="TB1189"/>
  <c r="SG1189"/>
  <c r="RL1189"/>
  <c r="QQ1189"/>
  <c r="PV1189"/>
  <c r="PA1189"/>
  <c r="OF1189"/>
  <c r="NK1189"/>
  <c r="MP1189"/>
  <c r="LU1189"/>
  <c r="KZ1189"/>
  <c r="KE1189"/>
  <c r="JJ1189"/>
  <c r="IO1189"/>
  <c r="HT1189"/>
  <c r="GY1189"/>
  <c r="GD1189"/>
  <c r="FI1189"/>
  <c r="EN1189"/>
  <c r="DS1189"/>
  <c r="CX1189"/>
  <c r="CC1189"/>
  <c r="BH1189"/>
  <c r="AM1189"/>
  <c r="R1189"/>
  <c r="YS1189"/>
  <c r="XZ1189"/>
  <c r="XE1189"/>
  <c r="WJ1189"/>
  <c r="VO1189"/>
  <c r="UT1189"/>
  <c r="TY1189"/>
  <c r="TD1189"/>
  <c r="SI1189"/>
  <c r="RN1189"/>
  <c r="QS1189"/>
  <c r="PX1189"/>
  <c r="PC1189"/>
  <c r="OH1189"/>
  <c r="NM1189"/>
  <c r="MR1189"/>
  <c r="LW1189"/>
  <c r="LB1189"/>
  <c r="KG1189"/>
  <c r="JL1189"/>
  <c r="IQ1189"/>
  <c r="HV1189"/>
  <c r="HA1189"/>
  <c r="GF1189"/>
  <c r="FK1189"/>
  <c r="EP1189"/>
  <c r="DU1189"/>
  <c r="CZ1189"/>
  <c r="CE1189"/>
  <c r="BJ1189"/>
  <c r="AO1189"/>
  <c r="T1189"/>
  <c r="YU1189"/>
  <c r="XY1190"/>
  <c r="XD1190"/>
  <c r="WI1190"/>
  <c r="VN1190"/>
  <c r="US1190"/>
  <c r="TX1190"/>
  <c r="TC1190"/>
  <c r="SH1190"/>
  <c r="RM1190"/>
  <c r="QR1190"/>
  <c r="PW1190"/>
  <c r="PB1190"/>
  <c r="OG1190"/>
  <c r="NL1190"/>
  <c r="MQ1190"/>
  <c r="LV1190"/>
  <c r="LA1190"/>
  <c r="KF1190"/>
  <c r="JK1190"/>
  <c r="IP1190"/>
  <c r="HU1190"/>
  <c r="GZ1190"/>
  <c r="GE1190"/>
  <c r="FJ1190"/>
  <c r="EO1190"/>
  <c r="DT1190"/>
  <c r="CY1190"/>
  <c r="CD1190"/>
  <c r="BI1190"/>
  <c r="AN1190"/>
  <c r="S1190"/>
  <c r="YT1190"/>
  <c r="XX1191"/>
  <c r="XC1191"/>
  <c r="WH1191"/>
  <c r="VM1191"/>
  <c r="UR1191"/>
  <c r="TW1191"/>
  <c r="TB1191"/>
  <c r="SG1191"/>
  <c r="RL1191"/>
  <c r="QQ1191"/>
  <c r="PV1191"/>
  <c r="PA1191"/>
  <c r="OF1191"/>
  <c r="NK1191"/>
  <c r="MP1191"/>
  <c r="LU1191"/>
  <c r="KZ1191"/>
  <c r="KE1191"/>
  <c r="JJ1191"/>
  <c r="IO1191"/>
  <c r="HT1191"/>
  <c r="GY1191"/>
  <c r="GD1191"/>
  <c r="FI1191"/>
  <c r="EN1191"/>
  <c r="DS1191"/>
  <c r="CX1191"/>
  <c r="CC1191"/>
  <c r="BH1191"/>
  <c r="AM1191"/>
  <c r="R1191"/>
  <c r="YS1191"/>
  <c r="XZ1191"/>
  <c r="XE1191"/>
  <c r="WJ1191"/>
  <c r="VO1191"/>
  <c r="UT1191"/>
  <c r="TY1191"/>
  <c r="TD1191"/>
  <c r="SI1191"/>
  <c r="RN1191"/>
  <c r="QS1191"/>
  <c r="PX1191"/>
  <c r="PC1191"/>
  <c r="OH1191"/>
  <c r="NM1191"/>
  <c r="MR1191"/>
  <c r="LW1191"/>
  <c r="LB1191"/>
  <c r="KG1191"/>
  <c r="JL1191"/>
  <c r="IQ1191"/>
  <c r="HV1191"/>
  <c r="HA1191"/>
  <c r="GF1191"/>
  <c r="FK1191"/>
  <c r="EP1191"/>
  <c r="DU1191"/>
  <c r="CZ1191"/>
  <c r="CE1191"/>
  <c r="BJ1191"/>
  <c r="AO1191"/>
  <c r="T1191"/>
  <c r="YU1191"/>
  <c r="XY1192"/>
  <c r="XD1192"/>
  <c r="WI1192"/>
  <c r="VN1192"/>
  <c r="US1192"/>
  <c r="TX1192"/>
  <c r="TC1192"/>
  <c r="SH1192"/>
  <c r="RM1192"/>
  <c r="QR1192"/>
  <c r="PW1192"/>
  <c r="PB1192"/>
  <c r="OG1192"/>
  <c r="NL1192"/>
  <c r="MQ1192"/>
  <c r="LV1192"/>
  <c r="LA1192"/>
  <c r="KF1192"/>
  <c r="JK1192"/>
  <c r="IP1192"/>
  <c r="HU1192"/>
  <c r="GZ1192"/>
  <c r="GE1192"/>
  <c r="FJ1192"/>
  <c r="EO1192"/>
  <c r="DT1192"/>
  <c r="CY1192"/>
  <c r="CD1192"/>
  <c r="BI1192"/>
  <c r="AN1192"/>
  <c r="S1192"/>
  <c r="YT1192"/>
  <c r="XX1193"/>
  <c r="XC1193"/>
  <c r="WH1193"/>
  <c r="VM1193"/>
  <c r="UR1193"/>
  <c r="TW1193"/>
  <c r="TB1193"/>
  <c r="SG1193"/>
  <c r="RL1193"/>
  <c r="QQ1193"/>
  <c r="PV1193"/>
  <c r="PA1193"/>
  <c r="OF1193"/>
  <c r="NK1193"/>
  <c r="MP1193"/>
  <c r="LU1193"/>
  <c r="KZ1193"/>
  <c r="KE1193"/>
  <c r="JJ1193"/>
  <c r="IO1193"/>
  <c r="HT1193"/>
  <c r="GY1193"/>
  <c r="GD1193"/>
  <c r="FI1193"/>
  <c r="EN1193"/>
  <c r="DS1193"/>
  <c r="CX1193"/>
  <c r="CC1193"/>
  <c r="BH1193"/>
  <c r="AM1193"/>
  <c r="R1193"/>
  <c r="YS1193"/>
  <c r="XZ1193"/>
  <c r="XE1193"/>
  <c r="WJ1193"/>
  <c r="VO1193"/>
  <c r="UT1193"/>
  <c r="TY1193"/>
  <c r="TD1193"/>
  <c r="SI1193"/>
  <c r="RN1193"/>
  <c r="QS1193"/>
  <c r="PX1193"/>
  <c r="PC1193"/>
  <c r="OH1193"/>
  <c r="NM1193"/>
  <c r="MR1193"/>
  <c r="LW1193"/>
  <c r="LB1193"/>
  <c r="KG1193"/>
  <c r="JL1193"/>
  <c r="IQ1193"/>
  <c r="HV1193"/>
  <c r="HA1193"/>
  <c r="GF1193"/>
  <c r="FK1193"/>
  <c r="EP1193"/>
  <c r="DU1193"/>
  <c r="CZ1193"/>
  <c r="CE1193"/>
  <c r="BJ1193"/>
  <c r="AO1193"/>
  <c r="T1193"/>
  <c r="YU1193"/>
  <c r="XY1194"/>
  <c r="XD1194"/>
  <c r="WI1194"/>
  <c r="VN1194"/>
  <c r="US1194"/>
  <c r="TX1194"/>
  <c r="TC1194"/>
  <c r="SH1194"/>
  <c r="RM1194"/>
  <c r="QR1194"/>
  <c r="PW1194"/>
  <c r="PB1194"/>
  <c r="OG1194"/>
  <c r="NL1194"/>
  <c r="MQ1194"/>
  <c r="LV1194"/>
  <c r="LA1194"/>
  <c r="KF1194"/>
  <c r="JK1194"/>
  <c r="IP1194"/>
  <c r="HU1194"/>
  <c r="GZ1194"/>
  <c r="GE1194"/>
  <c r="FJ1194"/>
  <c r="EO1194"/>
  <c r="DT1194"/>
  <c r="CY1194"/>
  <c r="CD1194"/>
  <c r="BI1194"/>
  <c r="AN1194"/>
  <c r="S1194"/>
  <c r="YT1194"/>
  <c r="XX1195"/>
  <c r="XC1195"/>
  <c r="WH1195"/>
  <c r="VM1195"/>
  <c r="UR1195"/>
  <c r="TW1195"/>
  <c r="TB1195"/>
  <c r="SG1195"/>
  <c r="RL1195"/>
  <c r="QQ1195"/>
  <c r="PV1195"/>
  <c r="PA1195"/>
  <c r="OF1195"/>
  <c r="NK1195"/>
  <c r="MP1195"/>
  <c r="LU1195"/>
  <c r="KZ1195"/>
  <c r="KE1195"/>
  <c r="JJ1195"/>
  <c r="IO1195"/>
  <c r="HT1195"/>
  <c r="GY1195"/>
  <c r="GD1195"/>
  <c r="FI1195"/>
  <c r="EN1195"/>
  <c r="DS1195"/>
  <c r="CX1195"/>
  <c r="CC1195"/>
  <c r="BH1195"/>
  <c r="AM1195"/>
  <c r="R1195"/>
  <c r="YS1195"/>
  <c r="XZ1195"/>
  <c r="XE1195"/>
  <c r="WJ1195"/>
  <c r="VO1195"/>
  <c r="UT1195"/>
  <c r="TY1195"/>
  <c r="TD1195"/>
  <c r="SI1195"/>
  <c r="RN1195"/>
  <c r="QS1195"/>
  <c r="PX1195"/>
  <c r="PC1195"/>
  <c r="OH1195"/>
  <c r="NM1195"/>
  <c r="MR1195"/>
  <c r="LW1195"/>
  <c r="LB1195"/>
  <c r="KG1195"/>
  <c r="JL1195"/>
  <c r="IQ1195"/>
  <c r="HV1195"/>
  <c r="HA1195"/>
  <c r="GF1195"/>
  <c r="FK1195"/>
  <c r="EP1195"/>
  <c r="DU1195"/>
  <c r="CZ1195"/>
  <c r="CE1195"/>
  <c r="BJ1195"/>
  <c r="AO1195"/>
  <c r="T1195"/>
  <c r="YU1195"/>
  <c r="XY1218"/>
  <c r="XD1218"/>
  <c r="WI1218"/>
  <c r="VN1218"/>
  <c r="US1218"/>
  <c r="TX1218"/>
  <c r="TC1218"/>
  <c r="SH1218"/>
  <c r="RM1218"/>
  <c r="QR1218"/>
  <c r="PW1218"/>
  <c r="PB1218"/>
  <c r="OG1218"/>
  <c r="NL1218"/>
  <c r="MQ1218"/>
  <c r="LV1218"/>
  <c r="LA1218"/>
  <c r="KF1218"/>
  <c r="JK1218"/>
  <c r="IP1218"/>
  <c r="HU1218"/>
  <c r="GZ1218"/>
  <c r="GE1218"/>
  <c r="FJ1218"/>
  <c r="EO1218"/>
  <c r="DT1218"/>
  <c r="CY1218"/>
  <c r="CD1218"/>
  <c r="BI1218"/>
  <c r="AN1218"/>
  <c r="S1218"/>
  <c r="YT1218"/>
  <c r="XX1219"/>
  <c r="XC1219"/>
  <c r="WH1219"/>
  <c r="VM1219"/>
  <c r="UR1219"/>
  <c r="TW1219"/>
  <c r="TB1219"/>
  <c r="SG1219"/>
  <c r="RL1219"/>
  <c r="QQ1219"/>
  <c r="PV1219"/>
  <c r="PA1219"/>
  <c r="OF1219"/>
  <c r="NK1219"/>
  <c r="MP1219"/>
  <c r="LU1219"/>
  <c r="KZ1219"/>
  <c r="KE1219"/>
  <c r="JJ1219"/>
  <c r="IO1219"/>
  <c r="HT1219"/>
  <c r="GY1219"/>
  <c r="GD1219"/>
  <c r="FI1219"/>
  <c r="EN1219"/>
  <c r="DS1219"/>
  <c r="CX1219"/>
  <c r="CC1219"/>
  <c r="BH1219"/>
  <c r="AM1219"/>
  <c r="R1219"/>
  <c r="YS1219"/>
  <c r="XZ1219"/>
  <c r="XE1219"/>
  <c r="WJ1219"/>
  <c r="VO1219"/>
  <c r="UT1219"/>
  <c r="TY1219"/>
  <c r="TD1219"/>
  <c r="SI1219"/>
  <c r="RN1219"/>
  <c r="QS1219"/>
  <c r="PX1219"/>
  <c r="PC1219"/>
  <c r="OH1219"/>
  <c r="NM1219"/>
  <c r="MR1219"/>
  <c r="LW1219"/>
  <c r="LB1219"/>
  <c r="KG1219"/>
  <c r="JL1219"/>
  <c r="IQ1219"/>
  <c r="HV1219"/>
  <c r="HA1219"/>
  <c r="GF1219"/>
  <c r="FK1219"/>
  <c r="EP1219"/>
  <c r="DU1219"/>
  <c r="CZ1219"/>
  <c r="CE1219"/>
  <c r="BJ1219"/>
  <c r="AO1219"/>
  <c r="T1219"/>
  <c r="YU1219"/>
  <c r="XY1220"/>
  <c r="XD1220"/>
  <c r="WI1220"/>
  <c r="VN1220"/>
  <c r="US1220"/>
  <c r="TX1220"/>
  <c r="TC1220"/>
  <c r="SH1220"/>
  <c r="RM1220"/>
  <c r="QR1220"/>
  <c r="PW1220"/>
  <c r="PB1220"/>
  <c r="OG1220"/>
  <c r="NL1220"/>
  <c r="MQ1220"/>
  <c r="LV1220"/>
  <c r="LA1220"/>
  <c r="KF1220"/>
  <c r="JK1220"/>
  <c r="IP1220"/>
  <c r="HU1220"/>
  <c r="GZ1220"/>
  <c r="GE1220"/>
  <c r="FJ1220"/>
  <c r="EO1220"/>
  <c r="DT1220"/>
  <c r="CY1220"/>
  <c r="CD1220"/>
  <c r="BI1220"/>
  <c r="AN1220"/>
  <c r="S1220"/>
  <c r="YT1220"/>
  <c r="XX1221"/>
  <c r="XC1221"/>
  <c r="WH1221"/>
  <c r="VM1221"/>
  <c r="UR1221"/>
  <c r="TW1221"/>
  <c r="TB1221"/>
  <c r="SG1221"/>
  <c r="RL1221"/>
  <c r="QQ1221"/>
  <c r="PV1221"/>
  <c r="PA1221"/>
  <c r="OF1221"/>
  <c r="NK1221"/>
  <c r="MP1221"/>
  <c r="LU1221"/>
  <c r="KZ1221"/>
  <c r="KE1221"/>
  <c r="JJ1221"/>
  <c r="IO1221"/>
  <c r="HT1221"/>
  <c r="GY1221"/>
  <c r="GD1221"/>
  <c r="FI1221"/>
  <c r="EN1221"/>
  <c r="DS1221"/>
  <c r="CX1221"/>
  <c r="CC1221"/>
  <c r="BH1221"/>
  <c r="AM1221"/>
  <c r="R1221"/>
  <c r="YS1221"/>
  <c r="XZ1221"/>
  <c r="XE1221"/>
  <c r="WJ1221"/>
  <c r="VO1221"/>
  <c r="UT1221"/>
  <c r="TY1221"/>
  <c r="TD1221"/>
  <c r="SI1221"/>
  <c r="RN1221"/>
  <c r="QS1221"/>
  <c r="PX1221"/>
  <c r="PC1221"/>
  <c r="OH1221"/>
  <c r="NM1221"/>
  <c r="MR1221"/>
  <c r="LW1221"/>
  <c r="LB1221"/>
  <c r="KG1221"/>
  <c r="JL1221"/>
  <c r="IQ1221"/>
  <c r="HV1221"/>
  <c r="HA1221"/>
  <c r="GF1221"/>
  <c r="FK1221"/>
  <c r="EP1221"/>
  <c r="DU1221"/>
  <c r="CZ1221"/>
  <c r="CE1221"/>
  <c r="BJ1221"/>
  <c r="AO1221"/>
  <c r="T1221"/>
  <c r="YU1221"/>
  <c r="XY1222"/>
  <c r="XD1222"/>
  <c r="WI1222"/>
  <c r="VN1222"/>
  <c r="US1222"/>
  <c r="TX1222"/>
  <c r="TC1222"/>
  <c r="SH1222"/>
  <c r="RM1222"/>
  <c r="QR1222"/>
  <c r="PW1222"/>
  <c r="PB1222"/>
  <c r="OG1222"/>
  <c r="NL1222"/>
  <c r="MQ1222"/>
  <c r="LV1222"/>
  <c r="LA1222"/>
  <c r="KF1222"/>
  <c r="JK1222"/>
  <c r="IP1222"/>
  <c r="HU1222"/>
  <c r="GZ1222"/>
  <c r="GE1222"/>
  <c r="FJ1222"/>
  <c r="EO1222"/>
  <c r="DT1222"/>
  <c r="CY1222"/>
  <c r="CD1222"/>
  <c r="BI1222"/>
  <c r="AN1222"/>
  <c r="S1222"/>
  <c r="YT1222"/>
  <c r="XX1223"/>
  <c r="XC1223"/>
  <c r="WH1223"/>
  <c r="VM1223"/>
  <c r="UR1223"/>
  <c r="TW1223"/>
  <c r="TB1223"/>
  <c r="SG1223"/>
  <c r="RL1223"/>
  <c r="QQ1223"/>
  <c r="PV1223"/>
  <c r="PA1223"/>
  <c r="OF1223"/>
  <c r="NK1223"/>
  <c r="MP1223"/>
  <c r="LU1223"/>
  <c r="KZ1223"/>
  <c r="KE1223"/>
  <c r="JJ1223"/>
  <c r="IO1223"/>
  <c r="HT1223"/>
  <c r="GY1223"/>
  <c r="GD1223"/>
  <c r="FI1223"/>
  <c r="EN1223"/>
  <c r="DS1223"/>
  <c r="CX1223"/>
  <c r="CC1223"/>
  <c r="BH1223"/>
  <c r="AM1223"/>
  <c r="R1223"/>
  <c r="YS1223"/>
  <c r="XZ1223"/>
  <c r="XE1223"/>
  <c r="WJ1223"/>
  <c r="VO1223"/>
  <c r="UT1223"/>
  <c r="TY1223"/>
  <c r="TD1223"/>
  <c r="SI1223"/>
  <c r="RN1223"/>
  <c r="QS1223"/>
  <c r="PX1223"/>
  <c r="PC1223"/>
  <c r="OH1223"/>
  <c r="NM1223"/>
  <c r="MR1223"/>
  <c r="LW1223"/>
  <c r="LB1223"/>
  <c r="KG1223"/>
  <c r="JL1223"/>
  <c r="IQ1223"/>
  <c r="HV1223"/>
  <c r="HA1223"/>
  <c r="GF1223"/>
  <c r="FK1223"/>
  <c r="EP1223"/>
  <c r="DU1223"/>
  <c r="CZ1223"/>
  <c r="CE1223"/>
  <c r="BJ1223"/>
  <c r="AO1223"/>
  <c r="T1223"/>
  <c r="YU1223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T1224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S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YU1225"/>
  <c r="YT1228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S1229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U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T1230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S1231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U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T1232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S1233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U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XY1234"/>
  <c r="XD1234"/>
  <c r="WI1234"/>
  <c r="YT1234"/>
  <c r="VN1234"/>
  <c r="US1234"/>
  <c r="TX1234"/>
  <c r="TC1234"/>
  <c r="SH1234"/>
  <c r="RM1234"/>
  <c r="QR1234"/>
  <c r="PW1234"/>
  <c r="PB1234"/>
  <c r="OG1234"/>
  <c r="NL1234"/>
  <c r="MQ1234"/>
  <c r="LV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KE1235"/>
  <c r="JJ1235"/>
  <c r="IO1235"/>
  <c r="HT1235"/>
  <c r="GY1235"/>
  <c r="GD1235"/>
  <c r="FI1235"/>
  <c r="EN1235"/>
  <c r="DS1235"/>
  <c r="CX1235"/>
  <c r="CC1235"/>
  <c r="BH1235"/>
  <c r="AM1235"/>
  <c r="R1235"/>
  <c r="YS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JL1235"/>
  <c r="IQ1235"/>
  <c r="HV1235"/>
  <c r="HA1235"/>
  <c r="GF1235"/>
  <c r="FK1235"/>
  <c r="EP1235"/>
  <c r="DU1235"/>
  <c r="CZ1235"/>
  <c r="CE1235"/>
  <c r="BJ1235"/>
  <c r="AO1235"/>
  <c r="T1235"/>
  <c r="YU1235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T1238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S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U1239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T1240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S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YU1241"/>
  <c r="XY1242"/>
  <c r="XD1242"/>
  <c r="WI1242"/>
  <c r="VN1242"/>
  <c r="US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YT1242"/>
  <c r="XX1243"/>
  <c r="XC1243"/>
  <c r="WH1243"/>
  <c r="VM1243"/>
  <c r="UR1243"/>
  <c r="TW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YS1243"/>
  <c r="CX1243"/>
  <c r="CC1243"/>
  <c r="BH1243"/>
  <c r="AM1243"/>
  <c r="R1243"/>
  <c r="XZ1243"/>
  <c r="XE1243"/>
  <c r="WJ1243"/>
  <c r="VO1243"/>
  <c r="UT1243"/>
  <c r="TY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YU1243"/>
  <c r="CZ1243"/>
  <c r="CE1243"/>
  <c r="BJ1243"/>
  <c r="AO1243"/>
  <c r="T1243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T1244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S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YU1245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Y1262"/>
  <c r="AE1262" s="1"/>
  <c r="Y1261"/>
  <c r="AE1261" s="1"/>
  <c r="Y1260"/>
  <c r="AE1260" s="1"/>
  <c r="AS1262"/>
  <c r="AY1262" s="1"/>
  <c r="AS1261"/>
  <c r="AY1261" s="1"/>
  <c r="AS1260"/>
  <c r="AY1260" s="1"/>
  <c r="AU1261"/>
  <c r="BA1261" s="1"/>
  <c r="AU1260"/>
  <c r="BA1260" s="1"/>
  <c r="AU1262"/>
  <c r="BA1262" s="1"/>
  <c r="BO1262"/>
  <c r="BU1262" s="1"/>
  <c r="BO1261"/>
  <c r="BU1261" s="1"/>
  <c r="BO1260"/>
  <c r="BU1260" s="1"/>
  <c r="CI1262"/>
  <c r="CO1262" s="1"/>
  <c r="CI1261"/>
  <c r="CO1261" s="1"/>
  <c r="CI1260"/>
  <c r="CO1260" s="1"/>
  <c r="CK1261"/>
  <c r="CQ1261" s="1"/>
  <c r="CK1260"/>
  <c r="CQ1260" s="1"/>
  <c r="CK1262"/>
  <c r="CQ1262" s="1"/>
  <c r="DE1262"/>
  <c r="DK1262" s="1"/>
  <c r="DE1261"/>
  <c r="DK1261" s="1"/>
  <c r="DE1260"/>
  <c r="DK1260" s="1"/>
  <c r="DY1262"/>
  <c r="EE1262" s="1"/>
  <c r="DY1261"/>
  <c r="EE1261" s="1"/>
  <c r="DY1260"/>
  <c r="EE1260" s="1"/>
  <c r="EA1261"/>
  <c r="EG1261" s="1"/>
  <c r="EA1260"/>
  <c r="EG1260" s="1"/>
  <c r="EA1262"/>
  <c r="EG1262" s="1"/>
  <c r="EU1262"/>
  <c r="FA1262" s="1"/>
  <c r="EU1261"/>
  <c r="FA1261" s="1"/>
  <c r="EU1260"/>
  <c r="FA1260" s="1"/>
  <c r="FO1262"/>
  <c r="FU1262" s="1"/>
  <c r="FO1261"/>
  <c r="FU1261" s="1"/>
  <c r="FO1260"/>
  <c r="FU1260" s="1"/>
  <c r="FQ1261"/>
  <c r="FW1261" s="1"/>
  <c r="FQ1260"/>
  <c r="FW1260" s="1"/>
  <c r="FQ1262"/>
  <c r="FW1262" s="1"/>
  <c r="GK1262"/>
  <c r="GQ1262" s="1"/>
  <c r="GK1261"/>
  <c r="GQ1261" s="1"/>
  <c r="GK1260"/>
  <c r="GQ1260" s="1"/>
  <c r="HE1262"/>
  <c r="HK1262" s="1"/>
  <c r="HE1261"/>
  <c r="HK1261" s="1"/>
  <c r="HE1260"/>
  <c r="HK1260" s="1"/>
  <c r="HG1261"/>
  <c r="HM1261" s="1"/>
  <c r="HG1260"/>
  <c r="HM1260" s="1"/>
  <c r="HG1262"/>
  <c r="HM1262" s="1"/>
  <c r="IA1262"/>
  <c r="IG1262" s="1"/>
  <c r="IA1261"/>
  <c r="IG1261" s="1"/>
  <c r="IA1260"/>
  <c r="IG1260" s="1"/>
  <c r="IU1262"/>
  <c r="JA1262" s="1"/>
  <c r="IU1261"/>
  <c r="JA1261" s="1"/>
  <c r="IU1260"/>
  <c r="JA1260" s="1"/>
  <c r="IW1261"/>
  <c r="JC1261" s="1"/>
  <c r="IW1260"/>
  <c r="JC1260" s="1"/>
  <c r="IW1262"/>
  <c r="JC1262" s="1"/>
  <c r="JQ1262"/>
  <c r="JW1262" s="1"/>
  <c r="JQ1261"/>
  <c r="JW1261" s="1"/>
  <c r="JQ1260"/>
  <c r="JW1260" s="1"/>
  <c r="KK1262"/>
  <c r="KQ1262" s="1"/>
  <c r="KK1261"/>
  <c r="KQ1261" s="1"/>
  <c r="KK1260"/>
  <c r="KQ1260" s="1"/>
  <c r="KM1261"/>
  <c r="KS1261" s="1"/>
  <c r="KM1260"/>
  <c r="KS1260" s="1"/>
  <c r="KM1262"/>
  <c r="KS1262" s="1"/>
  <c r="LG1262"/>
  <c r="LM1262" s="1"/>
  <c r="LG1261"/>
  <c r="LM1261" s="1"/>
  <c r="LG1260"/>
  <c r="LM1260" s="1"/>
  <c r="MA1262"/>
  <c r="MG1262" s="1"/>
  <c r="MA1261"/>
  <c r="MG1261" s="1"/>
  <c r="MA1260"/>
  <c r="MG1260" s="1"/>
  <c r="MC1261"/>
  <c r="MI1261" s="1"/>
  <c r="MC1260"/>
  <c r="MI1260" s="1"/>
  <c r="MC1262"/>
  <c r="MI1262" s="1"/>
  <c r="MW1262"/>
  <c r="NC1262" s="1"/>
  <c r="MW1261"/>
  <c r="NC1261" s="1"/>
  <c r="MW1260"/>
  <c r="NC1260" s="1"/>
  <c r="NQ1262"/>
  <c r="NW1262" s="1"/>
  <c r="NQ1261"/>
  <c r="NW1261" s="1"/>
  <c r="NQ1260"/>
  <c r="NW1260" s="1"/>
  <c r="NS1262"/>
  <c r="NY1262" s="1"/>
  <c r="NS1260"/>
  <c r="NY1260" s="1"/>
  <c r="NS1261"/>
  <c r="NY1261" s="1"/>
  <c r="OM1262"/>
  <c r="OS1262" s="1"/>
  <c r="OM1261"/>
  <c r="OS1261" s="1"/>
  <c r="OM1260"/>
  <c r="OS1260" s="1"/>
  <c r="PG1262"/>
  <c r="PM1262" s="1"/>
  <c r="PG1261"/>
  <c r="PM1261" s="1"/>
  <c r="PG1260"/>
  <c r="PM1260" s="1"/>
  <c r="PI1262"/>
  <c r="PO1262" s="1"/>
  <c r="PI1260"/>
  <c r="PO1260" s="1"/>
  <c r="PI1261"/>
  <c r="PO1261" s="1"/>
  <c r="QC1262"/>
  <c r="QI1262" s="1"/>
  <c r="QC1261"/>
  <c r="QI1261" s="1"/>
  <c r="QC1260"/>
  <c r="QI1260" s="1"/>
  <c r="QC1258"/>
  <c r="QI1258" s="1"/>
  <c r="QW1262"/>
  <c r="RC1262" s="1"/>
  <c r="QW1261"/>
  <c r="RC1261" s="1"/>
  <c r="QW1260"/>
  <c r="RC1260" s="1"/>
  <c r="QY1262"/>
  <c r="RE1262" s="1"/>
  <c r="QY1260"/>
  <c r="RE1260" s="1"/>
  <c r="QY1261"/>
  <c r="RE1261" s="1"/>
  <c r="RS1262"/>
  <c r="RY1262" s="1"/>
  <c r="RS1261"/>
  <c r="RY1261" s="1"/>
  <c r="RS1260"/>
  <c r="RY1260" s="1"/>
  <c r="RS1258"/>
  <c r="RY1258" s="1"/>
  <c r="SM1262"/>
  <c r="SS1262" s="1"/>
  <c r="SM1261"/>
  <c r="SS1261" s="1"/>
  <c r="SM1260"/>
  <c r="SS1260" s="1"/>
  <c r="SM1258"/>
  <c r="SS1258" s="1"/>
  <c r="SO1262"/>
  <c r="SU1262" s="1"/>
  <c r="SO1260"/>
  <c r="SU1260" s="1"/>
  <c r="SO1258"/>
  <c r="SU1258" s="1"/>
  <c r="SO1261"/>
  <c r="SU1261" s="1"/>
  <c r="TI1262"/>
  <c r="TO1262" s="1"/>
  <c r="TI1261"/>
  <c r="TO1261" s="1"/>
  <c r="TI1260"/>
  <c r="TO1260" s="1"/>
  <c r="TI1258"/>
  <c r="TO1258" s="1"/>
  <c r="UC1262"/>
  <c r="UI1262" s="1"/>
  <c r="UC1261"/>
  <c r="UI1261" s="1"/>
  <c r="UC1260"/>
  <c r="UI1260" s="1"/>
  <c r="UC1258"/>
  <c r="UI1258" s="1"/>
  <c r="UE1262"/>
  <c r="UK1262" s="1"/>
  <c r="UE1260"/>
  <c r="UK1260" s="1"/>
  <c r="UE1258"/>
  <c r="UK1258" s="1"/>
  <c r="UE1261"/>
  <c r="UK1261" s="1"/>
  <c r="UY1262"/>
  <c r="VE1262" s="1"/>
  <c r="UY1261"/>
  <c r="VE1261" s="1"/>
  <c r="UY1260"/>
  <c r="VE1260" s="1"/>
  <c r="UY1258"/>
  <c r="VE1258" s="1"/>
  <c r="VS1262"/>
  <c r="VY1262" s="1"/>
  <c r="VS1261"/>
  <c r="VY1261" s="1"/>
  <c r="VS1260"/>
  <c r="VY1260" s="1"/>
  <c r="VS1258"/>
  <c r="VY1258" s="1"/>
  <c r="VU1262"/>
  <c r="WA1262" s="1"/>
  <c r="VU1260"/>
  <c r="WA1260" s="1"/>
  <c r="VU1258"/>
  <c r="WA1258" s="1"/>
  <c r="VU1261"/>
  <c r="WA1261" s="1"/>
  <c r="WO1262"/>
  <c r="WU1262" s="1"/>
  <c r="WO1261"/>
  <c r="WU1261" s="1"/>
  <c r="WO1260"/>
  <c r="WU1260" s="1"/>
  <c r="WO1258"/>
  <c r="WU1258" s="1"/>
  <c r="XI1262"/>
  <c r="XO1262" s="1"/>
  <c r="XI1261"/>
  <c r="XO1261" s="1"/>
  <c r="XI1260"/>
  <c r="XO1260" s="1"/>
  <c r="XI1258"/>
  <c r="XO1258" s="1"/>
  <c r="XK1262"/>
  <c r="XQ1262" s="1"/>
  <c r="XK1260"/>
  <c r="XQ1260" s="1"/>
  <c r="XK1258"/>
  <c r="XQ1258" s="1"/>
  <c r="XK1261"/>
  <c r="XQ1261" s="1"/>
  <c r="YE1262"/>
  <c r="YK1262" s="1"/>
  <c r="YE1261"/>
  <c r="YK1261" s="1"/>
  <c r="YE1260"/>
  <c r="YK1260" s="1"/>
  <c r="YE1258"/>
  <c r="YK1258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HF1256"/>
  <c r="HL1256" s="1"/>
  <c r="IA1256"/>
  <c r="IG1256" s="1"/>
  <c r="IV1256"/>
  <c r="JB1256" s="1"/>
  <c r="JQ1256"/>
  <c r="JW1256" s="1"/>
  <c r="KL1256"/>
  <c r="KR1256" s="1"/>
  <c r="LG1256"/>
  <c r="LM1256" s="1"/>
  <c r="MB1256"/>
  <c r="MH1256" s="1"/>
  <c r="MW1256"/>
  <c r="NC1256" s="1"/>
  <c r="NR1256"/>
  <c r="NX1256" s="1"/>
  <c r="OM1256"/>
  <c r="OS1256" s="1"/>
  <c r="PH1256"/>
  <c r="PN1256" s="1"/>
  <c r="QC1256"/>
  <c r="QI1256" s="1"/>
  <c r="QX1256"/>
  <c r="RD1256" s="1"/>
  <c r="RS1256"/>
  <c r="RY1256" s="1"/>
  <c r="SN1256"/>
  <c r="ST1256" s="1"/>
  <c r="TI1256"/>
  <c r="TO1256" s="1"/>
  <c r="UD1256"/>
  <c r="UJ1256" s="1"/>
  <c r="UY1256"/>
  <c r="VE1256" s="1"/>
  <c r="VT1256"/>
  <c r="VZ1256" s="1"/>
  <c r="WO1256"/>
  <c r="WU1256" s="1"/>
  <c r="XJ1256"/>
  <c r="XP1256" s="1"/>
  <c r="YE1256"/>
  <c r="YK1256" s="1"/>
  <c r="YS1256"/>
  <c r="YU1256"/>
  <c r="Y1257"/>
  <c r="AE1257" s="1"/>
  <c r="AT1257"/>
  <c r="AZ1257" s="1"/>
  <c r="BO1257"/>
  <c r="BU1257" s="1"/>
  <c r="CJ1257"/>
  <c r="CP1257" s="1"/>
  <c r="DE1257"/>
  <c r="DK1257" s="1"/>
  <c r="DZ1257"/>
  <c r="EF1257" s="1"/>
  <c r="EU1257"/>
  <c r="FA1257" s="1"/>
  <c r="FP1257"/>
  <c r="FV1257" s="1"/>
  <c r="GK1257"/>
  <c r="GQ1257" s="1"/>
  <c r="HF1257"/>
  <c r="HL1257" s="1"/>
  <c r="IA1257"/>
  <c r="IG1257" s="1"/>
  <c r="IV1257"/>
  <c r="JB1257" s="1"/>
  <c r="JQ1257"/>
  <c r="JW1257" s="1"/>
  <c r="KL1257"/>
  <c r="KR1257" s="1"/>
  <c r="LG1257"/>
  <c r="LM1257" s="1"/>
  <c r="MB1257"/>
  <c r="MH1257" s="1"/>
  <c r="MW1257"/>
  <c r="NC1257" s="1"/>
  <c r="NR1257"/>
  <c r="NX1257" s="1"/>
  <c r="OM1257"/>
  <c r="OS1257" s="1"/>
  <c r="PH1257"/>
  <c r="PN1257" s="1"/>
  <c r="QC1257"/>
  <c r="QI1257" s="1"/>
  <c r="RS1257"/>
  <c r="RY1257" s="1"/>
  <c r="TI1257"/>
  <c r="TO1257" s="1"/>
  <c r="UY1257"/>
  <c r="VE1257" s="1"/>
  <c r="WO1257"/>
  <c r="WU1257" s="1"/>
  <c r="YE1257"/>
  <c r="YK1257" s="1"/>
  <c r="YS1257"/>
  <c r="YU1257"/>
  <c r="Y1258"/>
  <c r="AE1258" s="1"/>
  <c r="BO1258"/>
  <c r="BU1258" s="1"/>
  <c r="DE1258"/>
  <c r="DK1258" s="1"/>
  <c r="EU1258"/>
  <c r="FA1258" s="1"/>
  <c r="GK1258"/>
  <c r="GQ1258" s="1"/>
  <c r="IA1258"/>
  <c r="IG1258" s="1"/>
  <c r="JQ1258"/>
  <c r="JW1258" s="1"/>
  <c r="LG1258"/>
  <c r="LM1258" s="1"/>
  <c r="MW1258"/>
  <c r="NC1258" s="1"/>
  <c r="OM1258"/>
  <c r="OS1258" s="1"/>
  <c r="QW1258"/>
  <c r="RC1258" s="1"/>
  <c r="X1262"/>
  <c r="AD1262" s="1"/>
  <c r="X1261"/>
  <c r="AD1261" s="1"/>
  <c r="X1260"/>
  <c r="AD1260" s="1"/>
  <c r="Z1261"/>
  <c r="AF1261" s="1"/>
  <c r="Z1260"/>
  <c r="AF1260" s="1"/>
  <c r="Z1262"/>
  <c r="AF1262" s="1"/>
  <c r="AT1262"/>
  <c r="AZ1262" s="1"/>
  <c r="AT1261"/>
  <c r="AZ1261" s="1"/>
  <c r="AT1260"/>
  <c r="AZ1260" s="1"/>
  <c r="BN1262"/>
  <c r="BT1262" s="1"/>
  <c r="BN1261"/>
  <c r="BT1261" s="1"/>
  <c r="BN1260"/>
  <c r="BT1260" s="1"/>
  <c r="BP1261"/>
  <c r="BV1261" s="1"/>
  <c r="BP1260"/>
  <c r="BV1260" s="1"/>
  <c r="BP1262"/>
  <c r="BV1262" s="1"/>
  <c r="CJ1262"/>
  <c r="CP1262" s="1"/>
  <c r="CJ1261"/>
  <c r="CP1261" s="1"/>
  <c r="CJ1260"/>
  <c r="CP1260" s="1"/>
  <c r="DD1262"/>
  <c r="DJ1262" s="1"/>
  <c r="DD1261"/>
  <c r="DJ1261" s="1"/>
  <c r="DD1260"/>
  <c r="DJ1260" s="1"/>
  <c r="DF1261"/>
  <c r="DL1261" s="1"/>
  <c r="DF1260"/>
  <c r="DL1260" s="1"/>
  <c r="DF1262"/>
  <c r="DL1262" s="1"/>
  <c r="DZ1262"/>
  <c r="EF1262" s="1"/>
  <c r="DZ1261"/>
  <c r="EF1261" s="1"/>
  <c r="DZ1260"/>
  <c r="EF1260" s="1"/>
  <c r="ET1262"/>
  <c r="EZ1262" s="1"/>
  <c r="ET1261"/>
  <c r="EZ1261" s="1"/>
  <c r="ET1260"/>
  <c r="EZ1260" s="1"/>
  <c r="EV1261"/>
  <c r="FB1261" s="1"/>
  <c r="EV1260"/>
  <c r="FB1260" s="1"/>
  <c r="EV1262"/>
  <c r="FB1262" s="1"/>
  <c r="FP1262"/>
  <c r="FV1262" s="1"/>
  <c r="FP1261"/>
  <c r="FV1261" s="1"/>
  <c r="FP1260"/>
  <c r="FV1260" s="1"/>
  <c r="GJ1262"/>
  <c r="GP1262" s="1"/>
  <c r="GJ1261"/>
  <c r="GP1261" s="1"/>
  <c r="GJ1260"/>
  <c r="GP1260" s="1"/>
  <c r="GL1261"/>
  <c r="GR1261" s="1"/>
  <c r="GL1260"/>
  <c r="GR1260" s="1"/>
  <c r="GL1262"/>
  <c r="GR1262" s="1"/>
  <c r="HF1262"/>
  <c r="HL1262" s="1"/>
  <c r="HF1261"/>
  <c r="HL1261" s="1"/>
  <c r="HF1260"/>
  <c r="HL1260" s="1"/>
  <c r="HZ1262"/>
  <c r="IF1262" s="1"/>
  <c r="HZ1261"/>
  <c r="IF1261" s="1"/>
  <c r="HZ1260"/>
  <c r="IF1260" s="1"/>
  <c r="IB1261"/>
  <c r="IH1261" s="1"/>
  <c r="IB1260"/>
  <c r="IH1260" s="1"/>
  <c r="IB1262"/>
  <c r="IH1262" s="1"/>
  <c r="IV1262"/>
  <c r="JB1262" s="1"/>
  <c r="IV1261"/>
  <c r="JB1261" s="1"/>
  <c r="IV1260"/>
  <c r="JB1260" s="1"/>
  <c r="JP1262"/>
  <c r="JV1262" s="1"/>
  <c r="JP1261"/>
  <c r="JV1261" s="1"/>
  <c r="JP1260"/>
  <c r="JV1260" s="1"/>
  <c r="JR1261"/>
  <c r="JX1261" s="1"/>
  <c r="JR1260"/>
  <c r="JX1260" s="1"/>
  <c r="JR1262"/>
  <c r="JX1262" s="1"/>
  <c r="KL1262"/>
  <c r="KR1262" s="1"/>
  <c r="KL1261"/>
  <c r="KR1261" s="1"/>
  <c r="KL1260"/>
  <c r="KR1260" s="1"/>
  <c r="LF1262"/>
  <c r="LL1262" s="1"/>
  <c r="LF1261"/>
  <c r="LL1261" s="1"/>
  <c r="LF1260"/>
  <c r="LL1260" s="1"/>
  <c r="LH1261"/>
  <c r="LN1261" s="1"/>
  <c r="LH1260"/>
  <c r="LN1260" s="1"/>
  <c r="LH1262"/>
  <c r="LN1262" s="1"/>
  <c r="MB1262"/>
  <c r="MH1262" s="1"/>
  <c r="MB1261"/>
  <c r="MH1261" s="1"/>
  <c r="MB1260"/>
  <c r="MH1260" s="1"/>
  <c r="MV1262"/>
  <c r="NB1262" s="1"/>
  <c r="MV1261"/>
  <c r="NB1261" s="1"/>
  <c r="MV1260"/>
  <c r="NB1260" s="1"/>
  <c r="MX1260"/>
  <c r="ND1260" s="1"/>
  <c r="MX1262"/>
  <c r="ND1262" s="1"/>
  <c r="MX1261"/>
  <c r="ND1261" s="1"/>
  <c r="NR1262"/>
  <c r="NX1262" s="1"/>
  <c r="NR1261"/>
  <c r="NX1261" s="1"/>
  <c r="NR1260"/>
  <c r="NX1260" s="1"/>
  <c r="OL1262"/>
  <c r="OR1262" s="1"/>
  <c r="OL1261"/>
  <c r="OR1261" s="1"/>
  <c r="OL1260"/>
  <c r="OR1260" s="1"/>
  <c r="ON1262"/>
  <c r="OT1262" s="1"/>
  <c r="ON1260"/>
  <c r="OT1260" s="1"/>
  <c r="ON1261"/>
  <c r="OT1261" s="1"/>
  <c r="PH1262"/>
  <c r="PN1262" s="1"/>
  <c r="PH1261"/>
  <c r="PN1261" s="1"/>
  <c r="PH1260"/>
  <c r="PN1260" s="1"/>
  <c r="QB1262"/>
  <c r="QH1262" s="1"/>
  <c r="QB1261"/>
  <c r="QH1261" s="1"/>
  <c r="QB1260"/>
  <c r="QH1260" s="1"/>
  <c r="QD1262"/>
  <c r="QJ1262" s="1"/>
  <c r="QD1260"/>
  <c r="QJ1260" s="1"/>
  <c r="QD1261"/>
  <c r="QJ1261" s="1"/>
  <c r="QX1262"/>
  <c r="RD1262" s="1"/>
  <c r="QX1261"/>
  <c r="RD1261" s="1"/>
  <c r="QX1260"/>
  <c r="RD1260" s="1"/>
  <c r="QX1258"/>
  <c r="RD1258" s="1"/>
  <c r="RR1262"/>
  <c r="RX1262" s="1"/>
  <c r="RR1261"/>
  <c r="RX1261" s="1"/>
  <c r="RR1260"/>
  <c r="RX1260" s="1"/>
  <c r="RT1262"/>
  <c r="RZ1262" s="1"/>
  <c r="RT1260"/>
  <c r="RZ1260" s="1"/>
  <c r="RT1261"/>
  <c r="RZ1261" s="1"/>
  <c r="SN1262"/>
  <c r="ST1262" s="1"/>
  <c r="SN1261"/>
  <c r="ST1261" s="1"/>
  <c r="SN1260"/>
  <c r="ST1260" s="1"/>
  <c r="SN1258"/>
  <c r="ST1258" s="1"/>
  <c r="TH1262"/>
  <c r="TN1262" s="1"/>
  <c r="TH1261"/>
  <c r="TN1261" s="1"/>
  <c r="TH1260"/>
  <c r="TN1260" s="1"/>
  <c r="TH1258"/>
  <c r="TN1258" s="1"/>
  <c r="TJ1262"/>
  <c r="TP1262" s="1"/>
  <c r="TJ1260"/>
  <c r="TP1260" s="1"/>
  <c r="TJ1258"/>
  <c r="TP1258" s="1"/>
  <c r="TJ1261"/>
  <c r="TP1261" s="1"/>
  <c r="UD1262"/>
  <c r="UJ1262" s="1"/>
  <c r="UD1261"/>
  <c r="UJ1261" s="1"/>
  <c r="UD1260"/>
  <c r="UJ1260" s="1"/>
  <c r="UD1258"/>
  <c r="UJ1258" s="1"/>
  <c r="UX1262"/>
  <c r="VD1262" s="1"/>
  <c r="UX1261"/>
  <c r="VD1261" s="1"/>
  <c r="UX1260"/>
  <c r="VD1260" s="1"/>
  <c r="UX1258"/>
  <c r="VD1258" s="1"/>
  <c r="UZ1262"/>
  <c r="VF1262" s="1"/>
  <c r="UZ1260"/>
  <c r="VF1260" s="1"/>
  <c r="UZ1258"/>
  <c r="VF1258" s="1"/>
  <c r="UZ1261"/>
  <c r="VF1261" s="1"/>
  <c r="VT1262"/>
  <c r="VZ1262" s="1"/>
  <c r="VT1261"/>
  <c r="VZ1261" s="1"/>
  <c r="VT1260"/>
  <c r="VZ1260" s="1"/>
  <c r="VT1258"/>
  <c r="VZ1258" s="1"/>
  <c r="WN1262"/>
  <c r="WT1262" s="1"/>
  <c r="WN1261"/>
  <c r="WT1261" s="1"/>
  <c r="WN1260"/>
  <c r="WT1260" s="1"/>
  <c r="WN1258"/>
  <c r="WT1258" s="1"/>
  <c r="WP1262"/>
  <c r="WV1262" s="1"/>
  <c r="WP1260"/>
  <c r="WV1260" s="1"/>
  <c r="WP1258"/>
  <c r="WV1258" s="1"/>
  <c r="WP1261"/>
  <c r="WV1261" s="1"/>
  <c r="XJ1262"/>
  <c r="XP1262" s="1"/>
  <c r="XJ1261"/>
  <c r="XP1261" s="1"/>
  <c r="XJ1260"/>
  <c r="XP1260" s="1"/>
  <c r="XJ1258"/>
  <c r="XP1258" s="1"/>
  <c r="YD1262"/>
  <c r="YJ1262" s="1"/>
  <c r="YD1261"/>
  <c r="YJ1261" s="1"/>
  <c r="YD1260"/>
  <c r="YJ1260" s="1"/>
  <c r="YD1258"/>
  <c r="YJ1258" s="1"/>
  <c r="YF1262"/>
  <c r="YL1262" s="1"/>
  <c r="YF1260"/>
  <c r="YL1260" s="1"/>
  <c r="YF1258"/>
  <c r="YL1258" s="1"/>
  <c r="YF1261"/>
  <c r="YL1261" s="1"/>
  <c r="X1256"/>
  <c r="AD1256" s="1"/>
  <c r="Z1256"/>
  <c r="AF1256" s="1"/>
  <c r="AS1256"/>
  <c r="AY1256" s="1"/>
  <c r="AU1256"/>
  <c r="BA1256" s="1"/>
  <c r="BN1256"/>
  <c r="BT1256" s="1"/>
  <c r="BP1256"/>
  <c r="BV1256" s="1"/>
  <c r="CI1256"/>
  <c r="CO1256" s="1"/>
  <c r="CK1256"/>
  <c r="CQ1256" s="1"/>
  <c r="DD1256"/>
  <c r="DJ1256" s="1"/>
  <c r="DF1256"/>
  <c r="DL1256" s="1"/>
  <c r="DY1256"/>
  <c r="EE1256" s="1"/>
  <c r="EA1256"/>
  <c r="EG1256" s="1"/>
  <c r="ET1256"/>
  <c r="EZ1256" s="1"/>
  <c r="EV1256"/>
  <c r="FB1256" s="1"/>
  <c r="FO1256"/>
  <c r="FU1256" s="1"/>
  <c r="FQ1256"/>
  <c r="FW1256" s="1"/>
  <c r="GJ1256"/>
  <c r="GP1256" s="1"/>
  <c r="GL1256"/>
  <c r="GR1256" s="1"/>
  <c r="HE1256"/>
  <c r="HK1256" s="1"/>
  <c r="HG1256"/>
  <c r="HM1256" s="1"/>
  <c r="HZ1256"/>
  <c r="IF1256" s="1"/>
  <c r="IB1256"/>
  <c r="IH1256" s="1"/>
  <c r="IU1256"/>
  <c r="JA1256" s="1"/>
  <c r="IW1256"/>
  <c r="JC1256" s="1"/>
  <c r="JP1256"/>
  <c r="JV1256" s="1"/>
  <c r="JR1256"/>
  <c r="JX1256" s="1"/>
  <c r="KK1256"/>
  <c r="KQ1256" s="1"/>
  <c r="KM1256"/>
  <c r="KS1256" s="1"/>
  <c r="LF1256"/>
  <c r="LL1256" s="1"/>
  <c r="LH1256"/>
  <c r="LN1256" s="1"/>
  <c r="MA1256"/>
  <c r="MG1256" s="1"/>
  <c r="MC1256"/>
  <c r="MI1256" s="1"/>
  <c r="MV1256"/>
  <c r="NB1256" s="1"/>
  <c r="MX1256"/>
  <c r="ND1256" s="1"/>
  <c r="NQ1256"/>
  <c r="NW1256" s="1"/>
  <c r="NS1256"/>
  <c r="NY1256" s="1"/>
  <c r="OL1256"/>
  <c r="OR1256" s="1"/>
  <c r="ON1256"/>
  <c r="OT1256" s="1"/>
  <c r="PG1256"/>
  <c r="PM1256" s="1"/>
  <c r="PI1256"/>
  <c r="PO1256" s="1"/>
  <c r="QB1256"/>
  <c r="QH1256" s="1"/>
  <c r="QD1256"/>
  <c r="QJ1256" s="1"/>
  <c r="QW1256"/>
  <c r="RC1256" s="1"/>
  <c r="QY1256"/>
  <c r="RE1256" s="1"/>
  <c r="RR1256"/>
  <c r="RX1256" s="1"/>
  <c r="RT1256"/>
  <c r="RZ1256" s="1"/>
  <c r="SM1256"/>
  <c r="SS1256" s="1"/>
  <c r="SO1256"/>
  <c r="SU1256" s="1"/>
  <c r="TH1256"/>
  <c r="TN1256" s="1"/>
  <c r="TJ1256"/>
  <c r="TP1256" s="1"/>
  <c r="UC1256"/>
  <c r="UI1256" s="1"/>
  <c r="UE1256"/>
  <c r="UK1256" s="1"/>
  <c r="UX1256"/>
  <c r="VD1256" s="1"/>
  <c r="UZ1256"/>
  <c r="VF1256" s="1"/>
  <c r="VS1256"/>
  <c r="VY1256" s="1"/>
  <c r="VU1256"/>
  <c r="WA1256" s="1"/>
  <c r="WN1256"/>
  <c r="WT1256" s="1"/>
  <c r="WP1256"/>
  <c r="WV1256" s="1"/>
  <c r="XI1256"/>
  <c r="XO1256" s="1"/>
  <c r="XK1256"/>
  <c r="XQ1256" s="1"/>
  <c r="YD1256"/>
  <c r="YJ1256" s="1"/>
  <c r="YF1256"/>
  <c r="YL1256" s="1"/>
  <c r="YT1256"/>
  <c r="X1257"/>
  <c r="AD1257" s="1"/>
  <c r="Z1257"/>
  <c r="AF1257" s="1"/>
  <c r="AS1257"/>
  <c r="AY1257" s="1"/>
  <c r="AU1257"/>
  <c r="BA1257" s="1"/>
  <c r="BN1257"/>
  <c r="BT1257" s="1"/>
  <c r="BP1257"/>
  <c r="BV1257" s="1"/>
  <c r="CI1257"/>
  <c r="CO1257" s="1"/>
  <c r="CK1257"/>
  <c r="CQ1257" s="1"/>
  <c r="DD1257"/>
  <c r="DJ1257" s="1"/>
  <c r="DF1257"/>
  <c r="DL1257" s="1"/>
  <c r="DY1257"/>
  <c r="EE1257" s="1"/>
  <c r="EA1257"/>
  <c r="EG1257" s="1"/>
  <c r="ET1257"/>
  <c r="EZ1257" s="1"/>
  <c r="EV1257"/>
  <c r="FB1257" s="1"/>
  <c r="FO1257"/>
  <c r="FU1257" s="1"/>
  <c r="FQ1257"/>
  <c r="FW1257" s="1"/>
  <c r="GJ1257"/>
  <c r="GP1257" s="1"/>
  <c r="GL1257"/>
  <c r="GR1257" s="1"/>
  <c r="HE1257"/>
  <c r="HK1257" s="1"/>
  <c r="HG1257"/>
  <c r="HM1257" s="1"/>
  <c r="HZ1257"/>
  <c r="IF1257" s="1"/>
  <c r="IB1257"/>
  <c r="IH1257" s="1"/>
  <c r="IU1257"/>
  <c r="JA1257" s="1"/>
  <c r="IW1257"/>
  <c r="JC1257" s="1"/>
  <c r="JP1257"/>
  <c r="JV1257" s="1"/>
  <c r="JR1257"/>
  <c r="JX1257" s="1"/>
  <c r="KK1257"/>
  <c r="KQ1257" s="1"/>
  <c r="KM1257"/>
  <c r="KS1257" s="1"/>
  <c r="LF1257"/>
  <c r="LL1257" s="1"/>
  <c r="LH1257"/>
  <c r="LN1257" s="1"/>
  <c r="MA1257"/>
  <c r="MG1257" s="1"/>
  <c r="MC1257"/>
  <c r="MI1257" s="1"/>
  <c r="MV1257"/>
  <c r="NB1257" s="1"/>
  <c r="MX1257"/>
  <c r="ND1257" s="1"/>
  <c r="NQ1257"/>
  <c r="NW1257" s="1"/>
  <c r="NS1257"/>
  <c r="NY1257" s="1"/>
  <c r="OL1257"/>
  <c r="OR1257" s="1"/>
  <c r="ON1257"/>
  <c r="OT1257" s="1"/>
  <c r="PG1257"/>
  <c r="PM1257" s="1"/>
  <c r="PI1257"/>
  <c r="PO1257" s="1"/>
  <c r="QB1257"/>
  <c r="QH1257" s="1"/>
  <c r="QD1257"/>
  <c r="QJ1257" s="1"/>
  <c r="QW1257"/>
  <c r="RC1257" s="1"/>
  <c r="QY1257"/>
  <c r="RE1257" s="1"/>
  <c r="RR1257"/>
  <c r="RX1257" s="1"/>
  <c r="RT1257"/>
  <c r="RZ1257" s="1"/>
  <c r="SM1257"/>
  <c r="SS1257" s="1"/>
  <c r="SO1257"/>
  <c r="SU1257" s="1"/>
  <c r="TH1257"/>
  <c r="TN1257" s="1"/>
  <c r="TJ1257"/>
  <c r="TP1257" s="1"/>
  <c r="UC1257"/>
  <c r="UI1257" s="1"/>
  <c r="UE1257"/>
  <c r="UK1257" s="1"/>
  <c r="UX1257"/>
  <c r="VD1257" s="1"/>
  <c r="UZ1257"/>
  <c r="VF1257" s="1"/>
  <c r="VS1257"/>
  <c r="VY1257" s="1"/>
  <c r="VU1257"/>
  <c r="WA1257" s="1"/>
  <c r="WN1257"/>
  <c r="WT1257" s="1"/>
  <c r="WP1257"/>
  <c r="WV1257" s="1"/>
  <c r="XI1257"/>
  <c r="XO1257" s="1"/>
  <c r="XK1257"/>
  <c r="XQ1257" s="1"/>
  <c r="YD1257"/>
  <c r="YJ1257" s="1"/>
  <c r="YF1257"/>
  <c r="YL1257" s="1"/>
  <c r="YT1257"/>
  <c r="X1258"/>
  <c r="AD1258" s="1"/>
  <c r="Z1258"/>
  <c r="AF1258" s="1"/>
  <c r="AS1258"/>
  <c r="AY1258" s="1"/>
  <c r="AU1258"/>
  <c r="BA1258" s="1"/>
  <c r="BN1258"/>
  <c r="BT1258" s="1"/>
  <c r="BP1258"/>
  <c r="BV1258" s="1"/>
  <c r="CI1258"/>
  <c r="CO1258" s="1"/>
  <c r="CK1258"/>
  <c r="CQ1258" s="1"/>
  <c r="DD1258"/>
  <c r="DJ1258" s="1"/>
  <c r="DF1258"/>
  <c r="DL1258" s="1"/>
  <c r="DY1258"/>
  <c r="EE1258" s="1"/>
  <c r="EA1258"/>
  <c r="EG1258" s="1"/>
  <c r="ET1258"/>
  <c r="EZ1258" s="1"/>
  <c r="EV1258"/>
  <c r="FB1258" s="1"/>
  <c r="FO1258"/>
  <c r="FU1258" s="1"/>
  <c r="FQ1258"/>
  <c r="FW1258" s="1"/>
  <c r="GJ1258"/>
  <c r="GP1258" s="1"/>
  <c r="GL1258"/>
  <c r="GR1258" s="1"/>
  <c r="HE1258"/>
  <c r="HK1258" s="1"/>
  <c r="HG1258"/>
  <c r="HM1258" s="1"/>
  <c r="HZ1258"/>
  <c r="IF1258" s="1"/>
  <c r="IB1258"/>
  <c r="IH1258" s="1"/>
  <c r="IU1258"/>
  <c r="JA1258" s="1"/>
  <c r="IW1258"/>
  <c r="JC1258" s="1"/>
  <c r="JP1258"/>
  <c r="JV1258" s="1"/>
  <c r="JR1258"/>
  <c r="JX1258" s="1"/>
  <c r="KK1258"/>
  <c r="KQ1258" s="1"/>
  <c r="KM1258"/>
  <c r="KS1258" s="1"/>
  <c r="LF1258"/>
  <c r="LL1258" s="1"/>
  <c r="LH1258"/>
  <c r="LN1258" s="1"/>
  <c r="MA1258"/>
  <c r="MG1258" s="1"/>
  <c r="MC1258"/>
  <c r="MI1258" s="1"/>
  <c r="MV1258"/>
  <c r="NB1258" s="1"/>
  <c r="MX1258"/>
  <c r="ND1258" s="1"/>
  <c r="NQ1258"/>
  <c r="NW1258" s="1"/>
  <c r="NS1258"/>
  <c r="NY1258" s="1"/>
  <c r="OL1258"/>
  <c r="OR1258" s="1"/>
  <c r="ON1258"/>
  <c r="OT1258" s="1"/>
  <c r="PG1258"/>
  <c r="PM1258" s="1"/>
  <c r="PI1258"/>
  <c r="PO1258" s="1"/>
  <c r="QD1258"/>
  <c r="QJ1258" s="1"/>
  <c r="QY1258"/>
  <c r="RE1258" s="1"/>
  <c r="RT1258"/>
  <c r="RZ1258" s="1"/>
  <c r="YS1258"/>
  <c r="YU1258"/>
  <c r="YS1260"/>
  <c r="YU1260"/>
  <c r="YT1258"/>
  <c r="YT1260"/>
  <c r="YT1261"/>
  <c r="YS1261"/>
  <c r="YU1261"/>
  <c r="YS1262"/>
  <c r="YU1262"/>
  <c r="YT1262"/>
  <c r="RZ1255" l="1"/>
  <c r="RZ1266" s="1"/>
  <c r="RZ1267" s="1"/>
  <c r="YL1255"/>
  <c r="YL1266" s="1"/>
  <c r="YL1267" s="1"/>
  <c r="XQ1255"/>
  <c r="XQ1266" s="1"/>
  <c r="XQ1267" s="1"/>
  <c r="WV1255"/>
  <c r="WV1266" s="1"/>
  <c r="WV1267" s="1"/>
  <c r="WA1255"/>
  <c r="WA1266" s="1"/>
  <c r="WA1267" s="1"/>
  <c r="VF1255"/>
  <c r="VF1266" s="1"/>
  <c r="VF1267" s="1"/>
  <c r="UK1255"/>
  <c r="UK1266" s="1"/>
  <c r="UK1267" s="1"/>
  <c r="TP1255"/>
  <c r="TP1266" s="1"/>
  <c r="TP1267" s="1"/>
  <c r="SU1255"/>
  <c r="SU1266" s="1"/>
  <c r="SU1267" s="1"/>
  <c r="QJ1255"/>
  <c r="QJ1266" s="1"/>
  <c r="QJ1267" s="1"/>
  <c r="RE1255"/>
  <c r="RE1266" s="1"/>
  <c r="RE1267" s="1"/>
  <c r="PO1255"/>
  <c r="PO1266" s="1"/>
  <c r="PO1267" s="1"/>
  <c r="OT1255"/>
  <c r="OT1266" s="1"/>
  <c r="OT1267" s="1"/>
  <c r="NY1255"/>
  <c r="NY1266" s="1"/>
  <c r="NY1267" s="1"/>
  <c r="ND1255"/>
  <c r="ND1266" s="1"/>
  <c r="ND1267" s="1"/>
  <c r="MI1255"/>
  <c r="MI1266" s="1"/>
  <c r="MI1267" s="1"/>
  <c r="LN1255"/>
  <c r="LN1266" s="1"/>
  <c r="LN1267" s="1"/>
  <c r="KS1255"/>
  <c r="KS1266" s="1"/>
  <c r="KS1267" s="1"/>
  <c r="JX1255"/>
  <c r="JX1266" s="1"/>
  <c r="JX1267" s="1"/>
  <c r="JC1255"/>
  <c r="JC1266" s="1"/>
  <c r="JC1267" s="1"/>
  <c r="IH1255"/>
  <c r="IH1266" s="1"/>
  <c r="IH1267" s="1"/>
  <c r="HM1255"/>
  <c r="HM1266" s="1"/>
  <c r="HM1267" s="1"/>
  <c r="GR1255"/>
  <c r="GR1266" s="1"/>
  <c r="GR1267" s="1"/>
  <c r="FW1255"/>
  <c r="FW1266" s="1"/>
  <c r="FW1267" s="1"/>
  <c r="FB1255"/>
  <c r="FB1266" s="1"/>
  <c r="FB1267" s="1"/>
  <c r="EG1255"/>
  <c r="EG1266" s="1"/>
  <c r="EG1267" s="1"/>
  <c r="DL1255"/>
  <c r="DL1266" s="1"/>
  <c r="DL1267" s="1"/>
  <c r="CQ1255"/>
  <c r="CQ1266" s="1"/>
  <c r="CQ1267" s="1"/>
  <c r="BV1255"/>
  <c r="BV1266" s="1"/>
  <c r="BV1267" s="1"/>
  <c r="BA1255"/>
  <c r="BA1266" s="1"/>
  <c r="BA1267" s="1"/>
  <c r="AF1255"/>
  <c r="AF1266" s="1"/>
  <c r="AF1267" s="1"/>
  <c r="YS1255"/>
  <c r="YS1264" s="1"/>
  <c r="YY1265" s="1"/>
  <c r="XP1255"/>
  <c r="XP1266" s="1"/>
  <c r="XP1267" s="1"/>
  <c r="VZ1255"/>
  <c r="VZ1266" s="1"/>
  <c r="VZ1267" s="1"/>
  <c r="UJ1255"/>
  <c r="UJ1266" s="1"/>
  <c r="UJ1267" s="1"/>
  <c r="ST1255"/>
  <c r="ST1266" s="1"/>
  <c r="ST1267" s="1"/>
  <c r="RD1255"/>
  <c r="RD1266" s="1"/>
  <c r="RD1267" s="1"/>
  <c r="PN1255"/>
  <c r="PN1266" s="1"/>
  <c r="PN1267" s="1"/>
  <c r="NX1255"/>
  <c r="NX1266" s="1"/>
  <c r="NX1267" s="1"/>
  <c r="MH1255"/>
  <c r="MH1266" s="1"/>
  <c r="MH1267" s="1"/>
  <c r="KR1255"/>
  <c r="KR1266" s="1"/>
  <c r="KR1267" s="1"/>
  <c r="JB1255"/>
  <c r="JB1266" s="1"/>
  <c r="JB1267" s="1"/>
  <c r="HL1255"/>
  <c r="HL1266" s="1"/>
  <c r="HL1267" s="1"/>
  <c r="FV1255"/>
  <c r="FV1266" s="1"/>
  <c r="FV1267" s="1"/>
  <c r="EF1255"/>
  <c r="EF1266" s="1"/>
  <c r="EF1267" s="1"/>
  <c r="CP1255"/>
  <c r="CP1266" s="1"/>
  <c r="CP1267" s="1"/>
  <c r="AZ1255"/>
  <c r="AZ1266" s="1"/>
  <c r="AZ1267" s="1"/>
  <c r="YT1237"/>
  <c r="S1237"/>
  <c r="AN1237"/>
  <c r="BI1237"/>
  <c r="CD1237"/>
  <c r="CY1237"/>
  <c r="DT1237"/>
  <c r="EO1237"/>
  <c r="FJ1237"/>
  <c r="GE1237"/>
  <c r="GZ1237"/>
  <c r="HU1237"/>
  <c r="IP1237"/>
  <c r="JK1237"/>
  <c r="KF1237"/>
  <c r="LA1237"/>
  <c r="LV1237"/>
  <c r="MQ1237"/>
  <c r="NL1237"/>
  <c r="OG1237"/>
  <c r="PB1237"/>
  <c r="PW1237"/>
  <c r="QR1237"/>
  <c r="RM1237"/>
  <c r="SH1237"/>
  <c r="TC1237"/>
  <c r="TX1237"/>
  <c r="US1237"/>
  <c r="VN1237"/>
  <c r="WI1237"/>
  <c r="XD1237"/>
  <c r="XY1237"/>
  <c r="YT1255"/>
  <c r="YT1264" s="1"/>
  <c r="YZ1265" s="1"/>
  <c r="YJ1255"/>
  <c r="YJ1266" s="1"/>
  <c r="YJ1267" s="1"/>
  <c r="XO1255"/>
  <c r="XO1266" s="1"/>
  <c r="XO1267" s="1"/>
  <c r="WT1255"/>
  <c r="WT1266" s="1"/>
  <c r="WT1267" s="1"/>
  <c r="VY1255"/>
  <c r="VY1266" s="1"/>
  <c r="VY1267" s="1"/>
  <c r="VD1255"/>
  <c r="VD1266" s="1"/>
  <c r="VD1267" s="1"/>
  <c r="UI1255"/>
  <c r="UI1266" s="1"/>
  <c r="UI1267" s="1"/>
  <c r="TN1255"/>
  <c r="TN1266" s="1"/>
  <c r="TN1267" s="1"/>
  <c r="SS1255"/>
  <c r="SS1266" s="1"/>
  <c r="SS1267" s="1"/>
  <c r="RX1255"/>
  <c r="RX1266" s="1"/>
  <c r="RX1267" s="1"/>
  <c r="RC1255"/>
  <c r="RC1266" s="1"/>
  <c r="RC1267" s="1"/>
  <c r="QH1255"/>
  <c r="QH1266" s="1"/>
  <c r="QH1267" s="1"/>
  <c r="PM1255"/>
  <c r="PM1266" s="1"/>
  <c r="PM1267" s="1"/>
  <c r="OR1255"/>
  <c r="OR1266" s="1"/>
  <c r="OR1267" s="1"/>
  <c r="NW1255"/>
  <c r="NW1266" s="1"/>
  <c r="NW1267" s="1"/>
  <c r="NB1255"/>
  <c r="NB1266" s="1"/>
  <c r="NB1267" s="1"/>
  <c r="MG1255"/>
  <c r="MG1266" s="1"/>
  <c r="MG1267" s="1"/>
  <c r="LL1255"/>
  <c r="LL1266" s="1"/>
  <c r="LL1267" s="1"/>
  <c r="KQ1255"/>
  <c r="KQ1266" s="1"/>
  <c r="KQ1267" s="1"/>
  <c r="JV1255"/>
  <c r="JV1266" s="1"/>
  <c r="JV1267" s="1"/>
  <c r="JA1255"/>
  <c r="JA1266" s="1"/>
  <c r="JA1267" s="1"/>
  <c r="IF1255"/>
  <c r="IF1266" s="1"/>
  <c r="IF1267" s="1"/>
  <c r="HK1255"/>
  <c r="HK1266" s="1"/>
  <c r="HK1267" s="1"/>
  <c r="GP1255"/>
  <c r="GP1266" s="1"/>
  <c r="GP1267" s="1"/>
  <c r="FU1255"/>
  <c r="FU1266" s="1"/>
  <c r="FU1267" s="1"/>
  <c r="EZ1255"/>
  <c r="EZ1266" s="1"/>
  <c r="EZ1267" s="1"/>
  <c r="EE1255"/>
  <c r="EE1266" s="1"/>
  <c r="EE1267" s="1"/>
  <c r="DJ1255"/>
  <c r="DJ1266" s="1"/>
  <c r="DJ1267" s="1"/>
  <c r="CO1255"/>
  <c r="CO1266" s="1"/>
  <c r="CO1267" s="1"/>
  <c r="BT1255"/>
  <c r="BT1266" s="1"/>
  <c r="BT1267" s="1"/>
  <c r="AY1255"/>
  <c r="AY1266" s="1"/>
  <c r="AY1267" s="1"/>
  <c r="AD1255"/>
  <c r="AD1266" s="1"/>
  <c r="AD1267" s="1"/>
  <c r="YU1255"/>
  <c r="YU1264" s="1"/>
  <c r="ZA1265" s="1"/>
  <c r="YK1255"/>
  <c r="YK1266" s="1"/>
  <c r="YK1267" s="1"/>
  <c r="WU1255"/>
  <c r="WU1266" s="1"/>
  <c r="WU1267" s="1"/>
  <c r="VE1255"/>
  <c r="VE1266" s="1"/>
  <c r="VE1267" s="1"/>
  <c r="TO1255"/>
  <c r="TO1266" s="1"/>
  <c r="TO1267" s="1"/>
  <c r="RY1255"/>
  <c r="RY1266" s="1"/>
  <c r="RY1267" s="1"/>
  <c r="QI1255"/>
  <c r="QI1266" s="1"/>
  <c r="QI1267" s="1"/>
  <c r="OS1255"/>
  <c r="OS1266" s="1"/>
  <c r="OS1267" s="1"/>
  <c r="NC1255"/>
  <c r="NC1266" s="1"/>
  <c r="NC1267" s="1"/>
  <c r="LM1255"/>
  <c r="LM1266" s="1"/>
  <c r="LM1267" s="1"/>
  <c r="JW1255"/>
  <c r="JW1266" s="1"/>
  <c r="JW1267" s="1"/>
  <c r="IG1255"/>
  <c r="IG1266" s="1"/>
  <c r="IG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T1237"/>
  <c r="AO1237"/>
  <c r="BJ1237"/>
  <c r="CE1237"/>
  <c r="CZ1237"/>
  <c r="DU1237"/>
  <c r="EP1237"/>
  <c r="FK1237"/>
  <c r="GF1237"/>
  <c r="HA1237"/>
  <c r="HV1237"/>
  <c r="IQ1237"/>
  <c r="JL1237"/>
  <c r="KG1237"/>
  <c r="LB1237"/>
  <c r="LW1237"/>
  <c r="MR1237"/>
  <c r="NM1237"/>
  <c r="OH1237"/>
  <c r="PC1237"/>
  <c r="PX1237"/>
  <c r="QS1237"/>
  <c r="RN1237"/>
  <c r="SI1237"/>
  <c r="TD1237"/>
  <c r="TY1237"/>
  <c r="UT1237"/>
  <c r="VO1237"/>
  <c r="WJ1237"/>
  <c r="XE1237"/>
  <c r="XZ1237"/>
  <c r="YU1237"/>
  <c r="R1237"/>
  <c r="AM1237"/>
  <c r="BH1237"/>
  <c r="CC1237"/>
  <c r="CX1237"/>
  <c r="DS1237"/>
  <c r="EN1237"/>
  <c r="FI1237"/>
  <c r="GD1237"/>
  <c r="GY1237"/>
  <c r="HT1237"/>
  <c r="IO1237"/>
  <c r="JJ1237"/>
  <c r="KE1237"/>
  <c r="KZ1237"/>
  <c r="LU1237"/>
  <c r="MP1237"/>
  <c r="NK1237"/>
  <c r="OF1237"/>
  <c r="PA1237"/>
  <c r="PV1237"/>
  <c r="QQ1237"/>
  <c r="RL1237"/>
  <c r="SG1237"/>
  <c r="TB1237"/>
  <c r="TW1237"/>
  <c r="UR1237"/>
  <c r="VM1237"/>
  <c r="WH1237"/>
  <c r="XC1237"/>
  <c r="XX1237"/>
  <c r="YS1237"/>
  <c r="YU1227"/>
  <c r="T1227"/>
  <c r="AO1227"/>
  <c r="BJ1227"/>
  <c r="CE1227"/>
  <c r="CZ1227"/>
  <c r="DU1227"/>
  <c r="EP1227"/>
  <c r="FK1227"/>
  <c r="GF1227"/>
  <c r="HA1227"/>
  <c r="HV1227"/>
  <c r="IQ1227"/>
  <c r="JL1227"/>
  <c r="KG1227"/>
  <c r="LB1227"/>
  <c r="LW1227"/>
  <c r="MR1227"/>
  <c r="NM1227"/>
  <c r="OH1227"/>
  <c r="PC1227"/>
  <c r="PX1227"/>
  <c r="QS1227"/>
  <c r="RN1227"/>
  <c r="SI1227"/>
  <c r="TD1227"/>
  <c r="TY1227"/>
  <c r="UT1227"/>
  <c r="VO1227"/>
  <c r="WJ1227"/>
  <c r="XE1227"/>
  <c r="XZ1227"/>
  <c r="YS1227"/>
  <c r="R1227"/>
  <c r="AM1227"/>
  <c r="BH1227"/>
  <c r="CC1227"/>
  <c r="CX1227"/>
  <c r="DS1227"/>
  <c r="EN1227"/>
  <c r="FI1227"/>
  <c r="GD1227"/>
  <c r="GY1227"/>
  <c r="HT1227"/>
  <c r="IO1227"/>
  <c r="JJ1227"/>
  <c r="KE1227"/>
  <c r="KZ1227"/>
  <c r="LU1227"/>
  <c r="MP1227"/>
  <c r="NK1227"/>
  <c r="OF1227"/>
  <c r="PA1227"/>
  <c r="PV1227"/>
  <c r="QQ1227"/>
  <c r="RL1227"/>
  <c r="SG1227"/>
  <c r="TB1227"/>
  <c r="TW1227"/>
  <c r="UR1227"/>
  <c r="VM1227"/>
  <c r="WH1227"/>
  <c r="XC1227"/>
  <c r="XX1227"/>
  <c r="T1217"/>
  <c r="AO1217"/>
  <c r="BJ1217"/>
  <c r="CE1217"/>
  <c r="CZ1217"/>
  <c r="DU1217"/>
  <c r="EP1217"/>
  <c r="FK1217"/>
  <c r="GF1217"/>
  <c r="HA1217"/>
  <c r="HV1217"/>
  <c r="IQ1217"/>
  <c r="JL1217"/>
  <c r="KG1217"/>
  <c r="LB1217"/>
  <c r="LW1217"/>
  <c r="MR1217"/>
  <c r="NM1217"/>
  <c r="OH1217"/>
  <c r="PC1217"/>
  <c r="PX1217"/>
  <c r="QS1217"/>
  <c r="RN1217"/>
  <c r="SI1217"/>
  <c r="TD1217"/>
  <c r="TY1217"/>
  <c r="UT1217"/>
  <c r="VO1217"/>
  <c r="WJ1217"/>
  <c r="XE1217"/>
  <c r="XZ1217"/>
  <c r="YU1217"/>
  <c r="R1217"/>
  <c r="AM1217"/>
  <c r="BH1217"/>
  <c r="CC1217"/>
  <c r="CX1217"/>
  <c r="DS1217"/>
  <c r="EN1217"/>
  <c r="FI1217"/>
  <c r="GD1217"/>
  <c r="GY1217"/>
  <c r="HT1217"/>
  <c r="IO1217"/>
  <c r="JJ1217"/>
  <c r="KE1217"/>
  <c r="KZ1217"/>
  <c r="LU1217"/>
  <c r="MP1217"/>
  <c r="NK1217"/>
  <c r="OF1217"/>
  <c r="PA1217"/>
  <c r="PV1217"/>
  <c r="QQ1217"/>
  <c r="RL1217"/>
  <c r="SG1217"/>
  <c r="TB1217"/>
  <c r="TW1217"/>
  <c r="UR1217"/>
  <c r="VM1217"/>
  <c r="WH1217"/>
  <c r="XC1217"/>
  <c r="XX1217"/>
  <c r="YS1217"/>
  <c r="Q1255"/>
  <c r="Q1264" s="1"/>
  <c r="W1265" s="1"/>
  <c r="AL1255"/>
  <c r="AL1264" s="1"/>
  <c r="AR1265" s="1"/>
  <c r="BG1255"/>
  <c r="BG1264" s="1"/>
  <c r="BM1265" s="1"/>
  <c r="CB1255"/>
  <c r="CB1264" s="1"/>
  <c r="CH1265" s="1"/>
  <c r="CW1255"/>
  <c r="CW1264" s="1"/>
  <c r="DC1265" s="1"/>
  <c r="DR1255"/>
  <c r="DR1264" s="1"/>
  <c r="DX1265" s="1"/>
  <c r="EM1255"/>
  <c r="EM1264" s="1"/>
  <c r="ES1265" s="1"/>
  <c r="FH1255"/>
  <c r="FH1264" s="1"/>
  <c r="FN1265" s="1"/>
  <c r="GC1255"/>
  <c r="GC1264" s="1"/>
  <c r="GI1265" s="1"/>
  <c r="GX1255"/>
  <c r="GX1264" s="1"/>
  <c r="HD1265" s="1"/>
  <c r="HS1255"/>
  <c r="HS1264" s="1"/>
  <c r="HY1265" s="1"/>
  <c r="IN1255"/>
  <c r="IN1264" s="1"/>
  <c r="IT1265" s="1"/>
  <c r="JI1255"/>
  <c r="JI1264" s="1"/>
  <c r="JO1265" s="1"/>
  <c r="KD1255"/>
  <c r="KD1264" s="1"/>
  <c r="KJ1265" s="1"/>
  <c r="KY1255"/>
  <c r="KY1264" s="1"/>
  <c r="LE1265" s="1"/>
  <c r="LT1255"/>
  <c r="LT1264" s="1"/>
  <c r="LZ1265" s="1"/>
  <c r="MO1255"/>
  <c r="MO1264" s="1"/>
  <c r="MU1265" s="1"/>
  <c r="NJ1255"/>
  <c r="NJ1264" s="1"/>
  <c r="NP1265" s="1"/>
  <c r="OE1255"/>
  <c r="OE1264" s="1"/>
  <c r="OK1265" s="1"/>
  <c r="OZ1255"/>
  <c r="OZ1264" s="1"/>
  <c r="PF1265" s="1"/>
  <c r="PU1255"/>
  <c r="PU1264" s="1"/>
  <c r="QA1265" s="1"/>
  <c r="QP1255"/>
  <c r="QP1264" s="1"/>
  <c r="QV1265" s="1"/>
  <c r="RK1255"/>
  <c r="RK1264" s="1"/>
  <c r="RQ1265" s="1"/>
  <c r="SF1255"/>
  <c r="SF1264" s="1"/>
  <c r="SL1265" s="1"/>
  <c r="TA1255"/>
  <c r="TA1264" s="1"/>
  <c r="TG1265" s="1"/>
  <c r="TV1255"/>
  <c r="TV1264" s="1"/>
  <c r="UB1265" s="1"/>
  <c r="UQ1255"/>
  <c r="UQ1264" s="1"/>
  <c r="UW1265" s="1"/>
  <c r="VL1255"/>
  <c r="VL1264" s="1"/>
  <c r="VR1265" s="1"/>
  <c r="WG1255"/>
  <c r="WG1264" s="1"/>
  <c r="WM1265" s="1"/>
  <c r="XB1255"/>
  <c r="XB1264" s="1"/>
  <c r="XH1265" s="1"/>
  <c r="XW1255"/>
  <c r="XW1264" s="1"/>
  <c r="YC1265" s="1"/>
  <c r="YR1255"/>
  <c r="YR1264" s="1"/>
  <c r="YX1265" s="1"/>
  <c r="O1255"/>
  <c r="O1264" s="1"/>
  <c r="U1265" s="1"/>
  <c r="AJ1255"/>
  <c r="AJ1264" s="1"/>
  <c r="AP1265" s="1"/>
  <c r="BE1255"/>
  <c r="BE1264" s="1"/>
  <c r="BK1265" s="1"/>
  <c r="BZ1255"/>
  <c r="BZ1264" s="1"/>
  <c r="CF1265" s="1"/>
  <c r="CU1255"/>
  <c r="CU1264" s="1"/>
  <c r="DA1265" s="1"/>
  <c r="DP1255"/>
  <c r="DP1264" s="1"/>
  <c r="DV1265" s="1"/>
  <c r="EK1255"/>
  <c r="EK1264" s="1"/>
  <c r="EQ1265" s="1"/>
  <c r="FF1255"/>
  <c r="FF1264" s="1"/>
  <c r="FL1265" s="1"/>
  <c r="GA1255"/>
  <c r="GA1264" s="1"/>
  <c r="GG1265" s="1"/>
  <c r="GV1255"/>
  <c r="GV1264" s="1"/>
  <c r="HB1265" s="1"/>
  <c r="HQ1255"/>
  <c r="HQ1264" s="1"/>
  <c r="HW1265" s="1"/>
  <c r="IL1255"/>
  <c r="IL1264" s="1"/>
  <c r="IR1265" s="1"/>
  <c r="JG1255"/>
  <c r="JG1264" s="1"/>
  <c r="JM1265" s="1"/>
  <c r="KB1255"/>
  <c r="KB1264" s="1"/>
  <c r="KH1265" s="1"/>
  <c r="KW1255"/>
  <c r="KW1264" s="1"/>
  <c r="LC1265" s="1"/>
  <c r="LR1255"/>
  <c r="LR1264" s="1"/>
  <c r="LX1265" s="1"/>
  <c r="MM1255"/>
  <c r="MM1264" s="1"/>
  <c r="MS1265" s="1"/>
  <c r="NH1255"/>
  <c r="NH1264" s="1"/>
  <c r="NN1265" s="1"/>
  <c r="OC1255"/>
  <c r="OC1264" s="1"/>
  <c r="OI1265" s="1"/>
  <c r="OX1255"/>
  <c r="OX1264" s="1"/>
  <c r="PD1265" s="1"/>
  <c r="PS1255"/>
  <c r="PS1264" s="1"/>
  <c r="PY1265" s="1"/>
  <c r="QN1255"/>
  <c r="QN1264" s="1"/>
  <c r="QT1265" s="1"/>
  <c r="RI1255"/>
  <c r="RI1264" s="1"/>
  <c r="RO1265" s="1"/>
  <c r="SD1255"/>
  <c r="SD1264" s="1"/>
  <c r="SJ1265" s="1"/>
  <c r="SY1255"/>
  <c r="SY1264" s="1"/>
  <c r="TE1265" s="1"/>
  <c r="TT1255"/>
  <c r="TT1264" s="1"/>
  <c r="TZ1265" s="1"/>
  <c r="UO1255"/>
  <c r="UO1264" s="1"/>
  <c r="UU1265" s="1"/>
  <c r="VJ1255"/>
  <c r="VJ1264" s="1"/>
  <c r="VP1265" s="1"/>
  <c r="WE1255"/>
  <c r="WE1264" s="1"/>
  <c r="WK1265" s="1"/>
  <c r="WZ1255"/>
  <c r="WZ1264" s="1"/>
  <c r="XF1265" s="1"/>
  <c r="XU1255"/>
  <c r="XU1264" s="1"/>
  <c r="YA1265" s="1"/>
  <c r="YP1255"/>
  <c r="YP1264" s="1"/>
  <c r="YV1265" s="1"/>
  <c r="YR1237"/>
  <c r="Q1237"/>
  <c r="AL1237"/>
  <c r="BG1237"/>
  <c r="CB1237"/>
  <c r="CW1237"/>
  <c r="DR1237"/>
  <c r="EM1237"/>
  <c r="FH1237"/>
  <c r="GC1237"/>
  <c r="GX1237"/>
  <c r="HS1237"/>
  <c r="IN1237"/>
  <c r="JI1237"/>
  <c r="KD1237"/>
  <c r="KY1237"/>
  <c r="LT1237"/>
  <c r="MO1237"/>
  <c r="NJ1237"/>
  <c r="OE1237"/>
  <c r="OZ1237"/>
  <c r="PU1237"/>
  <c r="QP1237"/>
  <c r="RK1237"/>
  <c r="SF1237"/>
  <c r="TA1237"/>
  <c r="TV1237"/>
  <c r="UQ1237"/>
  <c r="VL1237"/>
  <c r="WG1237"/>
  <c r="XB1237"/>
  <c r="XW1237"/>
  <c r="YP1237"/>
  <c r="O1237"/>
  <c r="AJ1237"/>
  <c r="BE1237"/>
  <c r="BZ1237"/>
  <c r="CU1237"/>
  <c r="DP1237"/>
  <c r="EK1237"/>
  <c r="FF1237"/>
  <c r="GA1237"/>
  <c r="GV1237"/>
  <c r="HQ1237"/>
  <c r="IL1237"/>
  <c r="JG1237"/>
  <c r="KB1237"/>
  <c r="KW1237"/>
  <c r="LR1237"/>
  <c r="MM1237"/>
  <c r="NH1237"/>
  <c r="OC1237"/>
  <c r="OX1237"/>
  <c r="PS1237"/>
  <c r="QN1237"/>
  <c r="RI1237"/>
  <c r="SD1237"/>
  <c r="SY1237"/>
  <c r="TT1237"/>
  <c r="UO1237"/>
  <c r="VJ1237"/>
  <c r="WE1237"/>
  <c r="WZ1237"/>
  <c r="XU1237"/>
  <c r="Q1227"/>
  <c r="AL1227"/>
  <c r="BG1227"/>
  <c r="CB1227"/>
  <c r="CW1227"/>
  <c r="DR1227"/>
  <c r="EM1227"/>
  <c r="FH1227"/>
  <c r="GC1227"/>
  <c r="GX1227"/>
  <c r="HS1227"/>
  <c r="IN1227"/>
  <c r="JI1227"/>
  <c r="KD1227"/>
  <c r="KY1227"/>
  <c r="LT1227"/>
  <c r="MO1227"/>
  <c r="NJ1227"/>
  <c r="OE1227"/>
  <c r="OZ1227"/>
  <c r="PU1227"/>
  <c r="QP1227"/>
  <c r="RK1227"/>
  <c r="SF1227"/>
  <c r="TA1227"/>
  <c r="TV1227"/>
  <c r="UQ1227"/>
  <c r="VL1227"/>
  <c r="WG1227"/>
  <c r="XB1227"/>
  <c r="XW1227"/>
  <c r="YR1227"/>
  <c r="O1227"/>
  <c r="AJ1227"/>
  <c r="BE1227"/>
  <c r="BZ1227"/>
  <c r="CU1227"/>
  <c r="DP1227"/>
  <c r="EK1227"/>
  <c r="FF1227"/>
  <c r="GA1227"/>
  <c r="GV1227"/>
  <c r="HQ1227"/>
  <c r="IL1227"/>
  <c r="JG1227"/>
  <c r="KB1227"/>
  <c r="KW1227"/>
  <c r="LR1227"/>
  <c r="MM1227"/>
  <c r="NH1227"/>
  <c r="OC1227"/>
  <c r="OX1227"/>
  <c r="PS1227"/>
  <c r="QN1227"/>
  <c r="RI1227"/>
  <c r="SD1227"/>
  <c r="SY1227"/>
  <c r="TT1227"/>
  <c r="UO1227"/>
  <c r="VJ1227"/>
  <c r="WE1227"/>
  <c r="WZ1227"/>
  <c r="XU1227"/>
  <c r="YP1227"/>
  <c r="YR1217"/>
  <c r="Q1217"/>
  <c r="AL1217"/>
  <c r="BG1217"/>
  <c r="CB1217"/>
  <c r="CW1217"/>
  <c r="DR1217"/>
  <c r="EM1217"/>
  <c r="FH1217"/>
  <c r="GC1217"/>
  <c r="GX1217"/>
  <c r="HS1217"/>
  <c r="IN1217"/>
  <c r="JI1217"/>
  <c r="KD1217"/>
  <c r="KY1217"/>
  <c r="LT1217"/>
  <c r="MO1217"/>
  <c r="NJ1217"/>
  <c r="OE1217"/>
  <c r="OZ1217"/>
  <c r="PU1217"/>
  <c r="QP1217"/>
  <c r="RK1217"/>
  <c r="SF1217"/>
  <c r="TA1217"/>
  <c r="TV1217"/>
  <c r="UQ1217"/>
  <c r="VL1217"/>
  <c r="WG1217"/>
  <c r="XB1217"/>
  <c r="XW1217"/>
  <c r="YP1217"/>
  <c r="O1217"/>
  <c r="AJ1217"/>
  <c r="BE1217"/>
  <c r="BZ1217"/>
  <c r="CU1217"/>
  <c r="DP1217"/>
  <c r="EK1217"/>
  <c r="FF1217"/>
  <c r="GA1217"/>
  <c r="GV1217"/>
  <c r="HQ1217"/>
  <c r="IL1217"/>
  <c r="JG1217"/>
  <c r="KB1217"/>
  <c r="KW1217"/>
  <c r="LR1217"/>
  <c r="MM1217"/>
  <c r="NH1217"/>
  <c r="OC1217"/>
  <c r="OX1217"/>
  <c r="PS1217"/>
  <c r="QN1217"/>
  <c r="RI1217"/>
  <c r="SD1217"/>
  <c r="SY1217"/>
  <c r="TT1217"/>
  <c r="UO1217"/>
  <c r="VJ1217"/>
  <c r="WE1217"/>
  <c r="WZ1217"/>
  <c r="XU1217"/>
  <c r="AN1197"/>
  <c r="CD1197"/>
  <c r="DT1197"/>
  <c r="FJ1197"/>
  <c r="GZ1197"/>
  <c r="IP1197"/>
  <c r="KF1197"/>
  <c r="LV1197"/>
  <c r="NL1197"/>
  <c r="PB1197"/>
  <c r="QR1197"/>
  <c r="SH1197"/>
  <c r="TX1197"/>
  <c r="VN1197"/>
  <c r="XD1197"/>
  <c r="YT1197"/>
  <c r="YU1197"/>
  <c r="AO1197"/>
  <c r="CE1197"/>
  <c r="DU1197"/>
  <c r="FK1197"/>
  <c r="HA1197"/>
  <c r="IQ1197"/>
  <c r="KG1197"/>
  <c r="LW1197"/>
  <c r="NM1197"/>
  <c r="PC1197"/>
  <c r="QS1197"/>
  <c r="SI1197"/>
  <c r="TY1197"/>
  <c r="VO1197"/>
  <c r="XE1197"/>
  <c r="YS1197"/>
  <c r="AM1197"/>
  <c r="CC1197"/>
  <c r="DS1197"/>
  <c r="FI1197"/>
  <c r="GY1197"/>
  <c r="IO1197"/>
  <c r="KE1197"/>
  <c r="LU1197"/>
  <c r="NK1197"/>
  <c r="PA1197"/>
  <c r="QQ1197"/>
  <c r="SG1197"/>
  <c r="TW1197"/>
  <c r="VM1197"/>
  <c r="XC1197"/>
  <c r="S1227"/>
  <c r="AN1227"/>
  <c r="BI1227"/>
  <c r="CD1227"/>
  <c r="CY1227"/>
  <c r="DT1227"/>
  <c r="EO1227"/>
  <c r="FJ1227"/>
  <c r="GE1227"/>
  <c r="GZ1227"/>
  <c r="HU1227"/>
  <c r="IP1227"/>
  <c r="JK1227"/>
  <c r="KF1227"/>
  <c r="LA1227"/>
  <c r="LV1227"/>
  <c r="MQ1227"/>
  <c r="NL1227"/>
  <c r="OG1227"/>
  <c r="PB1227"/>
  <c r="PW1227"/>
  <c r="QR1227"/>
  <c r="RM1227"/>
  <c r="SH1227"/>
  <c r="TC1227"/>
  <c r="TX1227"/>
  <c r="US1227"/>
  <c r="VN1227"/>
  <c r="WI1227"/>
  <c r="XD1227"/>
  <c r="XY1227"/>
  <c r="YT1227"/>
  <c r="YT1217"/>
  <c r="S1217"/>
  <c r="AN1217"/>
  <c r="BI1217"/>
  <c r="CD1217"/>
  <c r="CY1217"/>
  <c r="DT1217"/>
  <c r="EO1217"/>
  <c r="FJ1217"/>
  <c r="GE1217"/>
  <c r="GZ1217"/>
  <c r="HU1217"/>
  <c r="IP1217"/>
  <c r="JK1217"/>
  <c r="KF1217"/>
  <c r="LA1217"/>
  <c r="LV1217"/>
  <c r="MQ1217"/>
  <c r="NL1217"/>
  <c r="OG1217"/>
  <c r="PB1217"/>
  <c r="PW1217"/>
  <c r="QR1217"/>
  <c r="RM1217"/>
  <c r="SH1217"/>
  <c r="TC1217"/>
  <c r="TX1217"/>
  <c r="US1217"/>
  <c r="VN1217"/>
  <c r="WI1217"/>
  <c r="XD1217"/>
  <c r="XY1217"/>
  <c r="YQ1255"/>
  <c r="YQ1264" s="1"/>
  <c r="YW1265" s="1"/>
  <c r="P1255"/>
  <c r="P1264" s="1"/>
  <c r="V1265" s="1"/>
  <c r="AK1255"/>
  <c r="AK1264" s="1"/>
  <c r="AQ1265" s="1"/>
  <c r="BF1255"/>
  <c r="BF1264" s="1"/>
  <c r="BL1265" s="1"/>
  <c r="CA1255"/>
  <c r="CA1264" s="1"/>
  <c r="CG1265" s="1"/>
  <c r="CV1255"/>
  <c r="CV1264" s="1"/>
  <c r="DB1265" s="1"/>
  <c r="DQ1255"/>
  <c r="DQ1264" s="1"/>
  <c r="DW1265" s="1"/>
  <c r="EL1255"/>
  <c r="EL1264" s="1"/>
  <c r="ER1265" s="1"/>
  <c r="FG1255"/>
  <c r="FG1264" s="1"/>
  <c r="FM1265" s="1"/>
  <c r="GB1255"/>
  <c r="GB1264" s="1"/>
  <c r="GH1265" s="1"/>
  <c r="GW1255"/>
  <c r="GW1264" s="1"/>
  <c r="HC1265" s="1"/>
  <c r="HR1255"/>
  <c r="HR1264" s="1"/>
  <c r="HX1265" s="1"/>
  <c r="IM1255"/>
  <c r="IM1264" s="1"/>
  <c r="IS1265" s="1"/>
  <c r="JH1255"/>
  <c r="JH1264" s="1"/>
  <c r="JN1265" s="1"/>
  <c r="KC1255"/>
  <c r="KC1264" s="1"/>
  <c r="KI1265" s="1"/>
  <c r="KX1255"/>
  <c r="KX1264" s="1"/>
  <c r="LD1265" s="1"/>
  <c r="LS1255"/>
  <c r="LS1264" s="1"/>
  <c r="LY1265" s="1"/>
  <c r="MN1255"/>
  <c r="MN1264" s="1"/>
  <c r="MT1265" s="1"/>
  <c r="NI1255"/>
  <c r="NI1264" s="1"/>
  <c r="NO1265" s="1"/>
  <c r="OD1255"/>
  <c r="OD1264" s="1"/>
  <c r="OJ1265" s="1"/>
  <c r="OY1255"/>
  <c r="OY1264" s="1"/>
  <c r="PE1265" s="1"/>
  <c r="PT1255"/>
  <c r="PT1264" s="1"/>
  <c r="PZ1265" s="1"/>
  <c r="QO1255"/>
  <c r="QO1264" s="1"/>
  <c r="QU1265" s="1"/>
  <c r="RJ1255"/>
  <c r="RJ1264" s="1"/>
  <c r="RP1265" s="1"/>
  <c r="SE1255"/>
  <c r="SE1264" s="1"/>
  <c r="SK1265" s="1"/>
  <c r="SZ1255"/>
  <c r="SZ1264" s="1"/>
  <c r="TF1265" s="1"/>
  <c r="TU1255"/>
  <c r="TU1264" s="1"/>
  <c r="UA1265" s="1"/>
  <c r="UP1255"/>
  <c r="UP1264" s="1"/>
  <c r="UV1265" s="1"/>
  <c r="VK1255"/>
  <c r="VK1264" s="1"/>
  <c r="VQ1265" s="1"/>
  <c r="WF1255"/>
  <c r="WF1264" s="1"/>
  <c r="WL1265" s="1"/>
  <c r="XA1255"/>
  <c r="XA1264" s="1"/>
  <c r="XG1265" s="1"/>
  <c r="XV1255"/>
  <c r="XV1264" s="1"/>
  <c r="YB1265" s="1"/>
  <c r="P1237"/>
  <c r="AK1237"/>
  <c r="BF1237"/>
  <c r="CA1237"/>
  <c r="CV1237"/>
  <c r="DQ1237"/>
  <c r="EL1237"/>
  <c r="FG1237"/>
  <c r="GB1237"/>
  <c r="GW1237"/>
  <c r="HR1237"/>
  <c r="IM1237"/>
  <c r="JH1237"/>
  <c r="KC1237"/>
  <c r="KX1237"/>
  <c r="LS1237"/>
  <c r="MN1237"/>
  <c r="NI1237"/>
  <c r="OD1237"/>
  <c r="OY1237"/>
  <c r="PT1237"/>
  <c r="QO1237"/>
  <c r="RJ1237"/>
  <c r="SE1237"/>
  <c r="SZ1237"/>
  <c r="TU1237"/>
  <c r="UP1237"/>
  <c r="VK1237"/>
  <c r="WF1237"/>
  <c r="XA1237"/>
  <c r="XV1237"/>
  <c r="YQ1237"/>
  <c r="YQ1227"/>
  <c r="P1227"/>
  <c r="AK1227"/>
  <c r="BF1227"/>
  <c r="CA1227"/>
  <c r="CV1227"/>
  <c r="DQ1227"/>
  <c r="EL1227"/>
  <c r="FG1227"/>
  <c r="GB1227"/>
  <c r="GW1227"/>
  <c r="HR1227"/>
  <c r="IM1227"/>
  <c r="JH1227"/>
  <c r="KC1227"/>
  <c r="KX1227"/>
  <c r="LS1227"/>
  <c r="MN1227"/>
  <c r="NI1227"/>
  <c r="OD1227"/>
  <c r="OY1227"/>
  <c r="PT1227"/>
  <c r="QO1227"/>
  <c r="RJ1227"/>
  <c r="SE1227"/>
  <c r="SZ1227"/>
  <c r="TU1227"/>
  <c r="UP1227"/>
  <c r="VK1227"/>
  <c r="WF1227"/>
  <c r="XA1227"/>
  <c r="XV1227"/>
  <c r="P1217"/>
  <c r="AK1217"/>
  <c r="BF1217"/>
  <c r="CA1217"/>
  <c r="CV1217"/>
  <c r="DQ1217"/>
  <c r="EL1217"/>
  <c r="FG1217"/>
  <c r="GB1217"/>
  <c r="GW1217"/>
  <c r="HR1217"/>
  <c r="IM1217"/>
  <c r="JH1217"/>
  <c r="KC1217"/>
  <c r="KX1217"/>
  <c r="LS1217"/>
  <c r="MN1217"/>
  <c r="NI1217"/>
  <c r="OD1217"/>
  <c r="OY1217"/>
  <c r="PT1217"/>
  <c r="QO1217"/>
  <c r="RJ1217"/>
  <c r="SE1217"/>
  <c r="SZ1217"/>
  <c r="TU1217"/>
  <c r="UP1217"/>
  <c r="VK1217"/>
  <c r="WF1217"/>
  <c r="XA1217"/>
  <c r="XV1217"/>
  <c r="YQ1217"/>
  <c r="S1181"/>
  <c r="AN1181"/>
  <c r="AN1209" s="1"/>
  <c r="AT1210" s="1"/>
  <c r="BI1181"/>
  <c r="CD1181"/>
  <c r="CD1209" s="1"/>
  <c r="CJ1210" s="1"/>
  <c r="CY1181"/>
  <c r="DT1181"/>
  <c r="DT1209" s="1"/>
  <c r="DZ1210" s="1"/>
  <c r="EO1181"/>
  <c r="FJ1181"/>
  <c r="FJ1209" s="1"/>
  <c r="FP1210" s="1"/>
  <c r="GE1181"/>
  <c r="GZ1181"/>
  <c r="GZ1209" s="1"/>
  <c r="HF1210" s="1"/>
  <c r="HU1181"/>
  <c r="IP1181"/>
  <c r="IP1209" s="1"/>
  <c r="IV1210" s="1"/>
  <c r="JK1181"/>
  <c r="KF1181"/>
  <c r="KF1209" s="1"/>
  <c r="KL1210" s="1"/>
  <c r="LA1181"/>
  <c r="LV1181"/>
  <c r="LV1209" s="1"/>
  <c r="MB1210" s="1"/>
  <c r="MQ1181"/>
  <c r="NL1181"/>
  <c r="NL1209" s="1"/>
  <c r="NR1210" s="1"/>
  <c r="OG1181"/>
  <c r="PB1181"/>
  <c r="PB1209" s="1"/>
  <c r="PH1210" s="1"/>
  <c r="PW1181"/>
  <c r="QR1181"/>
  <c r="QR1209" s="1"/>
  <c r="QX1210" s="1"/>
  <c r="RM1181"/>
  <c r="SH1181"/>
  <c r="SH1209" s="1"/>
  <c r="SN1210" s="1"/>
  <c r="TC1181"/>
  <c r="TX1181"/>
  <c r="TX1209" s="1"/>
  <c r="UD1210" s="1"/>
  <c r="US1181"/>
  <c r="VN1181"/>
  <c r="VN1209" s="1"/>
  <c r="VT1210" s="1"/>
  <c r="WI1181"/>
  <c r="XD1181"/>
  <c r="XD1209" s="1"/>
  <c r="XJ1210" s="1"/>
  <c r="XY1181"/>
  <c r="YT1181"/>
  <c r="YT1209" s="1"/>
  <c r="YZ1210" s="1"/>
  <c r="S1197"/>
  <c r="BI1197"/>
  <c r="CY1197"/>
  <c r="EO1197"/>
  <c r="GE1197"/>
  <c r="HU1197"/>
  <c r="JK1197"/>
  <c r="LA1197"/>
  <c r="MQ1197"/>
  <c r="OG1197"/>
  <c r="PW1197"/>
  <c r="RM1197"/>
  <c r="TC1197"/>
  <c r="US1197"/>
  <c r="WI1197"/>
  <c r="XY1197"/>
  <c r="YQ1181"/>
  <c r="YQ1209" s="1"/>
  <c r="YW1210" s="1"/>
  <c r="P1181"/>
  <c r="P1209" s="1"/>
  <c r="V1210" s="1"/>
  <c r="AK1181"/>
  <c r="AK1209" s="1"/>
  <c r="AQ1210" s="1"/>
  <c r="BF1181"/>
  <c r="BF1209" s="1"/>
  <c r="BL1210" s="1"/>
  <c r="CA1181"/>
  <c r="CA1209" s="1"/>
  <c r="CG1210" s="1"/>
  <c r="CV1181"/>
  <c r="CV1209" s="1"/>
  <c r="DB1210" s="1"/>
  <c r="DQ1181"/>
  <c r="DQ1209" s="1"/>
  <c r="DW1210" s="1"/>
  <c r="EL1181"/>
  <c r="EL1209" s="1"/>
  <c r="ER1210" s="1"/>
  <c r="FG1181"/>
  <c r="FG1209" s="1"/>
  <c r="FM1210" s="1"/>
  <c r="GB1181"/>
  <c r="GB1209" s="1"/>
  <c r="GH1210" s="1"/>
  <c r="GW1181"/>
  <c r="GW1209" s="1"/>
  <c r="HC1210" s="1"/>
  <c r="HR1181"/>
  <c r="HR1209" s="1"/>
  <c r="HX1210" s="1"/>
  <c r="IM1181"/>
  <c r="IM1209" s="1"/>
  <c r="IS1210" s="1"/>
  <c r="JH1181"/>
  <c r="JH1209" s="1"/>
  <c r="JN1210" s="1"/>
  <c r="KC1181"/>
  <c r="KC1209" s="1"/>
  <c r="KI1210" s="1"/>
  <c r="KX1181"/>
  <c r="KX1209" s="1"/>
  <c r="LD1210" s="1"/>
  <c r="LS1181"/>
  <c r="LS1209" s="1"/>
  <c r="LY1210" s="1"/>
  <c r="MN1181"/>
  <c r="MN1209" s="1"/>
  <c r="MT1210" s="1"/>
  <c r="NI1181"/>
  <c r="NI1209" s="1"/>
  <c r="NO1210" s="1"/>
  <c r="OD1181"/>
  <c r="OD1209" s="1"/>
  <c r="OJ1210" s="1"/>
  <c r="OY1181"/>
  <c r="OY1209" s="1"/>
  <c r="PE1210" s="1"/>
  <c r="PT1181"/>
  <c r="PT1209" s="1"/>
  <c r="PZ1210" s="1"/>
  <c r="QO1181"/>
  <c r="QO1209" s="1"/>
  <c r="QU1210" s="1"/>
  <c r="RJ1181"/>
  <c r="RJ1209" s="1"/>
  <c r="RP1210" s="1"/>
  <c r="SE1181"/>
  <c r="SE1209" s="1"/>
  <c r="SK1210" s="1"/>
  <c r="SZ1181"/>
  <c r="SZ1209" s="1"/>
  <c r="TF1210" s="1"/>
  <c r="TU1181"/>
  <c r="TU1209" s="1"/>
  <c r="UA1210" s="1"/>
  <c r="UP1181"/>
  <c r="UP1209" s="1"/>
  <c r="UV1210" s="1"/>
  <c r="VK1181"/>
  <c r="VK1209" s="1"/>
  <c r="VQ1210" s="1"/>
  <c r="WF1181"/>
  <c r="WF1209" s="1"/>
  <c r="WL1210" s="1"/>
  <c r="XA1181"/>
  <c r="XA1209" s="1"/>
  <c r="XG1210" s="1"/>
  <c r="XV1181"/>
  <c r="XV1209" s="1"/>
  <c r="YB1210" s="1"/>
  <c r="YU1181"/>
  <c r="YU1209" s="1"/>
  <c r="ZA1210" s="1"/>
  <c r="T1181"/>
  <c r="AO1181"/>
  <c r="BJ1181"/>
  <c r="CE1181"/>
  <c r="CE1209" s="1"/>
  <c r="CK1210" s="1"/>
  <c r="CZ1181"/>
  <c r="CZ1209" s="1"/>
  <c r="DF1210" s="1"/>
  <c r="DU1181"/>
  <c r="EP1181"/>
  <c r="FK1181"/>
  <c r="FK1209" s="1"/>
  <c r="FQ1210" s="1"/>
  <c r="GF1181"/>
  <c r="GF1209" s="1"/>
  <c r="GL1210" s="1"/>
  <c r="HA1181"/>
  <c r="HV1181"/>
  <c r="IQ1181"/>
  <c r="IQ1209" s="1"/>
  <c r="IW1210" s="1"/>
  <c r="JL1181"/>
  <c r="JL1209" s="1"/>
  <c r="JR1210" s="1"/>
  <c r="KG1181"/>
  <c r="LB1181"/>
  <c r="LW1181"/>
  <c r="LW1209" s="1"/>
  <c r="MC1210" s="1"/>
  <c r="MR1181"/>
  <c r="MR1209" s="1"/>
  <c r="MX1210" s="1"/>
  <c r="NM1181"/>
  <c r="OH1181"/>
  <c r="PC1181"/>
  <c r="PC1209" s="1"/>
  <c r="PI1210" s="1"/>
  <c r="PX1181"/>
  <c r="PX1209" s="1"/>
  <c r="QD1210" s="1"/>
  <c r="QS1181"/>
  <c r="RN1181"/>
  <c r="SI1181"/>
  <c r="SI1209" s="1"/>
  <c r="SO1210" s="1"/>
  <c r="TD1181"/>
  <c r="TD1209" s="1"/>
  <c r="TJ1210" s="1"/>
  <c r="TY1181"/>
  <c r="UT1181"/>
  <c r="VO1181"/>
  <c r="VO1209" s="1"/>
  <c r="VU1210" s="1"/>
  <c r="WJ1181"/>
  <c r="WJ1209" s="1"/>
  <c r="WP1210" s="1"/>
  <c r="XE1181"/>
  <c r="XZ1181"/>
  <c r="YS1181"/>
  <c r="YS1209" s="1"/>
  <c r="YY1210" s="1"/>
  <c r="R1181"/>
  <c r="R1209" s="1"/>
  <c r="X1210" s="1"/>
  <c r="AM1181"/>
  <c r="BH1181"/>
  <c r="CC1181"/>
  <c r="CC1209" s="1"/>
  <c r="CI1210" s="1"/>
  <c r="CX1181"/>
  <c r="CX1209" s="1"/>
  <c r="DD1210" s="1"/>
  <c r="DS1181"/>
  <c r="EN1181"/>
  <c r="FI1181"/>
  <c r="FI1209" s="1"/>
  <c r="FO1210" s="1"/>
  <c r="GD1181"/>
  <c r="GD1209" s="1"/>
  <c r="GJ1210" s="1"/>
  <c r="GY1181"/>
  <c r="HT1181"/>
  <c r="IO1181"/>
  <c r="IO1209" s="1"/>
  <c r="IU1210" s="1"/>
  <c r="JJ1181"/>
  <c r="JJ1209" s="1"/>
  <c r="JP1210" s="1"/>
  <c r="KE1181"/>
  <c r="KZ1181"/>
  <c r="LU1181"/>
  <c r="LU1209" s="1"/>
  <c r="MA1210" s="1"/>
  <c r="MP1181"/>
  <c r="MP1209" s="1"/>
  <c r="MV1210" s="1"/>
  <c r="NK1181"/>
  <c r="OF1181"/>
  <c r="PA1181"/>
  <c r="PA1209" s="1"/>
  <c r="PG1210" s="1"/>
  <c r="PV1181"/>
  <c r="PV1209" s="1"/>
  <c r="QB1210" s="1"/>
  <c r="QQ1181"/>
  <c r="RL1181"/>
  <c r="SG1181"/>
  <c r="SG1209" s="1"/>
  <c r="SM1210" s="1"/>
  <c r="TB1181"/>
  <c r="TB1209" s="1"/>
  <c r="TH1210" s="1"/>
  <c r="TW1181"/>
  <c r="UR1181"/>
  <c r="VM1181"/>
  <c r="VM1209" s="1"/>
  <c r="VS1210" s="1"/>
  <c r="WH1181"/>
  <c r="WH1209" s="1"/>
  <c r="WN1210" s="1"/>
  <c r="XC1181"/>
  <c r="XX1181"/>
  <c r="T1197"/>
  <c r="BJ1197"/>
  <c r="CZ1197"/>
  <c r="EP1197"/>
  <c r="GF1197"/>
  <c r="HV1197"/>
  <c r="JL1197"/>
  <c r="LB1197"/>
  <c r="MR1197"/>
  <c r="OH1197"/>
  <c r="PX1197"/>
  <c r="RN1197"/>
  <c r="TD1197"/>
  <c r="UT1197"/>
  <c r="WJ1197"/>
  <c r="XZ1197"/>
  <c r="R1197"/>
  <c r="BH1197"/>
  <c r="CX1197"/>
  <c r="EN1197"/>
  <c r="GD1197"/>
  <c r="HT1197"/>
  <c r="JJ1197"/>
  <c r="KZ1197"/>
  <c r="MP1197"/>
  <c r="OF1197"/>
  <c r="PV1197"/>
  <c r="RL1197"/>
  <c r="TB1197"/>
  <c r="UR1197"/>
  <c r="WH1197"/>
  <c r="XX1197"/>
  <c r="Q1181"/>
  <c r="Q1209" s="1"/>
  <c r="W1210" s="1"/>
  <c r="AL1181"/>
  <c r="AL1209" s="1"/>
  <c r="AR1210" s="1"/>
  <c r="BG1181"/>
  <c r="BG1209" s="1"/>
  <c r="BM1210" s="1"/>
  <c r="CB1181"/>
  <c r="CB1209" s="1"/>
  <c r="CH1210" s="1"/>
  <c r="CW1181"/>
  <c r="CW1209" s="1"/>
  <c r="DC1210" s="1"/>
  <c r="DR1181"/>
  <c r="DR1209" s="1"/>
  <c r="DX1210" s="1"/>
  <c r="EM1181"/>
  <c r="EM1209" s="1"/>
  <c r="ES1210" s="1"/>
  <c r="FH1181"/>
  <c r="FH1209" s="1"/>
  <c r="FN1210" s="1"/>
  <c r="GC1181"/>
  <c r="GC1209" s="1"/>
  <c r="GI1210" s="1"/>
  <c r="GX1181"/>
  <c r="GX1209" s="1"/>
  <c r="HD1210" s="1"/>
  <c r="HS1181"/>
  <c r="HS1209" s="1"/>
  <c r="HY1210" s="1"/>
  <c r="IN1181"/>
  <c r="IN1209" s="1"/>
  <c r="IT1210" s="1"/>
  <c r="JI1181"/>
  <c r="JI1209" s="1"/>
  <c r="JO1210" s="1"/>
  <c r="KD1181"/>
  <c r="KD1209" s="1"/>
  <c r="KJ1210" s="1"/>
  <c r="KY1181"/>
  <c r="KY1209" s="1"/>
  <c r="LE1210" s="1"/>
  <c r="LT1181"/>
  <c r="LT1209" s="1"/>
  <c r="LZ1210" s="1"/>
  <c r="MO1181"/>
  <c r="MO1209" s="1"/>
  <c r="MU1210" s="1"/>
  <c r="NJ1181"/>
  <c r="NJ1209" s="1"/>
  <c r="NP1210" s="1"/>
  <c r="OE1181"/>
  <c r="OE1209" s="1"/>
  <c r="OK1210" s="1"/>
  <c r="OZ1181"/>
  <c r="OZ1209" s="1"/>
  <c r="PF1210" s="1"/>
  <c r="PU1181"/>
  <c r="PU1209" s="1"/>
  <c r="QA1210" s="1"/>
  <c r="QP1181"/>
  <c r="QP1209" s="1"/>
  <c r="QV1210" s="1"/>
  <c r="RK1181"/>
  <c r="RK1209" s="1"/>
  <c r="RQ1210" s="1"/>
  <c r="SF1181"/>
  <c r="SF1209" s="1"/>
  <c r="SL1210" s="1"/>
  <c r="TA1181"/>
  <c r="TA1209" s="1"/>
  <c r="TG1210" s="1"/>
  <c r="TV1181"/>
  <c r="TV1209" s="1"/>
  <c r="UB1210" s="1"/>
  <c r="UQ1181"/>
  <c r="UQ1209" s="1"/>
  <c r="UW1210" s="1"/>
  <c r="VL1181"/>
  <c r="VL1209" s="1"/>
  <c r="VR1210" s="1"/>
  <c r="WG1181"/>
  <c r="WG1209" s="1"/>
  <c r="WM1210" s="1"/>
  <c r="XB1181"/>
  <c r="XB1209" s="1"/>
  <c r="XH1210" s="1"/>
  <c r="XW1181"/>
  <c r="XW1209" s="1"/>
  <c r="YC1210" s="1"/>
  <c r="YR1181"/>
  <c r="YR1209" s="1"/>
  <c r="YX1210" s="1"/>
  <c r="O1181"/>
  <c r="O1209" s="1"/>
  <c r="U1210" s="1"/>
  <c r="AJ1181"/>
  <c r="AJ1209" s="1"/>
  <c r="AP1210" s="1"/>
  <c r="BE1181"/>
  <c r="BE1209" s="1"/>
  <c r="BK1210" s="1"/>
  <c r="BZ1181"/>
  <c r="BZ1209" s="1"/>
  <c r="CF1210" s="1"/>
  <c r="CU1181"/>
  <c r="CU1209" s="1"/>
  <c r="DA1210" s="1"/>
  <c r="DP1181"/>
  <c r="DP1209" s="1"/>
  <c r="DV1210" s="1"/>
  <c r="EK1181"/>
  <c r="EK1209" s="1"/>
  <c r="EQ1210" s="1"/>
  <c r="FF1181"/>
  <c r="FF1209" s="1"/>
  <c r="FL1210" s="1"/>
  <c r="GA1181"/>
  <c r="GA1209" s="1"/>
  <c r="GG1210" s="1"/>
  <c r="GV1181"/>
  <c r="GV1209" s="1"/>
  <c r="HB1210" s="1"/>
  <c r="HQ1181"/>
  <c r="HQ1209" s="1"/>
  <c r="HW1210" s="1"/>
  <c r="IL1181"/>
  <c r="IL1209" s="1"/>
  <c r="IR1210" s="1"/>
  <c r="JG1181"/>
  <c r="JG1209" s="1"/>
  <c r="JM1210" s="1"/>
  <c r="KB1181"/>
  <c r="KB1209" s="1"/>
  <c r="KH1210" s="1"/>
  <c r="KW1181"/>
  <c r="KW1209" s="1"/>
  <c r="LC1210" s="1"/>
  <c r="LR1181"/>
  <c r="LR1209" s="1"/>
  <c r="LX1210" s="1"/>
  <c r="MM1181"/>
  <c r="MM1209" s="1"/>
  <c r="MS1210" s="1"/>
  <c r="NH1181"/>
  <c r="NH1209" s="1"/>
  <c r="NN1210" s="1"/>
  <c r="OC1181"/>
  <c r="OC1209" s="1"/>
  <c r="OI1210" s="1"/>
  <c r="OX1181"/>
  <c r="OX1209" s="1"/>
  <c r="PD1210" s="1"/>
  <c r="PS1181"/>
  <c r="PS1209" s="1"/>
  <c r="PY1210" s="1"/>
  <c r="QN1181"/>
  <c r="QN1209" s="1"/>
  <c r="QT1210" s="1"/>
  <c r="RI1181"/>
  <c r="RI1209" s="1"/>
  <c r="RO1210" s="1"/>
  <c r="SD1181"/>
  <c r="SD1209" s="1"/>
  <c r="SJ1210" s="1"/>
  <c r="SY1181"/>
  <c r="SY1209" s="1"/>
  <c r="TE1210" s="1"/>
  <c r="TT1181"/>
  <c r="TT1209" s="1"/>
  <c r="TZ1210" s="1"/>
  <c r="UO1181"/>
  <c r="UO1209" s="1"/>
  <c r="UU1210" s="1"/>
  <c r="VJ1181"/>
  <c r="VJ1209" s="1"/>
  <c r="VP1210" s="1"/>
  <c r="WE1181"/>
  <c r="WE1209" s="1"/>
  <c r="WK1210" s="1"/>
  <c r="WZ1181"/>
  <c r="WZ1209" s="1"/>
  <c r="XF1210" s="1"/>
  <c r="XU1181"/>
  <c r="XU1209" s="1"/>
  <c r="YA1210" s="1"/>
  <c r="YP1181"/>
  <c r="YP1209" s="1"/>
  <c r="YV1210" s="1"/>
  <c r="YQ1247" l="1"/>
  <c r="YW1248" s="1"/>
  <c r="XA1247"/>
  <c r="XG1248" s="1"/>
  <c r="VK1247"/>
  <c r="VQ1248" s="1"/>
  <c r="TU1247"/>
  <c r="UA1248" s="1"/>
  <c r="SE1247"/>
  <c r="SK1248" s="1"/>
  <c r="QO1247"/>
  <c r="QU1248" s="1"/>
  <c r="OY1247"/>
  <c r="PE1248" s="1"/>
  <c r="NI1247"/>
  <c r="NO1248" s="1"/>
  <c r="LS1247"/>
  <c r="LY1248" s="1"/>
  <c r="KC1247"/>
  <c r="KI1248" s="1"/>
  <c r="IM1247"/>
  <c r="IS1248" s="1"/>
  <c r="GW1247"/>
  <c r="HC1248" s="1"/>
  <c r="FG1247"/>
  <c r="FM1248" s="1"/>
  <c r="DQ1247"/>
  <c r="DW1248" s="1"/>
  <c r="CA1247"/>
  <c r="CG1248" s="1"/>
  <c r="AK1247"/>
  <c r="AQ1248" s="1"/>
  <c r="XY1247"/>
  <c r="YE1248" s="1"/>
  <c r="WI1247"/>
  <c r="WO1248" s="1"/>
  <c r="US1247"/>
  <c r="UY1248" s="1"/>
  <c r="TC1247"/>
  <c r="TI1248" s="1"/>
  <c r="RM1247"/>
  <c r="RS1248" s="1"/>
  <c r="PW1247"/>
  <c r="QC1248" s="1"/>
  <c r="OG1247"/>
  <c r="OM1248" s="1"/>
  <c r="MQ1247"/>
  <c r="MW1248" s="1"/>
  <c r="LA1247"/>
  <c r="LG1248" s="1"/>
  <c r="JK1247"/>
  <c r="JQ1248" s="1"/>
  <c r="HU1247"/>
  <c r="IA1248" s="1"/>
  <c r="GE1247"/>
  <c r="GK1248" s="1"/>
  <c r="EO1247"/>
  <c r="EU1248" s="1"/>
  <c r="CY1247"/>
  <c r="DE1248" s="1"/>
  <c r="BI1247"/>
  <c r="BO1248" s="1"/>
  <c r="S1247"/>
  <c r="Y1248" s="1"/>
  <c r="XU1247"/>
  <c r="YA1248" s="1"/>
  <c r="WE1247"/>
  <c r="WK1248" s="1"/>
  <c r="UO1247"/>
  <c r="UU1248" s="1"/>
  <c r="SY1247"/>
  <c r="TE1248" s="1"/>
  <c r="RI1247"/>
  <c r="RO1248" s="1"/>
  <c r="PS1247"/>
  <c r="PY1248" s="1"/>
  <c r="OC1247"/>
  <c r="OI1248" s="1"/>
  <c r="MM1247"/>
  <c r="MS1248" s="1"/>
  <c r="KW1247"/>
  <c r="LC1248" s="1"/>
  <c r="JG1247"/>
  <c r="JM1248" s="1"/>
  <c r="HQ1247"/>
  <c r="HW1248" s="1"/>
  <c r="GA1247"/>
  <c r="GG1248" s="1"/>
  <c r="EK1247"/>
  <c r="EQ1248" s="1"/>
  <c r="CU1247"/>
  <c r="DA1248" s="1"/>
  <c r="BE1247"/>
  <c r="BK1248" s="1"/>
  <c r="O1247"/>
  <c r="U1248" s="1"/>
  <c r="XW1247"/>
  <c r="YC1248" s="1"/>
  <c r="WG1247"/>
  <c r="WM1248" s="1"/>
  <c r="UQ1247"/>
  <c r="UW1248" s="1"/>
  <c r="TA1247"/>
  <c r="TG1248" s="1"/>
  <c r="RK1247"/>
  <c r="RQ1248" s="1"/>
  <c r="PU1247"/>
  <c r="QA1248" s="1"/>
  <c r="OE1247"/>
  <c r="OK1248" s="1"/>
  <c r="MO1247"/>
  <c r="MU1248" s="1"/>
  <c r="KY1247"/>
  <c r="LE1248" s="1"/>
  <c r="JI1247"/>
  <c r="JO1248" s="1"/>
  <c r="HS1247"/>
  <c r="HY1248" s="1"/>
  <c r="GC1247"/>
  <c r="GI1248" s="1"/>
  <c r="EM1247"/>
  <c r="ES1248" s="1"/>
  <c r="CW1247"/>
  <c r="DC1248" s="1"/>
  <c r="BG1247"/>
  <c r="BM1248" s="1"/>
  <c r="Q1247"/>
  <c r="W1248" s="1"/>
  <c r="YS1247"/>
  <c r="YY1248" s="1"/>
  <c r="XC1247"/>
  <c r="XI1248" s="1"/>
  <c r="VM1247"/>
  <c r="VS1248" s="1"/>
  <c r="TW1247"/>
  <c r="UC1248" s="1"/>
  <c r="SG1247"/>
  <c r="SM1248" s="1"/>
  <c r="QQ1247"/>
  <c r="QW1248" s="1"/>
  <c r="PA1247"/>
  <c r="PG1248" s="1"/>
  <c r="NK1247"/>
  <c r="NQ1248" s="1"/>
  <c r="LU1247"/>
  <c r="MA1248" s="1"/>
  <c r="KE1247"/>
  <c r="KK1248" s="1"/>
  <c r="IO1247"/>
  <c r="IU1248" s="1"/>
  <c r="GY1247"/>
  <c r="HE1248" s="1"/>
  <c r="FI1247"/>
  <c r="FO1248" s="1"/>
  <c r="DS1247"/>
  <c r="DY1248" s="1"/>
  <c r="CC1247"/>
  <c r="CI1248" s="1"/>
  <c r="AM1247"/>
  <c r="AS1248" s="1"/>
  <c r="YU1247"/>
  <c r="ZA1248" s="1"/>
  <c r="XE1247"/>
  <c r="XK1248" s="1"/>
  <c r="VO1247"/>
  <c r="VU1248" s="1"/>
  <c r="TY1247"/>
  <c r="UE1248" s="1"/>
  <c r="SI1247"/>
  <c r="SO1248" s="1"/>
  <c r="QS1247"/>
  <c r="QY1248" s="1"/>
  <c r="PC1247"/>
  <c r="PI1248" s="1"/>
  <c r="NM1247"/>
  <c r="NS1248" s="1"/>
  <c r="LW1247"/>
  <c r="MC1248" s="1"/>
  <c r="KG1247"/>
  <c r="KM1248" s="1"/>
  <c r="IQ1247"/>
  <c r="IW1248" s="1"/>
  <c r="HA1247"/>
  <c r="HG1248" s="1"/>
  <c r="FK1247"/>
  <c r="FQ1248" s="1"/>
  <c r="DU1247"/>
  <c r="EA1248" s="1"/>
  <c r="CE1247"/>
  <c r="CK1248" s="1"/>
  <c r="AO1247"/>
  <c r="AU1248" s="1"/>
  <c r="T1209"/>
  <c r="Z1210" s="1"/>
  <c r="ZF1267"/>
  <c r="XF1184"/>
  <c r="XL1184" s="1"/>
  <c r="XF1186"/>
  <c r="XL1186" s="1"/>
  <c r="XF1188"/>
  <c r="XL1188" s="1"/>
  <c r="XF1190"/>
  <c r="XL1190" s="1"/>
  <c r="XF1192"/>
  <c r="XL1192" s="1"/>
  <c r="XF1194"/>
  <c r="XL1194" s="1"/>
  <c r="XF1182"/>
  <c r="XL1182" s="1"/>
  <c r="XF1183"/>
  <c r="XL1183" s="1"/>
  <c r="XF1185"/>
  <c r="XL1185" s="1"/>
  <c r="XF1187"/>
  <c r="XL1187" s="1"/>
  <c r="XF1189"/>
  <c r="XL1189" s="1"/>
  <c r="XF1191"/>
  <c r="XL1191" s="1"/>
  <c r="XF1193"/>
  <c r="XL1193" s="1"/>
  <c r="XF1195"/>
  <c r="XL1195" s="1"/>
  <c r="TZ1184"/>
  <c r="UF1184" s="1"/>
  <c r="TZ1186"/>
  <c r="UF1186" s="1"/>
  <c r="TZ1188"/>
  <c r="UF1188" s="1"/>
  <c r="TZ1190"/>
  <c r="UF1190" s="1"/>
  <c r="TZ1192"/>
  <c r="UF1192" s="1"/>
  <c r="TZ1194"/>
  <c r="UF1194" s="1"/>
  <c r="TZ1182"/>
  <c r="UF1182" s="1"/>
  <c r="TZ1183"/>
  <c r="UF1183" s="1"/>
  <c r="TZ1185"/>
  <c r="UF1185" s="1"/>
  <c r="TZ1187"/>
  <c r="UF1187" s="1"/>
  <c r="TZ1189"/>
  <c r="UF1189" s="1"/>
  <c r="TZ1191"/>
  <c r="UF1191" s="1"/>
  <c r="TZ1193"/>
  <c r="UF1193" s="1"/>
  <c r="TZ1195"/>
  <c r="UF1195" s="1"/>
  <c r="QT1184"/>
  <c r="QZ1184" s="1"/>
  <c r="QT1186"/>
  <c r="QZ1186" s="1"/>
  <c r="QT1188"/>
  <c r="QZ1188" s="1"/>
  <c r="QT1190"/>
  <c r="QZ1190" s="1"/>
  <c r="QT1192"/>
  <c r="QZ1192" s="1"/>
  <c r="QT1194"/>
  <c r="QZ1194" s="1"/>
  <c r="QT1182"/>
  <c r="QZ1182" s="1"/>
  <c r="QT1183"/>
  <c r="QZ1183" s="1"/>
  <c r="QT1185"/>
  <c r="QZ1185" s="1"/>
  <c r="QT1187"/>
  <c r="QZ1187" s="1"/>
  <c r="QT1189"/>
  <c r="QZ1189" s="1"/>
  <c r="QT1191"/>
  <c r="QZ1191" s="1"/>
  <c r="QT1193"/>
  <c r="QZ1193" s="1"/>
  <c r="QT1195"/>
  <c r="QZ1195" s="1"/>
  <c r="NN1184"/>
  <c r="NT1184" s="1"/>
  <c r="NN1186"/>
  <c r="NT1186" s="1"/>
  <c r="NN1188"/>
  <c r="NT1188" s="1"/>
  <c r="NN1190"/>
  <c r="NT1190" s="1"/>
  <c r="NN1192"/>
  <c r="NT1192" s="1"/>
  <c r="NN1194"/>
  <c r="NT1194" s="1"/>
  <c r="NN1182"/>
  <c r="NT1182" s="1"/>
  <c r="NN1183"/>
  <c r="NT1183" s="1"/>
  <c r="NN1185"/>
  <c r="NT1185" s="1"/>
  <c r="NN1187"/>
  <c r="NT1187" s="1"/>
  <c r="NN1189"/>
  <c r="NT1189" s="1"/>
  <c r="NN1191"/>
  <c r="NT1191" s="1"/>
  <c r="NN1193"/>
  <c r="NT1193" s="1"/>
  <c r="NN1195"/>
  <c r="NT1195" s="1"/>
  <c r="KH1184"/>
  <c r="KN1184" s="1"/>
  <c r="KH1186"/>
  <c r="KN1186" s="1"/>
  <c r="KH1188"/>
  <c r="KN1188" s="1"/>
  <c r="KH1190"/>
  <c r="KN1190" s="1"/>
  <c r="KH1192"/>
  <c r="KN1192" s="1"/>
  <c r="KH1194"/>
  <c r="KN1194" s="1"/>
  <c r="KH1182"/>
  <c r="KN1182" s="1"/>
  <c r="KH1183"/>
  <c r="KN1183" s="1"/>
  <c r="KH1185"/>
  <c r="KN1185" s="1"/>
  <c r="KH1187"/>
  <c r="KN1187" s="1"/>
  <c r="KH1189"/>
  <c r="KN1189" s="1"/>
  <c r="KH1191"/>
  <c r="KN1191" s="1"/>
  <c r="KH1193"/>
  <c r="KN1193" s="1"/>
  <c r="KH1195"/>
  <c r="KN1195" s="1"/>
  <c r="IR1184"/>
  <c r="IX1184" s="1"/>
  <c r="IR1186"/>
  <c r="IX1186" s="1"/>
  <c r="IR1188"/>
  <c r="IX1188" s="1"/>
  <c r="IR1190"/>
  <c r="IX1190" s="1"/>
  <c r="IR1192"/>
  <c r="IX1192" s="1"/>
  <c r="IR1194"/>
  <c r="IX1194" s="1"/>
  <c r="IR1182"/>
  <c r="IX1182" s="1"/>
  <c r="IR1183"/>
  <c r="IX1183" s="1"/>
  <c r="IR1185"/>
  <c r="IX1185" s="1"/>
  <c r="IR1187"/>
  <c r="IX1187" s="1"/>
  <c r="IR1189"/>
  <c r="IX1189" s="1"/>
  <c r="IR1191"/>
  <c r="IX1191" s="1"/>
  <c r="IR1193"/>
  <c r="IX1193" s="1"/>
  <c r="IR1195"/>
  <c r="IX1195" s="1"/>
  <c r="HB1184"/>
  <c r="HH1184" s="1"/>
  <c r="HB1186"/>
  <c r="HH1186" s="1"/>
  <c r="HB1188"/>
  <c r="HH1188" s="1"/>
  <c r="HB1190"/>
  <c r="HH1190" s="1"/>
  <c r="HB1192"/>
  <c r="HH1192" s="1"/>
  <c r="HB1194"/>
  <c r="HH1194" s="1"/>
  <c r="HB1182"/>
  <c r="HH1182" s="1"/>
  <c r="HB1183"/>
  <c r="HH1183" s="1"/>
  <c r="HB1185"/>
  <c r="HH1185" s="1"/>
  <c r="HB1187"/>
  <c r="HH1187" s="1"/>
  <c r="HB1189"/>
  <c r="HH1189" s="1"/>
  <c r="HB1191"/>
  <c r="HH1191" s="1"/>
  <c r="HB1193"/>
  <c r="HH1193" s="1"/>
  <c r="HB1195"/>
  <c r="HH1195" s="1"/>
  <c r="FL1184"/>
  <c r="FR1184" s="1"/>
  <c r="FL1186"/>
  <c r="FR1186" s="1"/>
  <c r="FL1188"/>
  <c r="FR1188" s="1"/>
  <c r="FL1190"/>
  <c r="FR1190" s="1"/>
  <c r="FL1192"/>
  <c r="FR1192" s="1"/>
  <c r="FL1194"/>
  <c r="FR1194" s="1"/>
  <c r="FL1182"/>
  <c r="FR1182" s="1"/>
  <c r="FL1183"/>
  <c r="FR1183" s="1"/>
  <c r="FL1185"/>
  <c r="FR1185" s="1"/>
  <c r="FL1187"/>
  <c r="FR1187" s="1"/>
  <c r="FL1189"/>
  <c r="FR1189" s="1"/>
  <c r="FL1191"/>
  <c r="FR1191" s="1"/>
  <c r="FL1193"/>
  <c r="FR1193" s="1"/>
  <c r="FL1195"/>
  <c r="FR1195" s="1"/>
  <c r="DV1184"/>
  <c r="EB1184" s="1"/>
  <c r="DV1186"/>
  <c r="EB1186" s="1"/>
  <c r="DV1188"/>
  <c r="EB1188" s="1"/>
  <c r="DV1190"/>
  <c r="EB1190" s="1"/>
  <c r="DV1192"/>
  <c r="EB1192" s="1"/>
  <c r="DV1194"/>
  <c r="EB1194" s="1"/>
  <c r="DV1182"/>
  <c r="EB1182" s="1"/>
  <c r="DV1183"/>
  <c r="EB1183" s="1"/>
  <c r="DV1185"/>
  <c r="EB1185" s="1"/>
  <c r="DV1187"/>
  <c r="EB1187" s="1"/>
  <c r="DV1189"/>
  <c r="EB1189" s="1"/>
  <c r="DV1191"/>
  <c r="EB1191" s="1"/>
  <c r="DV1193"/>
  <c r="EB1193" s="1"/>
  <c r="DV1195"/>
  <c r="EB1195" s="1"/>
  <c r="CF1184"/>
  <c r="CL1184" s="1"/>
  <c r="CF1186"/>
  <c r="CL1186" s="1"/>
  <c r="CF1188"/>
  <c r="CL1188" s="1"/>
  <c r="CF1190"/>
  <c r="CL1190" s="1"/>
  <c r="CF1192"/>
  <c r="CL1192" s="1"/>
  <c r="CF1194"/>
  <c r="CL1194" s="1"/>
  <c r="CF1182"/>
  <c r="CL1182" s="1"/>
  <c r="CF1183"/>
  <c r="CL1183" s="1"/>
  <c r="CF1185"/>
  <c r="CL1185" s="1"/>
  <c r="CF1187"/>
  <c r="CL1187" s="1"/>
  <c r="CF1189"/>
  <c r="CL1189" s="1"/>
  <c r="CF1191"/>
  <c r="CL1191" s="1"/>
  <c r="CF1193"/>
  <c r="CL1193" s="1"/>
  <c r="CF1195"/>
  <c r="CL1195" s="1"/>
  <c r="AP1184"/>
  <c r="AV1184" s="1"/>
  <c r="AP1186"/>
  <c r="AV1186" s="1"/>
  <c r="AP1188"/>
  <c r="AV1188" s="1"/>
  <c r="AP1190"/>
  <c r="AV1190" s="1"/>
  <c r="AP1192"/>
  <c r="AV1192" s="1"/>
  <c r="AP1194"/>
  <c r="AV1194" s="1"/>
  <c r="AP1182"/>
  <c r="AV1182" s="1"/>
  <c r="AP1183"/>
  <c r="AV1183" s="1"/>
  <c r="AP1185"/>
  <c r="AV1185" s="1"/>
  <c r="AP1187"/>
  <c r="AV1187" s="1"/>
  <c r="AP1189"/>
  <c r="AV1189" s="1"/>
  <c r="AP1191"/>
  <c r="AV1191" s="1"/>
  <c r="AP1193"/>
  <c r="AV1193" s="1"/>
  <c r="AP1195"/>
  <c r="AV1195" s="1"/>
  <c r="YX1184"/>
  <c r="ZD1184" s="1"/>
  <c r="YX1186"/>
  <c r="ZD1186" s="1"/>
  <c r="YX1188"/>
  <c r="ZD1188" s="1"/>
  <c r="YX1190"/>
  <c r="ZD1190" s="1"/>
  <c r="YX1192"/>
  <c r="ZD1192" s="1"/>
  <c r="YX1194"/>
  <c r="ZD1194" s="1"/>
  <c r="YX1182"/>
  <c r="ZD1182" s="1"/>
  <c r="YX1183"/>
  <c r="ZD1183" s="1"/>
  <c r="YX1185"/>
  <c r="ZD1185" s="1"/>
  <c r="YX1187"/>
  <c r="ZD1187" s="1"/>
  <c r="YX1189"/>
  <c r="ZD1189" s="1"/>
  <c r="YX1191"/>
  <c r="ZD1191" s="1"/>
  <c r="YX1193"/>
  <c r="ZD1193" s="1"/>
  <c r="YX1195"/>
  <c r="ZD1195" s="1"/>
  <c r="XH1184"/>
  <c r="XN1184" s="1"/>
  <c r="XH1186"/>
  <c r="XN1186" s="1"/>
  <c r="XH1188"/>
  <c r="XN1188" s="1"/>
  <c r="XH1190"/>
  <c r="XN1190" s="1"/>
  <c r="XH1192"/>
  <c r="XN1192" s="1"/>
  <c r="XH1194"/>
  <c r="XN1194" s="1"/>
  <c r="XH1182"/>
  <c r="XN1182" s="1"/>
  <c r="XH1183"/>
  <c r="XN1183" s="1"/>
  <c r="XH1185"/>
  <c r="XN1185" s="1"/>
  <c r="XH1187"/>
  <c r="XN1187" s="1"/>
  <c r="XH1189"/>
  <c r="XN1189" s="1"/>
  <c r="XH1191"/>
  <c r="XN1191" s="1"/>
  <c r="XH1193"/>
  <c r="XN1193" s="1"/>
  <c r="XH1195"/>
  <c r="XN1195" s="1"/>
  <c r="VR1184"/>
  <c r="VX1184" s="1"/>
  <c r="VR1186"/>
  <c r="VX1186" s="1"/>
  <c r="VR1188"/>
  <c r="VX1188" s="1"/>
  <c r="VR1190"/>
  <c r="VX1190" s="1"/>
  <c r="VR1192"/>
  <c r="VX1192" s="1"/>
  <c r="VR1194"/>
  <c r="VX1194" s="1"/>
  <c r="VR1182"/>
  <c r="VX1182" s="1"/>
  <c r="VR1183"/>
  <c r="VX1183" s="1"/>
  <c r="VR1185"/>
  <c r="VX1185" s="1"/>
  <c r="VR1187"/>
  <c r="VX1187" s="1"/>
  <c r="VR1189"/>
  <c r="VX1189" s="1"/>
  <c r="VR1191"/>
  <c r="VX1191" s="1"/>
  <c r="VR1193"/>
  <c r="VX1193" s="1"/>
  <c r="VR1195"/>
  <c r="VX1195" s="1"/>
  <c r="UB1184"/>
  <c r="UH1184" s="1"/>
  <c r="UB1186"/>
  <c r="UH1186" s="1"/>
  <c r="UB1188"/>
  <c r="UH1188" s="1"/>
  <c r="UB1190"/>
  <c r="UH1190" s="1"/>
  <c r="UB1192"/>
  <c r="UH1192" s="1"/>
  <c r="UB1194"/>
  <c r="UH1194" s="1"/>
  <c r="UB1182"/>
  <c r="UH1182" s="1"/>
  <c r="UB1183"/>
  <c r="UH1183" s="1"/>
  <c r="UB1185"/>
  <c r="UH1185" s="1"/>
  <c r="UB1187"/>
  <c r="UH1187" s="1"/>
  <c r="UB1189"/>
  <c r="UH1189" s="1"/>
  <c r="UB1191"/>
  <c r="UH1191" s="1"/>
  <c r="UB1193"/>
  <c r="UH1193" s="1"/>
  <c r="UB1195"/>
  <c r="UH1195" s="1"/>
  <c r="SL1184"/>
  <c r="SR1184" s="1"/>
  <c r="SL1186"/>
  <c r="SR1186" s="1"/>
  <c r="SL1188"/>
  <c r="SR1188" s="1"/>
  <c r="SL1190"/>
  <c r="SR1190" s="1"/>
  <c r="SL1192"/>
  <c r="SR1192" s="1"/>
  <c r="SL1194"/>
  <c r="SR1194" s="1"/>
  <c r="SL1182"/>
  <c r="SR1182" s="1"/>
  <c r="SL1183"/>
  <c r="SR1183" s="1"/>
  <c r="SL1185"/>
  <c r="SR1185" s="1"/>
  <c r="SL1187"/>
  <c r="SR1187" s="1"/>
  <c r="SL1189"/>
  <c r="SR1189" s="1"/>
  <c r="SL1191"/>
  <c r="SR1191" s="1"/>
  <c r="SL1193"/>
  <c r="SR1193" s="1"/>
  <c r="SL1195"/>
  <c r="SR1195" s="1"/>
  <c r="QV1184"/>
  <c r="RB1184" s="1"/>
  <c r="QV1186"/>
  <c r="RB1186" s="1"/>
  <c r="QV1188"/>
  <c r="RB1188" s="1"/>
  <c r="QV1190"/>
  <c r="RB1190" s="1"/>
  <c r="QV1192"/>
  <c r="RB1192" s="1"/>
  <c r="QV1194"/>
  <c r="RB1194" s="1"/>
  <c r="QV1182"/>
  <c r="RB1182" s="1"/>
  <c r="QV1183"/>
  <c r="RB1183" s="1"/>
  <c r="QV1185"/>
  <c r="RB1185" s="1"/>
  <c r="QV1187"/>
  <c r="RB1187" s="1"/>
  <c r="QV1189"/>
  <c r="RB1189" s="1"/>
  <c r="QV1191"/>
  <c r="RB1191" s="1"/>
  <c r="QV1193"/>
  <c r="RB1193" s="1"/>
  <c r="QV1195"/>
  <c r="RB1195" s="1"/>
  <c r="PF1184"/>
  <c r="PL1184" s="1"/>
  <c r="PF1186"/>
  <c r="PL1186" s="1"/>
  <c r="PF1188"/>
  <c r="PL1188" s="1"/>
  <c r="PF1190"/>
  <c r="PL1190" s="1"/>
  <c r="PF1192"/>
  <c r="PL1192" s="1"/>
  <c r="PF1194"/>
  <c r="PL1194" s="1"/>
  <c r="PF1182"/>
  <c r="PL1182" s="1"/>
  <c r="PF1183"/>
  <c r="PL1183" s="1"/>
  <c r="PF1185"/>
  <c r="PL1185" s="1"/>
  <c r="PF1187"/>
  <c r="PL1187" s="1"/>
  <c r="PF1189"/>
  <c r="PL1189" s="1"/>
  <c r="PF1191"/>
  <c r="PL1191" s="1"/>
  <c r="PF1193"/>
  <c r="PL1193" s="1"/>
  <c r="PF1195"/>
  <c r="PL1195" s="1"/>
  <c r="NP1184"/>
  <c r="NV1184" s="1"/>
  <c r="NP1186"/>
  <c r="NV1186" s="1"/>
  <c r="NP1188"/>
  <c r="NV1188" s="1"/>
  <c r="NP1190"/>
  <c r="NV1190" s="1"/>
  <c r="NP1192"/>
  <c r="NV1192" s="1"/>
  <c r="NP1194"/>
  <c r="NV1194" s="1"/>
  <c r="NP1182"/>
  <c r="NV1182" s="1"/>
  <c r="NP1183"/>
  <c r="NV1183" s="1"/>
  <c r="NP1185"/>
  <c r="NV1185" s="1"/>
  <c r="NP1187"/>
  <c r="NV1187" s="1"/>
  <c r="NP1189"/>
  <c r="NV1189" s="1"/>
  <c r="NP1191"/>
  <c r="NV1191" s="1"/>
  <c r="NP1193"/>
  <c r="NV1193" s="1"/>
  <c r="NP1195"/>
  <c r="NV1195" s="1"/>
  <c r="LZ1184"/>
  <c r="MF1184" s="1"/>
  <c r="LZ1186"/>
  <c r="MF1186" s="1"/>
  <c r="LZ1188"/>
  <c r="MF1188" s="1"/>
  <c r="LZ1190"/>
  <c r="MF1190" s="1"/>
  <c r="LZ1192"/>
  <c r="MF1192" s="1"/>
  <c r="LZ1194"/>
  <c r="MF1194" s="1"/>
  <c r="LZ1182"/>
  <c r="MF1182" s="1"/>
  <c r="LZ1183"/>
  <c r="MF1183" s="1"/>
  <c r="LZ1185"/>
  <c r="MF1185" s="1"/>
  <c r="LZ1187"/>
  <c r="MF1187" s="1"/>
  <c r="LZ1189"/>
  <c r="MF1189" s="1"/>
  <c r="LZ1191"/>
  <c r="MF1191" s="1"/>
  <c r="LZ1193"/>
  <c r="MF1193" s="1"/>
  <c r="LZ1195"/>
  <c r="MF1195" s="1"/>
  <c r="KJ1184"/>
  <c r="KP1184" s="1"/>
  <c r="KJ1186"/>
  <c r="KP1186" s="1"/>
  <c r="KJ1188"/>
  <c r="KP1188" s="1"/>
  <c r="KJ1190"/>
  <c r="KP1190" s="1"/>
  <c r="KJ1192"/>
  <c r="KP1192" s="1"/>
  <c r="KJ1194"/>
  <c r="KP1194" s="1"/>
  <c r="KJ1182"/>
  <c r="KP1182" s="1"/>
  <c r="KJ1183"/>
  <c r="KP1183" s="1"/>
  <c r="KJ1185"/>
  <c r="KP1185" s="1"/>
  <c r="KJ1187"/>
  <c r="KP1187" s="1"/>
  <c r="KJ1189"/>
  <c r="KP1189" s="1"/>
  <c r="KJ1191"/>
  <c r="KP1191" s="1"/>
  <c r="KJ1193"/>
  <c r="KP1193" s="1"/>
  <c r="KJ1195"/>
  <c r="KP1195" s="1"/>
  <c r="IT1184"/>
  <c r="IZ1184" s="1"/>
  <c r="IT1186"/>
  <c r="IZ1186" s="1"/>
  <c r="IT1188"/>
  <c r="IZ1188" s="1"/>
  <c r="IT1190"/>
  <c r="IZ1190" s="1"/>
  <c r="IT1192"/>
  <c r="IZ1192" s="1"/>
  <c r="IT1194"/>
  <c r="IZ1194" s="1"/>
  <c r="IT1182"/>
  <c r="IZ1182" s="1"/>
  <c r="IT1183"/>
  <c r="IZ1183" s="1"/>
  <c r="IT1185"/>
  <c r="IZ1185" s="1"/>
  <c r="IT1187"/>
  <c r="IZ1187" s="1"/>
  <c r="IT1189"/>
  <c r="IZ1189" s="1"/>
  <c r="IT1191"/>
  <c r="IZ1191" s="1"/>
  <c r="IT1193"/>
  <c r="IZ1193" s="1"/>
  <c r="IT1195"/>
  <c r="IZ1195" s="1"/>
  <c r="HD1184"/>
  <c r="HJ1184" s="1"/>
  <c r="HD1186"/>
  <c r="HJ1186" s="1"/>
  <c r="HD1188"/>
  <c r="HJ1188" s="1"/>
  <c r="HD1190"/>
  <c r="HJ1190" s="1"/>
  <c r="HD1192"/>
  <c r="HJ1192" s="1"/>
  <c r="HD1194"/>
  <c r="HJ1194" s="1"/>
  <c r="HD1182"/>
  <c r="HJ1182" s="1"/>
  <c r="HD1183"/>
  <c r="HJ1183" s="1"/>
  <c r="HD1185"/>
  <c r="HJ1185" s="1"/>
  <c r="HD1187"/>
  <c r="HJ1187" s="1"/>
  <c r="HD1189"/>
  <c r="HJ1189" s="1"/>
  <c r="HD1191"/>
  <c r="HJ1191" s="1"/>
  <c r="HD1193"/>
  <c r="HJ1193" s="1"/>
  <c r="HD1195"/>
  <c r="HJ1195" s="1"/>
  <c r="FN1184"/>
  <c r="FT1184" s="1"/>
  <c r="FN1186"/>
  <c r="FT1186" s="1"/>
  <c r="FN1188"/>
  <c r="FT1188" s="1"/>
  <c r="FN1190"/>
  <c r="FT1190" s="1"/>
  <c r="FN1192"/>
  <c r="FT1192" s="1"/>
  <c r="FN1194"/>
  <c r="FT1194" s="1"/>
  <c r="FN1182"/>
  <c r="FT1182" s="1"/>
  <c r="FN1183"/>
  <c r="FT1183" s="1"/>
  <c r="FN1185"/>
  <c r="FT1185" s="1"/>
  <c r="FN1187"/>
  <c r="FT1187" s="1"/>
  <c r="FN1189"/>
  <c r="FT1189" s="1"/>
  <c r="FN1191"/>
  <c r="FT1191" s="1"/>
  <c r="FN1193"/>
  <c r="FT1193" s="1"/>
  <c r="FN1195"/>
  <c r="FT1195" s="1"/>
  <c r="DX1184"/>
  <c r="ED1184" s="1"/>
  <c r="DX1186"/>
  <c r="ED1186" s="1"/>
  <c r="DX1188"/>
  <c r="ED1188" s="1"/>
  <c r="DX1190"/>
  <c r="ED1190" s="1"/>
  <c r="DX1192"/>
  <c r="ED1192" s="1"/>
  <c r="DX1194"/>
  <c r="ED1194" s="1"/>
  <c r="DX1182"/>
  <c r="ED1182" s="1"/>
  <c r="DX1183"/>
  <c r="ED1183" s="1"/>
  <c r="DX1185"/>
  <c r="ED1185" s="1"/>
  <c r="DX1187"/>
  <c r="ED1187" s="1"/>
  <c r="DX1189"/>
  <c r="ED1189" s="1"/>
  <c r="DX1191"/>
  <c r="ED1191" s="1"/>
  <c r="DX1193"/>
  <c r="ED1193" s="1"/>
  <c r="DX1195"/>
  <c r="ED1195" s="1"/>
  <c r="CH1184"/>
  <c r="CN1184" s="1"/>
  <c r="CH1186"/>
  <c r="CN1186" s="1"/>
  <c r="CH1188"/>
  <c r="CN1188" s="1"/>
  <c r="CH1190"/>
  <c r="CN1190" s="1"/>
  <c r="CH1192"/>
  <c r="CN1192" s="1"/>
  <c r="CH1194"/>
  <c r="CN1194" s="1"/>
  <c r="CH1182"/>
  <c r="CN1182" s="1"/>
  <c r="CH1183"/>
  <c r="CN1183" s="1"/>
  <c r="CH1185"/>
  <c r="CN1185" s="1"/>
  <c r="CH1187"/>
  <c r="CN1187" s="1"/>
  <c r="CH1189"/>
  <c r="CN1189" s="1"/>
  <c r="CH1191"/>
  <c r="CN1191" s="1"/>
  <c r="CH1193"/>
  <c r="CN1193" s="1"/>
  <c r="CH1195"/>
  <c r="CN1195" s="1"/>
  <c r="AR1184"/>
  <c r="AX1184" s="1"/>
  <c r="AR1186"/>
  <c r="AX1186" s="1"/>
  <c r="AR1188"/>
  <c r="AX1188" s="1"/>
  <c r="AR1190"/>
  <c r="AX1190" s="1"/>
  <c r="AR1192"/>
  <c r="AX1192" s="1"/>
  <c r="AR1194"/>
  <c r="AX1194" s="1"/>
  <c r="AR1182"/>
  <c r="AX1182" s="1"/>
  <c r="AR1183"/>
  <c r="AX1183" s="1"/>
  <c r="AR1185"/>
  <c r="AX1185" s="1"/>
  <c r="AR1187"/>
  <c r="AX1187" s="1"/>
  <c r="AR1189"/>
  <c r="AX1189" s="1"/>
  <c r="AR1191"/>
  <c r="AX1191" s="1"/>
  <c r="AR1193"/>
  <c r="AX1193" s="1"/>
  <c r="AR1195"/>
  <c r="AX1195" s="1"/>
  <c r="WN1198"/>
  <c r="WT1198" s="1"/>
  <c r="WN1202"/>
  <c r="WT1202" s="1"/>
  <c r="WN1204"/>
  <c r="WT1204" s="1"/>
  <c r="WN1206"/>
  <c r="WT1206" s="1"/>
  <c r="WN1199"/>
  <c r="WT1199" s="1"/>
  <c r="WN1201"/>
  <c r="WT1201" s="1"/>
  <c r="WN1203"/>
  <c r="WT1203" s="1"/>
  <c r="WN1205"/>
  <c r="WT1205" s="1"/>
  <c r="WN1207"/>
  <c r="WT1207" s="1"/>
  <c r="WN1184"/>
  <c r="WT1184" s="1"/>
  <c r="WN1186"/>
  <c r="WT1186" s="1"/>
  <c r="WN1188"/>
  <c r="WT1188" s="1"/>
  <c r="WN1190"/>
  <c r="WT1190" s="1"/>
  <c r="WN1192"/>
  <c r="WT1192" s="1"/>
  <c r="WN1194"/>
  <c r="WT1194" s="1"/>
  <c r="WN1200"/>
  <c r="WT1200" s="1"/>
  <c r="WN1182"/>
  <c r="WT1182" s="1"/>
  <c r="WN1183"/>
  <c r="WT1183" s="1"/>
  <c r="WN1185"/>
  <c r="WT1185" s="1"/>
  <c r="WN1187"/>
  <c r="WT1187" s="1"/>
  <c r="WN1189"/>
  <c r="WT1189" s="1"/>
  <c r="WN1191"/>
  <c r="WT1191" s="1"/>
  <c r="WN1193"/>
  <c r="WT1193" s="1"/>
  <c r="WN1195"/>
  <c r="WT1195" s="1"/>
  <c r="TH1198"/>
  <c r="TN1198" s="1"/>
  <c r="TH1202"/>
  <c r="TN1202" s="1"/>
  <c r="TH1204"/>
  <c r="TN1204" s="1"/>
  <c r="TH1206"/>
  <c r="TN1206" s="1"/>
  <c r="TH1199"/>
  <c r="TN1199" s="1"/>
  <c r="TH1201"/>
  <c r="TN1201" s="1"/>
  <c r="TH1203"/>
  <c r="TN1203" s="1"/>
  <c r="TH1205"/>
  <c r="TN1205" s="1"/>
  <c r="TH1207"/>
  <c r="TN1207" s="1"/>
  <c r="TH1184"/>
  <c r="TN1184" s="1"/>
  <c r="TH1186"/>
  <c r="TN1186" s="1"/>
  <c r="TH1188"/>
  <c r="TN1188" s="1"/>
  <c r="TH1190"/>
  <c r="TN1190" s="1"/>
  <c r="TH1192"/>
  <c r="TN1192" s="1"/>
  <c r="TH1194"/>
  <c r="TN1194" s="1"/>
  <c r="TH1200"/>
  <c r="TN1200" s="1"/>
  <c r="TH1182"/>
  <c r="TN1182" s="1"/>
  <c r="TH1183"/>
  <c r="TN1183" s="1"/>
  <c r="TH1185"/>
  <c r="TN1185" s="1"/>
  <c r="TH1187"/>
  <c r="TN1187" s="1"/>
  <c r="TH1189"/>
  <c r="TN1189" s="1"/>
  <c r="TH1191"/>
  <c r="TN1191" s="1"/>
  <c r="TH1193"/>
  <c r="TN1193" s="1"/>
  <c r="TH1195"/>
  <c r="TN1195" s="1"/>
  <c r="QB1198"/>
  <c r="QH1198" s="1"/>
  <c r="QB1202"/>
  <c r="QH1202" s="1"/>
  <c r="QB1204"/>
  <c r="QH1204" s="1"/>
  <c r="QB1206"/>
  <c r="QH1206" s="1"/>
  <c r="QB1199"/>
  <c r="QH1199" s="1"/>
  <c r="QB1201"/>
  <c r="QH1201" s="1"/>
  <c r="QB1203"/>
  <c r="QH1203" s="1"/>
  <c r="QB1205"/>
  <c r="QH1205" s="1"/>
  <c r="QB1207"/>
  <c r="QH1207" s="1"/>
  <c r="QB1184"/>
  <c r="QH1184" s="1"/>
  <c r="QB1186"/>
  <c r="QH1186" s="1"/>
  <c r="QB1188"/>
  <c r="QH1188" s="1"/>
  <c r="QB1190"/>
  <c r="QH1190" s="1"/>
  <c r="QB1192"/>
  <c r="QH1192" s="1"/>
  <c r="QB1194"/>
  <c r="QH1194" s="1"/>
  <c r="QB1200"/>
  <c r="QH1200" s="1"/>
  <c r="QB1182"/>
  <c r="QH1182" s="1"/>
  <c r="QB1183"/>
  <c r="QH1183" s="1"/>
  <c r="QB1185"/>
  <c r="QH1185" s="1"/>
  <c r="QB1187"/>
  <c r="QH1187" s="1"/>
  <c r="QB1189"/>
  <c r="QH1189" s="1"/>
  <c r="QB1191"/>
  <c r="QH1191" s="1"/>
  <c r="QB1193"/>
  <c r="QH1193" s="1"/>
  <c r="QB1195"/>
  <c r="QH1195" s="1"/>
  <c r="MV1198"/>
  <c r="NB1198" s="1"/>
  <c r="MV1202"/>
  <c r="NB1202" s="1"/>
  <c r="MV1204"/>
  <c r="NB1204" s="1"/>
  <c r="MV1206"/>
  <c r="NB1206" s="1"/>
  <c r="MV1199"/>
  <c r="NB1199" s="1"/>
  <c r="MV1201"/>
  <c r="NB1201" s="1"/>
  <c r="MV1203"/>
  <c r="NB1203" s="1"/>
  <c r="MV1205"/>
  <c r="NB1205" s="1"/>
  <c r="MV1207"/>
  <c r="NB1207" s="1"/>
  <c r="MV1184"/>
  <c r="NB1184" s="1"/>
  <c r="MV1186"/>
  <c r="NB1186" s="1"/>
  <c r="MV1188"/>
  <c r="NB1188" s="1"/>
  <c r="MV1190"/>
  <c r="NB1190" s="1"/>
  <c r="MV1192"/>
  <c r="NB1192" s="1"/>
  <c r="MV1194"/>
  <c r="NB1194" s="1"/>
  <c r="MV1200"/>
  <c r="NB1200" s="1"/>
  <c r="MV1182"/>
  <c r="NB1182" s="1"/>
  <c r="MV1183"/>
  <c r="NB1183" s="1"/>
  <c r="MV1185"/>
  <c r="NB1185" s="1"/>
  <c r="MV1187"/>
  <c r="NB1187" s="1"/>
  <c r="MV1189"/>
  <c r="NB1189" s="1"/>
  <c r="MV1191"/>
  <c r="NB1191" s="1"/>
  <c r="MV1193"/>
  <c r="NB1193" s="1"/>
  <c r="MV1195"/>
  <c r="NB1195" s="1"/>
  <c r="JP1198"/>
  <c r="JV1198" s="1"/>
  <c r="JP1202"/>
  <c r="JV1202" s="1"/>
  <c r="JP1204"/>
  <c r="JV1204" s="1"/>
  <c r="JP1206"/>
  <c r="JV1206" s="1"/>
  <c r="JP1199"/>
  <c r="JV1199" s="1"/>
  <c r="JP1201"/>
  <c r="JV1201" s="1"/>
  <c r="JP1203"/>
  <c r="JV1203" s="1"/>
  <c r="JP1205"/>
  <c r="JV1205" s="1"/>
  <c r="JP1207"/>
  <c r="JV1207" s="1"/>
  <c r="JP1184"/>
  <c r="JV1184" s="1"/>
  <c r="JP1186"/>
  <c r="JV1186" s="1"/>
  <c r="JP1188"/>
  <c r="JV1188" s="1"/>
  <c r="JP1190"/>
  <c r="JV1190" s="1"/>
  <c r="JP1192"/>
  <c r="JV1192" s="1"/>
  <c r="JP1194"/>
  <c r="JV1194" s="1"/>
  <c r="JP1200"/>
  <c r="JV1200" s="1"/>
  <c r="JP1182"/>
  <c r="JV1182" s="1"/>
  <c r="JP1183"/>
  <c r="JV1183" s="1"/>
  <c r="JP1185"/>
  <c r="JV1185" s="1"/>
  <c r="JP1187"/>
  <c r="JV1187" s="1"/>
  <c r="JP1189"/>
  <c r="JV1189" s="1"/>
  <c r="JP1191"/>
  <c r="JV1191" s="1"/>
  <c r="JP1193"/>
  <c r="JV1193" s="1"/>
  <c r="JP1195"/>
  <c r="JV1195" s="1"/>
  <c r="GJ1198"/>
  <c r="GP1198" s="1"/>
  <c r="GJ1202"/>
  <c r="GP1202" s="1"/>
  <c r="GJ1204"/>
  <c r="GP1204" s="1"/>
  <c r="GJ1206"/>
  <c r="GP1206" s="1"/>
  <c r="GJ1199"/>
  <c r="GP1199" s="1"/>
  <c r="GJ1201"/>
  <c r="GP1201" s="1"/>
  <c r="GJ1203"/>
  <c r="GP1203" s="1"/>
  <c r="GJ1205"/>
  <c r="GP1205" s="1"/>
  <c r="GJ1207"/>
  <c r="GP1207" s="1"/>
  <c r="GJ1184"/>
  <c r="GP1184" s="1"/>
  <c r="GJ1186"/>
  <c r="GP1186" s="1"/>
  <c r="GJ1188"/>
  <c r="GP1188" s="1"/>
  <c r="GJ1190"/>
  <c r="GP1190" s="1"/>
  <c r="GJ1192"/>
  <c r="GP1192" s="1"/>
  <c r="GJ1194"/>
  <c r="GP1194" s="1"/>
  <c r="GJ1200"/>
  <c r="GP1200" s="1"/>
  <c r="GJ1182"/>
  <c r="GP1182" s="1"/>
  <c r="GJ1183"/>
  <c r="GP1183" s="1"/>
  <c r="GJ1185"/>
  <c r="GP1185" s="1"/>
  <c r="GJ1187"/>
  <c r="GP1187" s="1"/>
  <c r="GJ1189"/>
  <c r="GP1189" s="1"/>
  <c r="GJ1191"/>
  <c r="GP1191" s="1"/>
  <c r="GJ1193"/>
  <c r="GP1193" s="1"/>
  <c r="GJ1195"/>
  <c r="GP1195" s="1"/>
  <c r="DD1198"/>
  <c r="DJ1198" s="1"/>
  <c r="DD1202"/>
  <c r="DJ1202" s="1"/>
  <c r="DD1204"/>
  <c r="DJ1204" s="1"/>
  <c r="DD1206"/>
  <c r="DJ1206" s="1"/>
  <c r="DD1199"/>
  <c r="DJ1199" s="1"/>
  <c r="DD1201"/>
  <c r="DJ1201" s="1"/>
  <c r="DD1203"/>
  <c r="DJ1203" s="1"/>
  <c r="DD1205"/>
  <c r="DJ1205" s="1"/>
  <c r="DD1207"/>
  <c r="DJ1207" s="1"/>
  <c r="DD1184"/>
  <c r="DJ1184" s="1"/>
  <c r="DD1186"/>
  <c r="DJ1186" s="1"/>
  <c r="DD1188"/>
  <c r="DJ1188" s="1"/>
  <c r="DD1190"/>
  <c r="DJ1190" s="1"/>
  <c r="DD1192"/>
  <c r="DJ1192" s="1"/>
  <c r="DD1194"/>
  <c r="DJ1194" s="1"/>
  <c r="DD1200"/>
  <c r="DJ1200" s="1"/>
  <c r="DD1182"/>
  <c r="DJ1182" s="1"/>
  <c r="DD1183"/>
  <c r="DJ1183" s="1"/>
  <c r="DD1185"/>
  <c r="DJ1185" s="1"/>
  <c r="DD1187"/>
  <c r="DJ1187" s="1"/>
  <c r="DD1189"/>
  <c r="DJ1189" s="1"/>
  <c r="DD1191"/>
  <c r="DJ1191" s="1"/>
  <c r="DD1193"/>
  <c r="DJ1193" s="1"/>
  <c r="DD1195"/>
  <c r="DJ1195" s="1"/>
  <c r="X1198"/>
  <c r="AD1198" s="1"/>
  <c r="X1202"/>
  <c r="AD1202" s="1"/>
  <c r="X1204"/>
  <c r="AD1204" s="1"/>
  <c r="X1206"/>
  <c r="AD1206" s="1"/>
  <c r="X1199"/>
  <c r="AD1199" s="1"/>
  <c r="X1201"/>
  <c r="AD1201" s="1"/>
  <c r="X1203"/>
  <c r="AD1203" s="1"/>
  <c r="X1205"/>
  <c r="AD1205" s="1"/>
  <c r="X1207"/>
  <c r="AD1207" s="1"/>
  <c r="X1184"/>
  <c r="AD1184" s="1"/>
  <c r="X1186"/>
  <c r="AD1186" s="1"/>
  <c r="X1188"/>
  <c r="AD1188" s="1"/>
  <c r="X1190"/>
  <c r="AD1190" s="1"/>
  <c r="X1192"/>
  <c r="AD1192" s="1"/>
  <c r="X1194"/>
  <c r="AD1194" s="1"/>
  <c r="X1200"/>
  <c r="AD1200" s="1"/>
  <c r="X1182"/>
  <c r="AD1182" s="1"/>
  <c r="X1183"/>
  <c r="AD1183" s="1"/>
  <c r="X1185"/>
  <c r="AD1185" s="1"/>
  <c r="X1187"/>
  <c r="AD1187" s="1"/>
  <c r="X1189"/>
  <c r="AD1189" s="1"/>
  <c r="X1191"/>
  <c r="AD1191" s="1"/>
  <c r="X1193"/>
  <c r="AD1193" s="1"/>
  <c r="X1195"/>
  <c r="AD1195" s="1"/>
  <c r="WP1198"/>
  <c r="WV1198" s="1"/>
  <c r="WP1202"/>
  <c r="WV1202" s="1"/>
  <c r="WP1204"/>
  <c r="WV1204" s="1"/>
  <c r="WP1206"/>
  <c r="WV1206" s="1"/>
  <c r="WP1199"/>
  <c r="WV1199" s="1"/>
  <c r="WP1201"/>
  <c r="WV1201" s="1"/>
  <c r="WP1203"/>
  <c r="WV1203" s="1"/>
  <c r="WP1205"/>
  <c r="WV1205" s="1"/>
  <c r="WP1207"/>
  <c r="WV1207" s="1"/>
  <c r="WP1184"/>
  <c r="WV1184" s="1"/>
  <c r="WP1186"/>
  <c r="WV1186" s="1"/>
  <c r="WP1188"/>
  <c r="WV1188" s="1"/>
  <c r="WP1190"/>
  <c r="WV1190" s="1"/>
  <c r="WP1192"/>
  <c r="WV1192" s="1"/>
  <c r="WP1194"/>
  <c r="WV1194" s="1"/>
  <c r="WP1200"/>
  <c r="WV1200" s="1"/>
  <c r="WP1182"/>
  <c r="WV1182" s="1"/>
  <c r="WP1183"/>
  <c r="WV1183" s="1"/>
  <c r="WP1185"/>
  <c r="WV1185" s="1"/>
  <c r="WP1187"/>
  <c r="WV1187" s="1"/>
  <c r="WP1189"/>
  <c r="WV1189" s="1"/>
  <c r="WP1191"/>
  <c r="WV1191" s="1"/>
  <c r="WP1193"/>
  <c r="WV1193" s="1"/>
  <c r="WP1195"/>
  <c r="WV1195" s="1"/>
  <c r="TJ1198"/>
  <c r="TP1198" s="1"/>
  <c r="TJ1202"/>
  <c r="TP1202" s="1"/>
  <c r="TJ1204"/>
  <c r="TP1204" s="1"/>
  <c r="TJ1206"/>
  <c r="TP1206" s="1"/>
  <c r="TJ1199"/>
  <c r="TP1199" s="1"/>
  <c r="TJ1201"/>
  <c r="TP1201" s="1"/>
  <c r="TJ1203"/>
  <c r="TP1203" s="1"/>
  <c r="TJ1205"/>
  <c r="TP1205" s="1"/>
  <c r="TJ1207"/>
  <c r="TP1207" s="1"/>
  <c r="TJ1184"/>
  <c r="TP1184" s="1"/>
  <c r="TJ1186"/>
  <c r="TP1186" s="1"/>
  <c r="TJ1188"/>
  <c r="TP1188" s="1"/>
  <c r="TJ1190"/>
  <c r="TP1190" s="1"/>
  <c r="TJ1192"/>
  <c r="TP1192" s="1"/>
  <c r="TJ1194"/>
  <c r="TP1194" s="1"/>
  <c r="TJ1200"/>
  <c r="TP1200" s="1"/>
  <c r="TJ1182"/>
  <c r="TP1182" s="1"/>
  <c r="TJ1183"/>
  <c r="TP1183" s="1"/>
  <c r="TJ1185"/>
  <c r="TP1185" s="1"/>
  <c r="TJ1187"/>
  <c r="TP1187" s="1"/>
  <c r="TJ1189"/>
  <c r="TP1189" s="1"/>
  <c r="TJ1191"/>
  <c r="TP1191" s="1"/>
  <c r="TJ1193"/>
  <c r="TP1193" s="1"/>
  <c r="TJ1195"/>
  <c r="TP1195" s="1"/>
  <c r="QD1198"/>
  <c r="QJ1198" s="1"/>
  <c r="QD1202"/>
  <c r="QJ1202" s="1"/>
  <c r="QD1204"/>
  <c r="QJ1204" s="1"/>
  <c r="QD1206"/>
  <c r="QJ1206" s="1"/>
  <c r="QD1199"/>
  <c r="QJ1199" s="1"/>
  <c r="QD1201"/>
  <c r="QJ1201" s="1"/>
  <c r="QD1203"/>
  <c r="QJ1203" s="1"/>
  <c r="QD1205"/>
  <c r="QJ1205" s="1"/>
  <c r="QD1207"/>
  <c r="QJ1207" s="1"/>
  <c r="QD1184"/>
  <c r="QJ1184" s="1"/>
  <c r="QD1186"/>
  <c r="QJ1186" s="1"/>
  <c r="QD1188"/>
  <c r="QJ1188" s="1"/>
  <c r="QD1190"/>
  <c r="QJ1190" s="1"/>
  <c r="QD1192"/>
  <c r="QJ1192" s="1"/>
  <c r="QD1194"/>
  <c r="QJ1194" s="1"/>
  <c r="QD1200"/>
  <c r="QJ1200" s="1"/>
  <c r="QD1182"/>
  <c r="QJ1182" s="1"/>
  <c r="QD1183"/>
  <c r="QJ1183" s="1"/>
  <c r="QD1185"/>
  <c r="QJ1185" s="1"/>
  <c r="QD1187"/>
  <c r="QJ1187" s="1"/>
  <c r="QD1189"/>
  <c r="QJ1189" s="1"/>
  <c r="QD1191"/>
  <c r="QJ1191" s="1"/>
  <c r="QD1193"/>
  <c r="QJ1193" s="1"/>
  <c r="QD1195"/>
  <c r="QJ1195" s="1"/>
  <c r="MX1198"/>
  <c r="ND1198" s="1"/>
  <c r="MX1202"/>
  <c r="ND1202" s="1"/>
  <c r="MX1204"/>
  <c r="ND1204" s="1"/>
  <c r="MX1206"/>
  <c r="ND1206" s="1"/>
  <c r="MX1199"/>
  <c r="ND1199" s="1"/>
  <c r="MX1201"/>
  <c r="ND1201" s="1"/>
  <c r="MX1203"/>
  <c r="ND1203" s="1"/>
  <c r="MX1205"/>
  <c r="ND1205" s="1"/>
  <c r="MX1207"/>
  <c r="ND1207" s="1"/>
  <c r="MX1184"/>
  <c r="ND1184" s="1"/>
  <c r="MX1186"/>
  <c r="ND1186" s="1"/>
  <c r="MX1188"/>
  <c r="ND1188" s="1"/>
  <c r="MX1190"/>
  <c r="ND1190" s="1"/>
  <c r="MX1192"/>
  <c r="ND1192" s="1"/>
  <c r="MX1194"/>
  <c r="ND1194" s="1"/>
  <c r="MX1200"/>
  <c r="ND1200" s="1"/>
  <c r="MX1182"/>
  <c r="ND1182" s="1"/>
  <c r="MX1183"/>
  <c r="ND1183" s="1"/>
  <c r="MX1185"/>
  <c r="ND1185" s="1"/>
  <c r="MX1187"/>
  <c r="ND1187" s="1"/>
  <c r="MX1189"/>
  <c r="ND1189" s="1"/>
  <c r="MX1191"/>
  <c r="ND1191" s="1"/>
  <c r="MX1193"/>
  <c r="ND1193" s="1"/>
  <c r="MX1195"/>
  <c r="ND1195" s="1"/>
  <c r="JR1198"/>
  <c r="JX1198" s="1"/>
  <c r="JR1202"/>
  <c r="JX1202" s="1"/>
  <c r="JR1204"/>
  <c r="JX1204" s="1"/>
  <c r="JR1206"/>
  <c r="JX1206" s="1"/>
  <c r="JR1199"/>
  <c r="JX1199" s="1"/>
  <c r="JR1201"/>
  <c r="JX1201" s="1"/>
  <c r="JR1203"/>
  <c r="JX1203" s="1"/>
  <c r="JR1205"/>
  <c r="JX1205" s="1"/>
  <c r="JR1207"/>
  <c r="JX1207" s="1"/>
  <c r="JR1184"/>
  <c r="JX1184" s="1"/>
  <c r="JR1186"/>
  <c r="JX1186" s="1"/>
  <c r="JR1188"/>
  <c r="JX1188" s="1"/>
  <c r="JR1190"/>
  <c r="JX1190" s="1"/>
  <c r="JR1192"/>
  <c r="JX1192" s="1"/>
  <c r="JR1194"/>
  <c r="JX1194" s="1"/>
  <c r="JR1200"/>
  <c r="JX1200" s="1"/>
  <c r="JR1182"/>
  <c r="JX1182" s="1"/>
  <c r="JR1183"/>
  <c r="JX1183" s="1"/>
  <c r="JR1185"/>
  <c r="JX1185" s="1"/>
  <c r="JR1187"/>
  <c r="JX1187" s="1"/>
  <c r="JR1189"/>
  <c r="JX1189" s="1"/>
  <c r="JR1191"/>
  <c r="JX1191" s="1"/>
  <c r="JR1193"/>
  <c r="JX1193" s="1"/>
  <c r="JR1195"/>
  <c r="JX1195" s="1"/>
  <c r="GL1198"/>
  <c r="GR1198" s="1"/>
  <c r="GL1202"/>
  <c r="GR1202" s="1"/>
  <c r="GL1204"/>
  <c r="GR1204" s="1"/>
  <c r="GL1206"/>
  <c r="GR1206" s="1"/>
  <c r="GL1199"/>
  <c r="GR1199" s="1"/>
  <c r="GL1201"/>
  <c r="GR1201" s="1"/>
  <c r="GL1203"/>
  <c r="GR1203" s="1"/>
  <c r="GL1205"/>
  <c r="GR1205" s="1"/>
  <c r="GL1207"/>
  <c r="GR1207" s="1"/>
  <c r="GL1184"/>
  <c r="GR1184" s="1"/>
  <c r="GL1186"/>
  <c r="GR1186" s="1"/>
  <c r="GL1188"/>
  <c r="GR1188" s="1"/>
  <c r="GL1190"/>
  <c r="GR1190" s="1"/>
  <c r="GL1192"/>
  <c r="GR1192" s="1"/>
  <c r="GL1194"/>
  <c r="GR1194" s="1"/>
  <c r="GL1200"/>
  <c r="GR1200" s="1"/>
  <c r="GL1182"/>
  <c r="GR1182" s="1"/>
  <c r="GL1183"/>
  <c r="GR1183" s="1"/>
  <c r="GL1185"/>
  <c r="GR1185" s="1"/>
  <c r="GL1187"/>
  <c r="GR1187" s="1"/>
  <c r="GL1189"/>
  <c r="GR1189" s="1"/>
  <c r="GL1191"/>
  <c r="GR1191" s="1"/>
  <c r="GL1193"/>
  <c r="GR1193" s="1"/>
  <c r="GL1195"/>
  <c r="GR1195" s="1"/>
  <c r="DF1198"/>
  <c r="DL1198" s="1"/>
  <c r="DF1202"/>
  <c r="DL1202" s="1"/>
  <c r="DF1204"/>
  <c r="DL1204" s="1"/>
  <c r="DF1206"/>
  <c r="DL1206" s="1"/>
  <c r="DF1199"/>
  <c r="DL1199" s="1"/>
  <c r="DF1201"/>
  <c r="DL1201" s="1"/>
  <c r="DF1203"/>
  <c r="DL1203" s="1"/>
  <c r="DF1205"/>
  <c r="DL1205" s="1"/>
  <c r="DF1207"/>
  <c r="DL1207" s="1"/>
  <c r="DF1184"/>
  <c r="DL1184" s="1"/>
  <c r="DF1186"/>
  <c r="DL1186" s="1"/>
  <c r="DF1188"/>
  <c r="DL1188" s="1"/>
  <c r="DF1190"/>
  <c r="DL1190" s="1"/>
  <c r="DF1192"/>
  <c r="DL1192" s="1"/>
  <c r="DF1194"/>
  <c r="DL1194" s="1"/>
  <c r="DF1200"/>
  <c r="DL1200" s="1"/>
  <c r="DF1182"/>
  <c r="DL1182" s="1"/>
  <c r="DF1183"/>
  <c r="DL1183" s="1"/>
  <c r="DF1185"/>
  <c r="DL1185" s="1"/>
  <c r="DF1187"/>
  <c r="DL1187" s="1"/>
  <c r="DF1189"/>
  <c r="DL1189" s="1"/>
  <c r="DF1191"/>
  <c r="DL1191" s="1"/>
  <c r="DF1193"/>
  <c r="DL1193" s="1"/>
  <c r="DF1195"/>
  <c r="DL1195" s="1"/>
  <c r="Z1198"/>
  <c r="AF1198" s="1"/>
  <c r="Z1202"/>
  <c r="AF1202" s="1"/>
  <c r="Z1204"/>
  <c r="AF1204" s="1"/>
  <c r="Z1206"/>
  <c r="AF1206" s="1"/>
  <c r="Z1199"/>
  <c r="AF1199" s="1"/>
  <c r="Z1201"/>
  <c r="AF1201" s="1"/>
  <c r="Z1203"/>
  <c r="AF1203" s="1"/>
  <c r="Z1205"/>
  <c r="AF1205" s="1"/>
  <c r="Z1207"/>
  <c r="AF1207" s="1"/>
  <c r="Z1184"/>
  <c r="AF1184" s="1"/>
  <c r="Z1186"/>
  <c r="AF1186" s="1"/>
  <c r="Z1188"/>
  <c r="AF1188" s="1"/>
  <c r="Z1190"/>
  <c r="AF1190" s="1"/>
  <c r="Z1192"/>
  <c r="AF1192" s="1"/>
  <c r="Z1194"/>
  <c r="AF1194" s="1"/>
  <c r="Z1200"/>
  <c r="AF1200" s="1"/>
  <c r="Z1182"/>
  <c r="AF1182" s="1"/>
  <c r="Z1183"/>
  <c r="AF1183" s="1"/>
  <c r="Z1185"/>
  <c r="AF1185" s="1"/>
  <c r="Z1187"/>
  <c r="AF1187" s="1"/>
  <c r="Z1189"/>
  <c r="AF1189" s="1"/>
  <c r="Z1191"/>
  <c r="AF1191" s="1"/>
  <c r="Z1193"/>
  <c r="AF1193" s="1"/>
  <c r="Z1195"/>
  <c r="AF1195" s="1"/>
  <c r="YB1185"/>
  <c r="YH1185" s="1"/>
  <c r="YB1187"/>
  <c r="YH1187" s="1"/>
  <c r="YB1189"/>
  <c r="YH1189" s="1"/>
  <c r="YB1191"/>
  <c r="YH1191" s="1"/>
  <c r="YB1193"/>
  <c r="YH1193" s="1"/>
  <c r="YB1195"/>
  <c r="YH1195" s="1"/>
  <c r="YB1183"/>
  <c r="YH1183" s="1"/>
  <c r="YB1182"/>
  <c r="YH1182" s="1"/>
  <c r="YB1184"/>
  <c r="YH1184" s="1"/>
  <c r="YB1186"/>
  <c r="YH1186" s="1"/>
  <c r="YB1188"/>
  <c r="YH1188" s="1"/>
  <c r="YB1190"/>
  <c r="YH1190" s="1"/>
  <c r="YB1192"/>
  <c r="YH1192" s="1"/>
  <c r="YB1194"/>
  <c r="YH1194" s="1"/>
  <c r="WL1185"/>
  <c r="WR1185" s="1"/>
  <c r="WL1187"/>
  <c r="WR1187" s="1"/>
  <c r="WL1189"/>
  <c r="WR1189" s="1"/>
  <c r="WL1191"/>
  <c r="WR1191" s="1"/>
  <c r="WL1193"/>
  <c r="WR1193" s="1"/>
  <c r="WL1195"/>
  <c r="WR1195" s="1"/>
  <c r="WL1183"/>
  <c r="WR1183" s="1"/>
  <c r="WL1182"/>
  <c r="WR1182" s="1"/>
  <c r="WL1184"/>
  <c r="WR1184" s="1"/>
  <c r="WL1186"/>
  <c r="WR1186" s="1"/>
  <c r="WL1188"/>
  <c r="WR1188" s="1"/>
  <c r="WL1190"/>
  <c r="WR1190" s="1"/>
  <c r="WL1192"/>
  <c r="WR1192" s="1"/>
  <c r="WL1194"/>
  <c r="WR1194" s="1"/>
  <c r="UV1185"/>
  <c r="VB1185" s="1"/>
  <c r="UV1187"/>
  <c r="VB1187" s="1"/>
  <c r="UV1189"/>
  <c r="VB1189" s="1"/>
  <c r="UV1191"/>
  <c r="VB1191" s="1"/>
  <c r="UV1193"/>
  <c r="VB1193" s="1"/>
  <c r="UV1195"/>
  <c r="VB1195" s="1"/>
  <c r="UV1183"/>
  <c r="VB1183" s="1"/>
  <c r="UV1182"/>
  <c r="VB1182" s="1"/>
  <c r="UV1184"/>
  <c r="VB1184" s="1"/>
  <c r="UV1186"/>
  <c r="VB1186" s="1"/>
  <c r="UV1188"/>
  <c r="VB1188" s="1"/>
  <c r="UV1190"/>
  <c r="VB1190" s="1"/>
  <c r="UV1192"/>
  <c r="VB1192" s="1"/>
  <c r="UV1194"/>
  <c r="VB1194" s="1"/>
  <c r="TF1185"/>
  <c r="TL1185" s="1"/>
  <c r="TF1187"/>
  <c r="TL1187" s="1"/>
  <c r="TF1189"/>
  <c r="TL1189" s="1"/>
  <c r="TF1191"/>
  <c r="TL1191" s="1"/>
  <c r="TF1193"/>
  <c r="TL1193" s="1"/>
  <c r="TF1195"/>
  <c r="TL1195" s="1"/>
  <c r="TF1183"/>
  <c r="TL1183" s="1"/>
  <c r="TF1182"/>
  <c r="TL1182" s="1"/>
  <c r="TF1184"/>
  <c r="TL1184" s="1"/>
  <c r="TF1186"/>
  <c r="TL1186" s="1"/>
  <c r="TF1188"/>
  <c r="TL1188" s="1"/>
  <c r="TF1190"/>
  <c r="TL1190" s="1"/>
  <c r="TF1192"/>
  <c r="TL1192" s="1"/>
  <c r="TF1194"/>
  <c r="TL1194" s="1"/>
  <c r="RP1185"/>
  <c r="RV1185" s="1"/>
  <c r="RP1187"/>
  <c r="RV1187" s="1"/>
  <c r="RP1189"/>
  <c r="RV1189" s="1"/>
  <c r="RP1191"/>
  <c r="RV1191" s="1"/>
  <c r="RP1193"/>
  <c r="RV1193" s="1"/>
  <c r="RP1195"/>
  <c r="RV1195" s="1"/>
  <c r="RP1183"/>
  <c r="RV1183" s="1"/>
  <c r="RP1182"/>
  <c r="RV1182" s="1"/>
  <c r="RP1184"/>
  <c r="RV1184" s="1"/>
  <c r="RP1186"/>
  <c r="RV1186" s="1"/>
  <c r="RP1188"/>
  <c r="RV1188" s="1"/>
  <c r="RP1190"/>
  <c r="RV1190" s="1"/>
  <c r="RP1192"/>
  <c r="RV1192" s="1"/>
  <c r="RP1194"/>
  <c r="RV1194" s="1"/>
  <c r="PZ1185"/>
  <c r="QF1185" s="1"/>
  <c r="PZ1187"/>
  <c r="QF1187" s="1"/>
  <c r="PZ1189"/>
  <c r="QF1189" s="1"/>
  <c r="PZ1191"/>
  <c r="QF1191" s="1"/>
  <c r="PZ1193"/>
  <c r="QF1193" s="1"/>
  <c r="PZ1195"/>
  <c r="QF1195" s="1"/>
  <c r="PZ1183"/>
  <c r="QF1183" s="1"/>
  <c r="PZ1182"/>
  <c r="QF1182" s="1"/>
  <c r="PZ1184"/>
  <c r="QF1184" s="1"/>
  <c r="PZ1186"/>
  <c r="QF1186" s="1"/>
  <c r="PZ1188"/>
  <c r="QF1188" s="1"/>
  <c r="PZ1190"/>
  <c r="QF1190" s="1"/>
  <c r="PZ1192"/>
  <c r="QF1192" s="1"/>
  <c r="PZ1194"/>
  <c r="QF1194" s="1"/>
  <c r="OJ1185"/>
  <c r="OP1185" s="1"/>
  <c r="OJ1187"/>
  <c r="OP1187" s="1"/>
  <c r="OJ1189"/>
  <c r="OP1189" s="1"/>
  <c r="OJ1191"/>
  <c r="OP1191" s="1"/>
  <c r="OJ1193"/>
  <c r="OP1193" s="1"/>
  <c r="OJ1195"/>
  <c r="OP1195" s="1"/>
  <c r="OJ1183"/>
  <c r="OP1183" s="1"/>
  <c r="OJ1182"/>
  <c r="OP1182" s="1"/>
  <c r="OJ1184"/>
  <c r="OP1184" s="1"/>
  <c r="OJ1186"/>
  <c r="OP1186" s="1"/>
  <c r="OJ1188"/>
  <c r="OP1188" s="1"/>
  <c r="OJ1190"/>
  <c r="OP1190" s="1"/>
  <c r="OJ1192"/>
  <c r="OP1192" s="1"/>
  <c r="OJ1194"/>
  <c r="OP1194" s="1"/>
  <c r="MT1185"/>
  <c r="MZ1185" s="1"/>
  <c r="MT1187"/>
  <c r="MZ1187" s="1"/>
  <c r="MT1189"/>
  <c r="MZ1189" s="1"/>
  <c r="MT1191"/>
  <c r="MZ1191" s="1"/>
  <c r="MT1193"/>
  <c r="MZ1193" s="1"/>
  <c r="MT1195"/>
  <c r="MZ1195" s="1"/>
  <c r="MT1183"/>
  <c r="MZ1183" s="1"/>
  <c r="MT1182"/>
  <c r="MZ1182" s="1"/>
  <c r="MT1184"/>
  <c r="MZ1184" s="1"/>
  <c r="MT1186"/>
  <c r="MZ1186" s="1"/>
  <c r="MT1188"/>
  <c r="MZ1188" s="1"/>
  <c r="MT1190"/>
  <c r="MZ1190" s="1"/>
  <c r="MT1192"/>
  <c r="MZ1192" s="1"/>
  <c r="MT1194"/>
  <c r="MZ1194" s="1"/>
  <c r="LD1185"/>
  <c r="LJ1185" s="1"/>
  <c r="LD1187"/>
  <c r="LJ1187" s="1"/>
  <c r="LD1189"/>
  <c r="LJ1189" s="1"/>
  <c r="LD1191"/>
  <c r="LJ1191" s="1"/>
  <c r="LD1193"/>
  <c r="LJ1193" s="1"/>
  <c r="LD1195"/>
  <c r="LJ1195" s="1"/>
  <c r="LD1183"/>
  <c r="LJ1183" s="1"/>
  <c r="LD1182"/>
  <c r="LJ1182" s="1"/>
  <c r="LD1184"/>
  <c r="LJ1184" s="1"/>
  <c r="LD1186"/>
  <c r="LJ1186" s="1"/>
  <c r="LD1188"/>
  <c r="LJ1188" s="1"/>
  <c r="LD1190"/>
  <c r="LJ1190" s="1"/>
  <c r="LD1192"/>
  <c r="LJ1192" s="1"/>
  <c r="LD1194"/>
  <c r="LJ1194" s="1"/>
  <c r="JN1185"/>
  <c r="JT1185" s="1"/>
  <c r="JN1187"/>
  <c r="JT1187" s="1"/>
  <c r="JN1189"/>
  <c r="JT1189" s="1"/>
  <c r="JN1191"/>
  <c r="JT1191" s="1"/>
  <c r="JN1193"/>
  <c r="JT1193" s="1"/>
  <c r="JN1195"/>
  <c r="JT1195" s="1"/>
  <c r="JN1183"/>
  <c r="JT1183" s="1"/>
  <c r="JN1182"/>
  <c r="JT1182" s="1"/>
  <c r="JN1184"/>
  <c r="JT1184" s="1"/>
  <c r="JN1186"/>
  <c r="JT1186" s="1"/>
  <c r="JN1188"/>
  <c r="JT1188" s="1"/>
  <c r="JN1190"/>
  <c r="JT1190" s="1"/>
  <c r="JN1192"/>
  <c r="JT1192" s="1"/>
  <c r="JN1194"/>
  <c r="JT1194" s="1"/>
  <c r="HX1185"/>
  <c r="ID1185" s="1"/>
  <c r="HX1187"/>
  <c r="ID1187" s="1"/>
  <c r="HX1189"/>
  <c r="ID1189" s="1"/>
  <c r="HX1191"/>
  <c r="ID1191" s="1"/>
  <c r="HX1193"/>
  <c r="ID1193" s="1"/>
  <c r="HX1195"/>
  <c r="ID1195" s="1"/>
  <c r="HX1183"/>
  <c r="ID1183" s="1"/>
  <c r="HX1182"/>
  <c r="ID1182" s="1"/>
  <c r="HX1184"/>
  <c r="ID1184" s="1"/>
  <c r="HX1186"/>
  <c r="ID1186" s="1"/>
  <c r="HX1188"/>
  <c r="ID1188" s="1"/>
  <c r="HX1190"/>
  <c r="ID1190" s="1"/>
  <c r="HX1192"/>
  <c r="ID1192" s="1"/>
  <c r="HX1194"/>
  <c r="ID1194" s="1"/>
  <c r="GH1185"/>
  <c r="GN1185" s="1"/>
  <c r="GH1187"/>
  <c r="GN1187" s="1"/>
  <c r="GH1189"/>
  <c r="GN1189" s="1"/>
  <c r="GH1191"/>
  <c r="GN1191" s="1"/>
  <c r="GH1193"/>
  <c r="GN1193" s="1"/>
  <c r="GH1195"/>
  <c r="GN1195" s="1"/>
  <c r="GH1183"/>
  <c r="GN1183" s="1"/>
  <c r="GH1182"/>
  <c r="GN1182" s="1"/>
  <c r="GH1184"/>
  <c r="GN1184" s="1"/>
  <c r="GH1186"/>
  <c r="GN1186" s="1"/>
  <c r="GH1188"/>
  <c r="GN1188" s="1"/>
  <c r="GH1190"/>
  <c r="GN1190" s="1"/>
  <c r="GH1192"/>
  <c r="GN1192" s="1"/>
  <c r="GH1194"/>
  <c r="GN1194" s="1"/>
  <c r="ER1185"/>
  <c r="EX1185" s="1"/>
  <c r="ER1187"/>
  <c r="EX1187" s="1"/>
  <c r="ER1189"/>
  <c r="EX1189" s="1"/>
  <c r="ER1191"/>
  <c r="EX1191" s="1"/>
  <c r="ER1193"/>
  <c r="EX1193" s="1"/>
  <c r="ER1195"/>
  <c r="EX1195" s="1"/>
  <c r="ER1183"/>
  <c r="EX1183" s="1"/>
  <c r="ER1182"/>
  <c r="EX1182" s="1"/>
  <c r="ER1184"/>
  <c r="EX1184" s="1"/>
  <c r="ER1186"/>
  <c r="EX1186" s="1"/>
  <c r="ER1188"/>
  <c r="EX1188" s="1"/>
  <c r="ER1190"/>
  <c r="EX1190" s="1"/>
  <c r="ER1192"/>
  <c r="EX1192" s="1"/>
  <c r="ER1194"/>
  <c r="EX1194" s="1"/>
  <c r="DB1185"/>
  <c r="DH1185" s="1"/>
  <c r="DB1187"/>
  <c r="DH1187" s="1"/>
  <c r="DB1189"/>
  <c r="DH1189" s="1"/>
  <c r="DB1191"/>
  <c r="DH1191" s="1"/>
  <c r="DB1193"/>
  <c r="DH1193" s="1"/>
  <c r="DB1195"/>
  <c r="DH1195" s="1"/>
  <c r="DB1183"/>
  <c r="DH1183" s="1"/>
  <c r="DB1182"/>
  <c r="DH1182" s="1"/>
  <c r="DB1184"/>
  <c r="DH1184" s="1"/>
  <c r="DB1186"/>
  <c r="DH1186" s="1"/>
  <c r="DB1188"/>
  <c r="DH1188" s="1"/>
  <c r="DB1190"/>
  <c r="DH1190" s="1"/>
  <c r="DB1192"/>
  <c r="DH1192" s="1"/>
  <c r="DB1194"/>
  <c r="DH1194" s="1"/>
  <c r="BL1185"/>
  <c r="BR1185" s="1"/>
  <c r="BL1187"/>
  <c r="BR1187" s="1"/>
  <c r="BL1189"/>
  <c r="BR1189" s="1"/>
  <c r="BL1191"/>
  <c r="BR1191" s="1"/>
  <c r="BL1193"/>
  <c r="BR1193" s="1"/>
  <c r="BL1195"/>
  <c r="BR1195" s="1"/>
  <c r="BL1183"/>
  <c r="BR1183" s="1"/>
  <c r="BL1182"/>
  <c r="BR1182" s="1"/>
  <c r="BL1184"/>
  <c r="BR1184" s="1"/>
  <c r="BL1186"/>
  <c r="BR1186" s="1"/>
  <c r="BL1188"/>
  <c r="BR1188" s="1"/>
  <c r="BL1190"/>
  <c r="BR1190" s="1"/>
  <c r="BL1192"/>
  <c r="BR1192" s="1"/>
  <c r="BL1194"/>
  <c r="BR1194" s="1"/>
  <c r="V1185"/>
  <c r="AB1185" s="1"/>
  <c r="V1187"/>
  <c r="AB1187" s="1"/>
  <c r="V1189"/>
  <c r="AB1189" s="1"/>
  <c r="V1191"/>
  <c r="AB1191" s="1"/>
  <c r="V1193"/>
  <c r="AB1193" s="1"/>
  <c r="V1195"/>
  <c r="AB1195" s="1"/>
  <c r="V1183"/>
  <c r="AB1183" s="1"/>
  <c r="V1182"/>
  <c r="AB1182" s="1"/>
  <c r="V1184"/>
  <c r="AB1184" s="1"/>
  <c r="V1186"/>
  <c r="AB1186" s="1"/>
  <c r="V1188"/>
  <c r="AB1188" s="1"/>
  <c r="V1190"/>
  <c r="AB1190" s="1"/>
  <c r="V1192"/>
  <c r="AB1192" s="1"/>
  <c r="V1194"/>
  <c r="AB1194" s="1"/>
  <c r="YZ1185"/>
  <c r="ZF1185" s="1"/>
  <c r="YZ1187"/>
  <c r="ZF1187" s="1"/>
  <c r="YZ1189"/>
  <c r="ZF1189" s="1"/>
  <c r="YZ1191"/>
  <c r="ZF1191" s="1"/>
  <c r="YZ1193"/>
  <c r="ZF1193" s="1"/>
  <c r="YZ1195"/>
  <c r="ZF1195" s="1"/>
  <c r="YZ1199"/>
  <c r="ZF1199" s="1"/>
  <c r="YZ1201"/>
  <c r="ZF1201" s="1"/>
  <c r="YZ1203"/>
  <c r="ZF1203" s="1"/>
  <c r="YZ1205"/>
  <c r="ZF1205" s="1"/>
  <c r="YZ1207"/>
  <c r="ZF1207" s="1"/>
  <c r="YZ1183"/>
  <c r="ZF1183" s="1"/>
  <c r="YZ1198"/>
  <c r="ZF1198" s="1"/>
  <c r="YZ1200"/>
  <c r="ZF1200" s="1"/>
  <c r="YZ1202"/>
  <c r="ZF1202" s="1"/>
  <c r="YZ1204"/>
  <c r="ZF1204" s="1"/>
  <c r="YZ1206"/>
  <c r="ZF1206" s="1"/>
  <c r="YZ1182"/>
  <c r="ZF1182" s="1"/>
  <c r="YZ1184"/>
  <c r="ZF1184" s="1"/>
  <c r="YZ1186"/>
  <c r="ZF1186" s="1"/>
  <c r="YZ1188"/>
  <c r="ZF1188" s="1"/>
  <c r="YZ1190"/>
  <c r="ZF1190" s="1"/>
  <c r="YZ1192"/>
  <c r="ZF1192" s="1"/>
  <c r="YZ1194"/>
  <c r="ZF1194" s="1"/>
  <c r="XJ1185"/>
  <c r="XP1185" s="1"/>
  <c r="XJ1187"/>
  <c r="XP1187" s="1"/>
  <c r="XJ1189"/>
  <c r="XP1189" s="1"/>
  <c r="XJ1191"/>
  <c r="XP1191" s="1"/>
  <c r="XJ1193"/>
  <c r="XP1193" s="1"/>
  <c r="XJ1195"/>
  <c r="XP1195" s="1"/>
  <c r="XJ1199"/>
  <c r="XP1199" s="1"/>
  <c r="XJ1201"/>
  <c r="XP1201" s="1"/>
  <c r="XJ1203"/>
  <c r="XP1203" s="1"/>
  <c r="XJ1205"/>
  <c r="XP1205" s="1"/>
  <c r="XJ1207"/>
  <c r="XP1207" s="1"/>
  <c r="XJ1183"/>
  <c r="XP1183" s="1"/>
  <c r="XJ1198"/>
  <c r="XP1198" s="1"/>
  <c r="XJ1200"/>
  <c r="XP1200" s="1"/>
  <c r="XJ1202"/>
  <c r="XP1202" s="1"/>
  <c r="XJ1204"/>
  <c r="XP1204" s="1"/>
  <c r="XJ1206"/>
  <c r="XP1206" s="1"/>
  <c r="XJ1182"/>
  <c r="XP1182" s="1"/>
  <c r="XJ1184"/>
  <c r="XP1184" s="1"/>
  <c r="XJ1186"/>
  <c r="XP1186" s="1"/>
  <c r="XJ1188"/>
  <c r="XP1188" s="1"/>
  <c r="XJ1190"/>
  <c r="XP1190" s="1"/>
  <c r="XJ1192"/>
  <c r="XP1192" s="1"/>
  <c r="XJ1194"/>
  <c r="XP1194" s="1"/>
  <c r="VT1185"/>
  <c r="VZ1185" s="1"/>
  <c r="VT1187"/>
  <c r="VZ1187" s="1"/>
  <c r="VT1189"/>
  <c r="VZ1189" s="1"/>
  <c r="VT1191"/>
  <c r="VZ1191" s="1"/>
  <c r="VT1193"/>
  <c r="VZ1193" s="1"/>
  <c r="VT1195"/>
  <c r="VZ1195" s="1"/>
  <c r="VT1199"/>
  <c r="VZ1199" s="1"/>
  <c r="VT1201"/>
  <c r="VZ1201" s="1"/>
  <c r="VT1203"/>
  <c r="VZ1203" s="1"/>
  <c r="VT1205"/>
  <c r="VZ1205" s="1"/>
  <c r="VT1207"/>
  <c r="VZ1207" s="1"/>
  <c r="VT1183"/>
  <c r="VZ1183" s="1"/>
  <c r="VT1198"/>
  <c r="VZ1198" s="1"/>
  <c r="VT1200"/>
  <c r="VZ1200" s="1"/>
  <c r="VT1202"/>
  <c r="VZ1202" s="1"/>
  <c r="VT1204"/>
  <c r="VZ1204" s="1"/>
  <c r="VT1206"/>
  <c r="VZ1206" s="1"/>
  <c r="VT1182"/>
  <c r="VZ1182" s="1"/>
  <c r="VT1184"/>
  <c r="VZ1184" s="1"/>
  <c r="VT1186"/>
  <c r="VZ1186" s="1"/>
  <c r="VT1188"/>
  <c r="VZ1188" s="1"/>
  <c r="VT1190"/>
  <c r="VZ1190" s="1"/>
  <c r="VT1192"/>
  <c r="VZ1192" s="1"/>
  <c r="VT1194"/>
  <c r="VZ1194" s="1"/>
  <c r="UD1185"/>
  <c r="UJ1185" s="1"/>
  <c r="UD1187"/>
  <c r="UJ1187" s="1"/>
  <c r="UD1189"/>
  <c r="UJ1189" s="1"/>
  <c r="UD1191"/>
  <c r="UJ1191" s="1"/>
  <c r="UD1193"/>
  <c r="UJ1193" s="1"/>
  <c r="UD1195"/>
  <c r="UJ1195" s="1"/>
  <c r="UD1199"/>
  <c r="UJ1199" s="1"/>
  <c r="UD1201"/>
  <c r="UJ1201" s="1"/>
  <c r="UD1203"/>
  <c r="UJ1203" s="1"/>
  <c r="UD1205"/>
  <c r="UJ1205" s="1"/>
  <c r="UD1207"/>
  <c r="UJ1207" s="1"/>
  <c r="UD1183"/>
  <c r="UJ1183" s="1"/>
  <c r="UD1198"/>
  <c r="UJ1198" s="1"/>
  <c r="UD1200"/>
  <c r="UJ1200" s="1"/>
  <c r="UD1202"/>
  <c r="UJ1202" s="1"/>
  <c r="UD1204"/>
  <c r="UJ1204" s="1"/>
  <c r="UD1206"/>
  <c r="UJ1206" s="1"/>
  <c r="UD1182"/>
  <c r="UJ1182" s="1"/>
  <c r="UD1184"/>
  <c r="UJ1184" s="1"/>
  <c r="UD1186"/>
  <c r="UJ1186" s="1"/>
  <c r="UD1188"/>
  <c r="UJ1188" s="1"/>
  <c r="UD1190"/>
  <c r="UJ1190" s="1"/>
  <c r="UD1192"/>
  <c r="UJ1192" s="1"/>
  <c r="UD1194"/>
  <c r="UJ1194" s="1"/>
  <c r="SN1185"/>
  <c r="ST1185" s="1"/>
  <c r="SN1187"/>
  <c r="ST1187" s="1"/>
  <c r="SN1189"/>
  <c r="ST1189" s="1"/>
  <c r="SN1191"/>
  <c r="ST1191" s="1"/>
  <c r="SN1193"/>
  <c r="ST1193" s="1"/>
  <c r="SN1195"/>
  <c r="ST1195" s="1"/>
  <c r="SN1199"/>
  <c r="ST1199" s="1"/>
  <c r="SN1201"/>
  <c r="ST1201" s="1"/>
  <c r="SN1203"/>
  <c r="ST1203" s="1"/>
  <c r="SN1205"/>
  <c r="ST1205" s="1"/>
  <c r="SN1207"/>
  <c r="ST1207" s="1"/>
  <c r="SN1183"/>
  <c r="ST1183" s="1"/>
  <c r="SN1198"/>
  <c r="ST1198" s="1"/>
  <c r="SN1200"/>
  <c r="ST1200" s="1"/>
  <c r="SN1202"/>
  <c r="ST1202" s="1"/>
  <c r="SN1204"/>
  <c r="ST1204" s="1"/>
  <c r="SN1206"/>
  <c r="ST1206" s="1"/>
  <c r="SN1182"/>
  <c r="ST1182" s="1"/>
  <c r="SN1184"/>
  <c r="ST1184" s="1"/>
  <c r="SN1186"/>
  <c r="ST1186" s="1"/>
  <c r="SN1188"/>
  <c r="ST1188" s="1"/>
  <c r="SN1190"/>
  <c r="ST1190" s="1"/>
  <c r="SN1192"/>
  <c r="ST1192" s="1"/>
  <c r="SN1194"/>
  <c r="ST1194" s="1"/>
  <c r="QX1185"/>
  <c r="RD1185" s="1"/>
  <c r="QX1187"/>
  <c r="RD1187" s="1"/>
  <c r="QX1189"/>
  <c r="RD1189" s="1"/>
  <c r="QX1191"/>
  <c r="RD1191" s="1"/>
  <c r="QX1193"/>
  <c r="RD1193" s="1"/>
  <c r="QX1195"/>
  <c r="RD1195" s="1"/>
  <c r="QX1199"/>
  <c r="RD1199" s="1"/>
  <c r="QX1201"/>
  <c r="RD1201" s="1"/>
  <c r="QX1203"/>
  <c r="RD1203" s="1"/>
  <c r="QX1205"/>
  <c r="RD1205" s="1"/>
  <c r="QX1207"/>
  <c r="RD1207" s="1"/>
  <c r="QX1183"/>
  <c r="RD1183" s="1"/>
  <c r="QX1198"/>
  <c r="RD1198" s="1"/>
  <c r="QX1200"/>
  <c r="RD1200" s="1"/>
  <c r="QX1202"/>
  <c r="RD1202" s="1"/>
  <c r="QX1204"/>
  <c r="RD1204" s="1"/>
  <c r="QX1206"/>
  <c r="RD1206" s="1"/>
  <c r="QX1182"/>
  <c r="RD1182" s="1"/>
  <c r="QX1184"/>
  <c r="RD1184" s="1"/>
  <c r="QX1186"/>
  <c r="RD1186" s="1"/>
  <c r="QX1188"/>
  <c r="RD1188" s="1"/>
  <c r="QX1190"/>
  <c r="RD1190" s="1"/>
  <c r="QX1192"/>
  <c r="RD1192" s="1"/>
  <c r="QX1194"/>
  <c r="RD1194" s="1"/>
  <c r="PH1185"/>
  <c r="PN1185" s="1"/>
  <c r="PH1187"/>
  <c r="PN1187" s="1"/>
  <c r="PH1189"/>
  <c r="PN1189" s="1"/>
  <c r="PH1191"/>
  <c r="PN1191" s="1"/>
  <c r="PH1193"/>
  <c r="PN1193" s="1"/>
  <c r="PH1195"/>
  <c r="PN1195" s="1"/>
  <c r="PH1199"/>
  <c r="PN1199" s="1"/>
  <c r="PH1201"/>
  <c r="PN1201" s="1"/>
  <c r="PH1203"/>
  <c r="PN1203" s="1"/>
  <c r="PH1205"/>
  <c r="PN1205" s="1"/>
  <c r="PH1207"/>
  <c r="PN1207" s="1"/>
  <c r="PH1183"/>
  <c r="PN1183" s="1"/>
  <c r="PH1198"/>
  <c r="PN1198" s="1"/>
  <c r="PH1200"/>
  <c r="PN1200" s="1"/>
  <c r="PH1202"/>
  <c r="PN1202" s="1"/>
  <c r="PH1204"/>
  <c r="PN1204" s="1"/>
  <c r="PH1206"/>
  <c r="PN1206" s="1"/>
  <c r="PH1182"/>
  <c r="PN1182" s="1"/>
  <c r="PH1184"/>
  <c r="PN1184" s="1"/>
  <c r="PH1186"/>
  <c r="PN1186" s="1"/>
  <c r="PH1188"/>
  <c r="PN1188" s="1"/>
  <c r="PH1190"/>
  <c r="PN1190" s="1"/>
  <c r="PH1192"/>
  <c r="PN1192" s="1"/>
  <c r="PH1194"/>
  <c r="PN1194" s="1"/>
  <c r="NR1185"/>
  <c r="NX1185" s="1"/>
  <c r="NR1187"/>
  <c r="NX1187" s="1"/>
  <c r="NR1189"/>
  <c r="NX1189" s="1"/>
  <c r="NR1191"/>
  <c r="NX1191" s="1"/>
  <c r="NR1193"/>
  <c r="NX1193" s="1"/>
  <c r="NR1195"/>
  <c r="NX1195" s="1"/>
  <c r="NR1199"/>
  <c r="NX1199" s="1"/>
  <c r="NR1201"/>
  <c r="NX1201" s="1"/>
  <c r="NR1203"/>
  <c r="NX1203" s="1"/>
  <c r="NR1205"/>
  <c r="NX1205" s="1"/>
  <c r="NR1207"/>
  <c r="NX1207" s="1"/>
  <c r="NR1183"/>
  <c r="NX1183" s="1"/>
  <c r="NR1198"/>
  <c r="NX1198" s="1"/>
  <c r="NR1200"/>
  <c r="NX1200" s="1"/>
  <c r="NR1202"/>
  <c r="NX1202" s="1"/>
  <c r="NR1204"/>
  <c r="NX1204" s="1"/>
  <c r="NR1206"/>
  <c r="NX1206" s="1"/>
  <c r="NR1182"/>
  <c r="NX1182" s="1"/>
  <c r="NR1184"/>
  <c r="NX1184" s="1"/>
  <c r="NR1186"/>
  <c r="NX1186" s="1"/>
  <c r="NR1188"/>
  <c r="NX1188" s="1"/>
  <c r="NR1190"/>
  <c r="NX1190" s="1"/>
  <c r="NR1192"/>
  <c r="NX1192" s="1"/>
  <c r="NR1194"/>
  <c r="NX1194" s="1"/>
  <c r="MB1185"/>
  <c r="MH1185" s="1"/>
  <c r="MB1187"/>
  <c r="MH1187" s="1"/>
  <c r="MB1189"/>
  <c r="MH1189" s="1"/>
  <c r="MB1191"/>
  <c r="MH1191" s="1"/>
  <c r="MB1193"/>
  <c r="MH1193" s="1"/>
  <c r="MB1195"/>
  <c r="MH1195" s="1"/>
  <c r="MB1199"/>
  <c r="MH1199" s="1"/>
  <c r="MB1201"/>
  <c r="MH1201" s="1"/>
  <c r="MB1203"/>
  <c r="MH1203" s="1"/>
  <c r="MB1205"/>
  <c r="MH1205" s="1"/>
  <c r="MB1207"/>
  <c r="MH1207" s="1"/>
  <c r="MB1183"/>
  <c r="MH1183" s="1"/>
  <c r="MB1198"/>
  <c r="MH1198" s="1"/>
  <c r="MB1200"/>
  <c r="MH1200" s="1"/>
  <c r="MB1202"/>
  <c r="MH1202" s="1"/>
  <c r="MB1204"/>
  <c r="MH1204" s="1"/>
  <c r="MB1206"/>
  <c r="MH1206" s="1"/>
  <c r="MB1182"/>
  <c r="MH1182" s="1"/>
  <c r="MB1184"/>
  <c r="MH1184" s="1"/>
  <c r="MB1186"/>
  <c r="MH1186" s="1"/>
  <c r="MB1188"/>
  <c r="MH1188" s="1"/>
  <c r="MB1190"/>
  <c r="MH1190" s="1"/>
  <c r="MB1192"/>
  <c r="MH1192" s="1"/>
  <c r="MB1194"/>
  <c r="MH1194" s="1"/>
  <c r="KL1185"/>
  <c r="KR1185" s="1"/>
  <c r="KL1187"/>
  <c r="KR1187" s="1"/>
  <c r="KL1189"/>
  <c r="KR1189" s="1"/>
  <c r="KL1191"/>
  <c r="KR1191" s="1"/>
  <c r="KL1193"/>
  <c r="KR1193" s="1"/>
  <c r="KL1195"/>
  <c r="KR1195" s="1"/>
  <c r="KL1199"/>
  <c r="KR1199" s="1"/>
  <c r="KL1201"/>
  <c r="KR1201" s="1"/>
  <c r="KL1203"/>
  <c r="KR1203" s="1"/>
  <c r="KL1205"/>
  <c r="KR1205" s="1"/>
  <c r="KL1207"/>
  <c r="KR1207" s="1"/>
  <c r="KL1183"/>
  <c r="KR1183" s="1"/>
  <c r="KL1198"/>
  <c r="KR1198" s="1"/>
  <c r="KL1200"/>
  <c r="KR1200" s="1"/>
  <c r="KL1202"/>
  <c r="KR1202" s="1"/>
  <c r="KL1204"/>
  <c r="KR1204" s="1"/>
  <c r="KL1206"/>
  <c r="KR1206" s="1"/>
  <c r="KL1182"/>
  <c r="KR1182" s="1"/>
  <c r="KL1184"/>
  <c r="KR1184" s="1"/>
  <c r="KL1186"/>
  <c r="KR1186" s="1"/>
  <c r="KL1188"/>
  <c r="KR1188" s="1"/>
  <c r="KL1190"/>
  <c r="KR1190" s="1"/>
  <c r="KL1192"/>
  <c r="KR1192" s="1"/>
  <c r="KL1194"/>
  <c r="KR1194" s="1"/>
  <c r="IV1185"/>
  <c r="JB1185" s="1"/>
  <c r="IV1187"/>
  <c r="JB1187" s="1"/>
  <c r="IV1189"/>
  <c r="JB1189" s="1"/>
  <c r="IV1191"/>
  <c r="JB1191" s="1"/>
  <c r="IV1193"/>
  <c r="JB1193" s="1"/>
  <c r="IV1195"/>
  <c r="JB1195" s="1"/>
  <c r="IV1199"/>
  <c r="JB1199" s="1"/>
  <c r="IV1201"/>
  <c r="JB1201" s="1"/>
  <c r="IV1203"/>
  <c r="JB1203" s="1"/>
  <c r="IV1205"/>
  <c r="JB1205" s="1"/>
  <c r="IV1207"/>
  <c r="JB1207" s="1"/>
  <c r="IV1183"/>
  <c r="JB1183" s="1"/>
  <c r="IV1198"/>
  <c r="JB1198" s="1"/>
  <c r="IV1200"/>
  <c r="JB1200" s="1"/>
  <c r="IV1202"/>
  <c r="JB1202" s="1"/>
  <c r="IV1204"/>
  <c r="JB1204" s="1"/>
  <c r="IV1206"/>
  <c r="JB1206" s="1"/>
  <c r="IV1182"/>
  <c r="JB1182" s="1"/>
  <c r="IV1184"/>
  <c r="JB1184" s="1"/>
  <c r="IV1186"/>
  <c r="JB1186" s="1"/>
  <c r="IV1188"/>
  <c r="JB1188" s="1"/>
  <c r="IV1190"/>
  <c r="JB1190" s="1"/>
  <c r="IV1192"/>
  <c r="JB1192" s="1"/>
  <c r="IV1194"/>
  <c r="JB1194" s="1"/>
  <c r="HF1185"/>
  <c r="HL1185" s="1"/>
  <c r="HF1187"/>
  <c r="HL1187" s="1"/>
  <c r="HF1189"/>
  <c r="HL1189" s="1"/>
  <c r="HF1191"/>
  <c r="HL1191" s="1"/>
  <c r="HF1193"/>
  <c r="HL1193" s="1"/>
  <c r="HF1195"/>
  <c r="HL1195" s="1"/>
  <c r="HF1199"/>
  <c r="HL1199" s="1"/>
  <c r="HF1201"/>
  <c r="HL1201" s="1"/>
  <c r="HF1203"/>
  <c r="HL1203" s="1"/>
  <c r="HF1205"/>
  <c r="HL1205" s="1"/>
  <c r="HF1207"/>
  <c r="HL1207" s="1"/>
  <c r="HF1183"/>
  <c r="HL1183" s="1"/>
  <c r="HF1198"/>
  <c r="HL1198" s="1"/>
  <c r="HF1200"/>
  <c r="HL1200" s="1"/>
  <c r="HF1202"/>
  <c r="HL1202" s="1"/>
  <c r="HF1204"/>
  <c r="HL1204" s="1"/>
  <c r="HF1206"/>
  <c r="HL1206" s="1"/>
  <c r="HF1182"/>
  <c r="HL1182" s="1"/>
  <c r="HF1184"/>
  <c r="HL1184" s="1"/>
  <c r="HF1186"/>
  <c r="HL1186" s="1"/>
  <c r="HF1188"/>
  <c r="HL1188" s="1"/>
  <c r="HF1190"/>
  <c r="HL1190" s="1"/>
  <c r="HF1192"/>
  <c r="HL1192" s="1"/>
  <c r="HF1194"/>
  <c r="HL1194" s="1"/>
  <c r="FP1185"/>
  <c r="FV1185" s="1"/>
  <c r="FP1187"/>
  <c r="FV1187" s="1"/>
  <c r="FP1189"/>
  <c r="FV1189" s="1"/>
  <c r="FP1191"/>
  <c r="FV1191" s="1"/>
  <c r="FP1193"/>
  <c r="FV1193" s="1"/>
  <c r="FP1195"/>
  <c r="FV1195" s="1"/>
  <c r="FP1199"/>
  <c r="FV1199" s="1"/>
  <c r="FP1201"/>
  <c r="FV1201" s="1"/>
  <c r="FP1203"/>
  <c r="FV1203" s="1"/>
  <c r="FP1205"/>
  <c r="FV1205" s="1"/>
  <c r="FP1207"/>
  <c r="FV1207" s="1"/>
  <c r="FP1183"/>
  <c r="FV1183" s="1"/>
  <c r="FP1198"/>
  <c r="FV1198" s="1"/>
  <c r="FP1200"/>
  <c r="FV1200" s="1"/>
  <c r="FP1202"/>
  <c r="FV1202" s="1"/>
  <c r="FP1204"/>
  <c r="FV1204" s="1"/>
  <c r="FP1206"/>
  <c r="FV1206" s="1"/>
  <c r="FP1182"/>
  <c r="FV1182" s="1"/>
  <c r="FP1184"/>
  <c r="FV1184" s="1"/>
  <c r="FP1186"/>
  <c r="FV1186" s="1"/>
  <c r="FP1188"/>
  <c r="FV1188" s="1"/>
  <c r="FP1190"/>
  <c r="FV1190" s="1"/>
  <c r="FP1192"/>
  <c r="FV1192" s="1"/>
  <c r="FP1194"/>
  <c r="FV1194" s="1"/>
  <c r="DZ1185"/>
  <c r="EF1185" s="1"/>
  <c r="DZ1187"/>
  <c r="EF1187" s="1"/>
  <c r="DZ1189"/>
  <c r="EF1189" s="1"/>
  <c r="DZ1191"/>
  <c r="EF1191" s="1"/>
  <c r="DZ1193"/>
  <c r="EF1193" s="1"/>
  <c r="DZ1195"/>
  <c r="EF1195" s="1"/>
  <c r="DZ1199"/>
  <c r="EF1199" s="1"/>
  <c r="DZ1201"/>
  <c r="EF1201" s="1"/>
  <c r="DZ1203"/>
  <c r="EF1203" s="1"/>
  <c r="DZ1205"/>
  <c r="EF1205" s="1"/>
  <c r="DZ1207"/>
  <c r="EF1207" s="1"/>
  <c r="DZ1183"/>
  <c r="EF1183" s="1"/>
  <c r="DZ1198"/>
  <c r="EF1198" s="1"/>
  <c r="DZ1200"/>
  <c r="EF1200" s="1"/>
  <c r="DZ1202"/>
  <c r="EF1202" s="1"/>
  <c r="DZ1204"/>
  <c r="EF1204" s="1"/>
  <c r="DZ1206"/>
  <c r="EF1206" s="1"/>
  <c r="DZ1182"/>
  <c r="EF1182" s="1"/>
  <c r="DZ1184"/>
  <c r="EF1184" s="1"/>
  <c r="DZ1186"/>
  <c r="EF1186" s="1"/>
  <c r="DZ1188"/>
  <c r="EF1188" s="1"/>
  <c r="DZ1190"/>
  <c r="EF1190" s="1"/>
  <c r="DZ1192"/>
  <c r="EF1192" s="1"/>
  <c r="DZ1194"/>
  <c r="EF1194" s="1"/>
  <c r="CJ1185"/>
  <c r="CP1185" s="1"/>
  <c r="CJ1187"/>
  <c r="CP1187" s="1"/>
  <c r="CJ1189"/>
  <c r="CP1189" s="1"/>
  <c r="CJ1191"/>
  <c r="CP1191" s="1"/>
  <c r="CJ1193"/>
  <c r="CP1193" s="1"/>
  <c r="CJ1195"/>
  <c r="CP1195" s="1"/>
  <c r="CJ1199"/>
  <c r="CP1199" s="1"/>
  <c r="CJ1201"/>
  <c r="CP1201" s="1"/>
  <c r="CJ1203"/>
  <c r="CP1203" s="1"/>
  <c r="CJ1205"/>
  <c r="CP1205" s="1"/>
  <c r="CJ1207"/>
  <c r="CP1207" s="1"/>
  <c r="CJ1183"/>
  <c r="CP1183" s="1"/>
  <c r="CJ1198"/>
  <c r="CP1198" s="1"/>
  <c r="CJ1200"/>
  <c r="CP1200" s="1"/>
  <c r="CJ1202"/>
  <c r="CP1202" s="1"/>
  <c r="CJ1204"/>
  <c r="CP1204" s="1"/>
  <c r="CJ1206"/>
  <c r="CP1206" s="1"/>
  <c r="CJ1182"/>
  <c r="CP1182" s="1"/>
  <c r="CJ1184"/>
  <c r="CP1184" s="1"/>
  <c r="CJ1186"/>
  <c r="CP1186" s="1"/>
  <c r="CJ1188"/>
  <c r="CP1188" s="1"/>
  <c r="CJ1190"/>
  <c r="CP1190" s="1"/>
  <c r="CJ1192"/>
  <c r="CP1192" s="1"/>
  <c r="CJ1194"/>
  <c r="CP1194" s="1"/>
  <c r="AT1185"/>
  <c r="AZ1185" s="1"/>
  <c r="AT1187"/>
  <c r="AZ1187" s="1"/>
  <c r="AT1189"/>
  <c r="AZ1189" s="1"/>
  <c r="AT1191"/>
  <c r="AZ1191" s="1"/>
  <c r="AT1193"/>
  <c r="AZ1193" s="1"/>
  <c r="AT1195"/>
  <c r="AZ1195" s="1"/>
  <c r="AT1199"/>
  <c r="AZ1199" s="1"/>
  <c r="AT1201"/>
  <c r="AZ1201" s="1"/>
  <c r="AT1203"/>
  <c r="AZ1203" s="1"/>
  <c r="AT1205"/>
  <c r="AZ1205" s="1"/>
  <c r="AT1207"/>
  <c r="AZ1207" s="1"/>
  <c r="AT1183"/>
  <c r="AZ1183" s="1"/>
  <c r="AT1198"/>
  <c r="AZ1198" s="1"/>
  <c r="AT1200"/>
  <c r="AZ1200" s="1"/>
  <c r="AT1202"/>
  <c r="AZ1202" s="1"/>
  <c r="AT1204"/>
  <c r="AZ1204" s="1"/>
  <c r="AT1206"/>
  <c r="AZ1206" s="1"/>
  <c r="AT1182"/>
  <c r="AZ1182" s="1"/>
  <c r="AT1184"/>
  <c r="AZ1184" s="1"/>
  <c r="AT1186"/>
  <c r="AZ1186" s="1"/>
  <c r="AT1188"/>
  <c r="AZ1188" s="1"/>
  <c r="AT1190"/>
  <c r="AZ1190" s="1"/>
  <c r="AT1192"/>
  <c r="AZ1192" s="1"/>
  <c r="AT1194"/>
  <c r="AZ1194" s="1"/>
  <c r="YW1219"/>
  <c r="ZC1219" s="1"/>
  <c r="YW1223"/>
  <c r="ZC1223" s="1"/>
  <c r="YW1229"/>
  <c r="ZC1229" s="1"/>
  <c r="YW1233"/>
  <c r="ZC1233" s="1"/>
  <c r="YW1239"/>
  <c r="ZC1239" s="1"/>
  <c r="YW1243"/>
  <c r="ZC1243" s="1"/>
  <c r="YW1218"/>
  <c r="ZC1218" s="1"/>
  <c r="YW1222"/>
  <c r="ZC1222" s="1"/>
  <c r="YW1228"/>
  <c r="ZC1228" s="1"/>
  <c r="YW1232"/>
  <c r="ZC1232" s="1"/>
  <c r="YW1238"/>
  <c r="ZC1238" s="1"/>
  <c r="YW1242"/>
  <c r="ZC1242" s="1"/>
  <c r="VQ1219"/>
  <c r="VW1219" s="1"/>
  <c r="VQ1223"/>
  <c r="VW1223" s="1"/>
  <c r="VQ1229"/>
  <c r="VW1229" s="1"/>
  <c r="VQ1233"/>
  <c r="VW1233" s="1"/>
  <c r="VQ1239"/>
  <c r="VW1239" s="1"/>
  <c r="VQ1243"/>
  <c r="VW1243" s="1"/>
  <c r="VQ1218"/>
  <c r="VW1218" s="1"/>
  <c r="VQ1222"/>
  <c r="VW1222" s="1"/>
  <c r="VQ1228"/>
  <c r="VW1228" s="1"/>
  <c r="VQ1232"/>
  <c r="VW1232" s="1"/>
  <c r="VQ1238"/>
  <c r="VW1238" s="1"/>
  <c r="VQ1242"/>
  <c r="VW1242" s="1"/>
  <c r="XX1209"/>
  <c r="YD1210" s="1"/>
  <c r="UR1209"/>
  <c r="UX1210" s="1"/>
  <c r="RL1209"/>
  <c r="RR1210" s="1"/>
  <c r="OF1209"/>
  <c r="OL1210" s="1"/>
  <c r="KZ1209"/>
  <c r="LF1210" s="1"/>
  <c r="HT1209"/>
  <c r="HZ1210" s="1"/>
  <c r="EN1209"/>
  <c r="ET1210" s="1"/>
  <c r="BH1209"/>
  <c r="BN1210" s="1"/>
  <c r="XZ1209"/>
  <c r="YF1210" s="1"/>
  <c r="UT1209"/>
  <c r="UZ1210" s="1"/>
  <c r="RN1209"/>
  <c r="RT1210" s="1"/>
  <c r="OH1209"/>
  <c r="ON1210" s="1"/>
  <c r="LB1209"/>
  <c r="LH1210" s="1"/>
  <c r="HV1209"/>
  <c r="IB1210" s="1"/>
  <c r="EP1209"/>
  <c r="EV1210" s="1"/>
  <c r="BJ1209"/>
  <c r="BP1210" s="1"/>
  <c r="YV1184"/>
  <c r="ZB1184" s="1"/>
  <c r="YV1186"/>
  <c r="ZB1186" s="1"/>
  <c r="YV1188"/>
  <c r="ZB1188" s="1"/>
  <c r="YV1190"/>
  <c r="ZB1190" s="1"/>
  <c r="YV1192"/>
  <c r="ZB1192" s="1"/>
  <c r="YV1194"/>
  <c r="ZB1194" s="1"/>
  <c r="YV1182"/>
  <c r="ZB1182" s="1"/>
  <c r="YV1183"/>
  <c r="ZB1183" s="1"/>
  <c r="YV1185"/>
  <c r="ZB1185" s="1"/>
  <c r="YV1187"/>
  <c r="ZB1187" s="1"/>
  <c r="YV1189"/>
  <c r="ZB1189" s="1"/>
  <c r="YV1191"/>
  <c r="ZB1191" s="1"/>
  <c r="YV1193"/>
  <c r="ZB1193" s="1"/>
  <c r="YV1195"/>
  <c r="ZB1195" s="1"/>
  <c r="VP1184"/>
  <c r="VV1184" s="1"/>
  <c r="VP1186"/>
  <c r="VV1186" s="1"/>
  <c r="VP1188"/>
  <c r="VV1188" s="1"/>
  <c r="VP1190"/>
  <c r="VV1190" s="1"/>
  <c r="VP1192"/>
  <c r="VV1192" s="1"/>
  <c r="VP1194"/>
  <c r="VV1194" s="1"/>
  <c r="VP1182"/>
  <c r="VV1182" s="1"/>
  <c r="VP1183"/>
  <c r="VV1183" s="1"/>
  <c r="VP1185"/>
  <c r="VV1185" s="1"/>
  <c r="VP1187"/>
  <c r="VV1187" s="1"/>
  <c r="VP1189"/>
  <c r="VV1189" s="1"/>
  <c r="VP1191"/>
  <c r="VV1191" s="1"/>
  <c r="VP1193"/>
  <c r="VV1193" s="1"/>
  <c r="VP1195"/>
  <c r="VV1195" s="1"/>
  <c r="SJ1184"/>
  <c r="SP1184" s="1"/>
  <c r="SJ1186"/>
  <c r="SP1186" s="1"/>
  <c r="SJ1188"/>
  <c r="SP1188" s="1"/>
  <c r="SJ1190"/>
  <c r="SP1190" s="1"/>
  <c r="SJ1192"/>
  <c r="SP1192" s="1"/>
  <c r="SJ1194"/>
  <c r="SP1194" s="1"/>
  <c r="SJ1182"/>
  <c r="SP1182" s="1"/>
  <c r="SJ1183"/>
  <c r="SP1183" s="1"/>
  <c r="SJ1185"/>
  <c r="SP1185" s="1"/>
  <c r="SJ1187"/>
  <c r="SP1187" s="1"/>
  <c r="SJ1189"/>
  <c r="SP1189" s="1"/>
  <c r="SJ1191"/>
  <c r="SP1191" s="1"/>
  <c r="SJ1193"/>
  <c r="SP1193" s="1"/>
  <c r="SJ1195"/>
  <c r="SP1195" s="1"/>
  <c r="PD1184"/>
  <c r="PJ1184" s="1"/>
  <c r="PD1186"/>
  <c r="PJ1186" s="1"/>
  <c r="PD1188"/>
  <c r="PJ1188" s="1"/>
  <c r="PD1190"/>
  <c r="PJ1190" s="1"/>
  <c r="PD1192"/>
  <c r="PJ1192" s="1"/>
  <c r="PD1194"/>
  <c r="PJ1194" s="1"/>
  <c r="PD1182"/>
  <c r="PJ1182" s="1"/>
  <c r="PD1183"/>
  <c r="PJ1183" s="1"/>
  <c r="PD1185"/>
  <c r="PJ1185" s="1"/>
  <c r="PD1187"/>
  <c r="PJ1187" s="1"/>
  <c r="PD1189"/>
  <c r="PJ1189" s="1"/>
  <c r="PD1191"/>
  <c r="PJ1191" s="1"/>
  <c r="PD1193"/>
  <c r="PJ1193" s="1"/>
  <c r="PD1195"/>
  <c r="PJ1195" s="1"/>
  <c r="LX1184"/>
  <c r="MD1184" s="1"/>
  <c r="LX1186"/>
  <c r="MD1186" s="1"/>
  <c r="LX1188"/>
  <c r="MD1188" s="1"/>
  <c r="LX1190"/>
  <c r="MD1190" s="1"/>
  <c r="LX1192"/>
  <c r="MD1192" s="1"/>
  <c r="LX1194"/>
  <c r="MD1194" s="1"/>
  <c r="LX1182"/>
  <c r="MD1182" s="1"/>
  <c r="LX1183"/>
  <c r="MD1183" s="1"/>
  <c r="LX1185"/>
  <c r="MD1185" s="1"/>
  <c r="LX1187"/>
  <c r="MD1187" s="1"/>
  <c r="LX1189"/>
  <c r="MD1189" s="1"/>
  <c r="LX1191"/>
  <c r="MD1191" s="1"/>
  <c r="LX1193"/>
  <c r="MD1193" s="1"/>
  <c r="LX1195"/>
  <c r="MD1195" s="1"/>
  <c r="XG1219"/>
  <c r="XM1219" s="1"/>
  <c r="XG1221"/>
  <c r="XM1221" s="1"/>
  <c r="XG1223"/>
  <c r="XM1223" s="1"/>
  <c r="XG1225"/>
  <c r="XM1225" s="1"/>
  <c r="XG1229"/>
  <c r="XM1229" s="1"/>
  <c r="XG1231"/>
  <c r="XM1231" s="1"/>
  <c r="XG1233"/>
  <c r="XM1233" s="1"/>
  <c r="XG1235"/>
  <c r="XM1235" s="1"/>
  <c r="XG1239"/>
  <c r="XM1239" s="1"/>
  <c r="XG1241"/>
  <c r="XM1241" s="1"/>
  <c r="XG1243"/>
  <c r="XM1243" s="1"/>
  <c r="XG1245"/>
  <c r="XM1245" s="1"/>
  <c r="XG1218"/>
  <c r="XM1218" s="1"/>
  <c r="XG1220"/>
  <c r="XM1220" s="1"/>
  <c r="XG1222"/>
  <c r="XM1222" s="1"/>
  <c r="XG1224"/>
  <c r="XM1224" s="1"/>
  <c r="XG1228"/>
  <c r="XM1228" s="1"/>
  <c r="XG1230"/>
  <c r="XM1230" s="1"/>
  <c r="XG1232"/>
  <c r="XM1232" s="1"/>
  <c r="XG1234"/>
  <c r="XM1234" s="1"/>
  <c r="XG1238"/>
  <c r="XM1238" s="1"/>
  <c r="XG1240"/>
  <c r="XM1240" s="1"/>
  <c r="XG1242"/>
  <c r="XM1242" s="1"/>
  <c r="XG1244"/>
  <c r="XM1244" s="1"/>
  <c r="UA1219"/>
  <c r="UG1219" s="1"/>
  <c r="UA1221"/>
  <c r="UG1221" s="1"/>
  <c r="UA1223"/>
  <c r="UG1223" s="1"/>
  <c r="UA1225"/>
  <c r="UG1225" s="1"/>
  <c r="UA1229"/>
  <c r="UG1229" s="1"/>
  <c r="UA1231"/>
  <c r="UG1231" s="1"/>
  <c r="UA1233"/>
  <c r="UG1233" s="1"/>
  <c r="UA1235"/>
  <c r="UG1235" s="1"/>
  <c r="UA1239"/>
  <c r="UG1239" s="1"/>
  <c r="UA1241"/>
  <c r="UG1241" s="1"/>
  <c r="UA1243"/>
  <c r="UG1243" s="1"/>
  <c r="UA1245"/>
  <c r="UG1245" s="1"/>
  <c r="UA1218"/>
  <c r="UG1218" s="1"/>
  <c r="UA1220"/>
  <c r="UG1220" s="1"/>
  <c r="UA1222"/>
  <c r="UG1222" s="1"/>
  <c r="UA1224"/>
  <c r="UG1224" s="1"/>
  <c r="UA1228"/>
  <c r="UG1228" s="1"/>
  <c r="UA1230"/>
  <c r="UG1230" s="1"/>
  <c r="UA1232"/>
  <c r="UG1232" s="1"/>
  <c r="UA1234"/>
  <c r="UG1234" s="1"/>
  <c r="UA1238"/>
  <c r="UG1238" s="1"/>
  <c r="UA1240"/>
  <c r="UG1240" s="1"/>
  <c r="UA1242"/>
  <c r="UG1242" s="1"/>
  <c r="UA1244"/>
  <c r="UG1244" s="1"/>
  <c r="SK1219"/>
  <c r="SQ1219" s="1"/>
  <c r="SK1223"/>
  <c r="SQ1223" s="1"/>
  <c r="SK1229"/>
  <c r="SQ1229" s="1"/>
  <c r="SK1233"/>
  <c r="SQ1233" s="1"/>
  <c r="SK1239"/>
  <c r="SQ1239" s="1"/>
  <c r="SK1243"/>
  <c r="SQ1243" s="1"/>
  <c r="SK1218"/>
  <c r="SQ1218" s="1"/>
  <c r="SK1222"/>
  <c r="SQ1222" s="1"/>
  <c r="SK1228"/>
  <c r="SQ1228" s="1"/>
  <c r="SK1232"/>
  <c r="SQ1232" s="1"/>
  <c r="SK1238"/>
  <c r="SQ1238" s="1"/>
  <c r="SK1242"/>
  <c r="SQ1242" s="1"/>
  <c r="QU1219"/>
  <c r="RA1219" s="1"/>
  <c r="QU1221"/>
  <c r="RA1221" s="1"/>
  <c r="QU1223"/>
  <c r="RA1223" s="1"/>
  <c r="QU1225"/>
  <c r="RA1225" s="1"/>
  <c r="QU1229"/>
  <c r="RA1229" s="1"/>
  <c r="QU1231"/>
  <c r="RA1231" s="1"/>
  <c r="QU1233"/>
  <c r="RA1233" s="1"/>
  <c r="QU1235"/>
  <c r="RA1235" s="1"/>
  <c r="QU1239"/>
  <c r="RA1239" s="1"/>
  <c r="QU1241"/>
  <c r="RA1241" s="1"/>
  <c r="QU1243"/>
  <c r="RA1243" s="1"/>
  <c r="QU1245"/>
  <c r="RA1245" s="1"/>
  <c r="QU1218"/>
  <c r="RA1218" s="1"/>
  <c r="QU1220"/>
  <c r="RA1220" s="1"/>
  <c r="QU1222"/>
  <c r="RA1222" s="1"/>
  <c r="QU1224"/>
  <c r="RA1224" s="1"/>
  <c r="QU1228"/>
  <c r="RA1228" s="1"/>
  <c r="QU1230"/>
  <c r="RA1230" s="1"/>
  <c r="QU1232"/>
  <c r="RA1232" s="1"/>
  <c r="QU1234"/>
  <c r="RA1234" s="1"/>
  <c r="QU1238"/>
  <c r="RA1238" s="1"/>
  <c r="QU1240"/>
  <c r="RA1240" s="1"/>
  <c r="QU1242"/>
  <c r="RA1242" s="1"/>
  <c r="QU1244"/>
  <c r="RA1244" s="1"/>
  <c r="PE1219"/>
  <c r="PK1219" s="1"/>
  <c r="PE1223"/>
  <c r="PK1223" s="1"/>
  <c r="PE1229"/>
  <c r="PK1229" s="1"/>
  <c r="PE1233"/>
  <c r="PK1233" s="1"/>
  <c r="PE1239"/>
  <c r="PK1239" s="1"/>
  <c r="PE1243"/>
  <c r="PK1243" s="1"/>
  <c r="PE1218"/>
  <c r="PK1218" s="1"/>
  <c r="PE1222"/>
  <c r="PK1222" s="1"/>
  <c r="PE1228"/>
  <c r="PK1228" s="1"/>
  <c r="PE1232"/>
  <c r="PK1232" s="1"/>
  <c r="PE1238"/>
  <c r="PK1238" s="1"/>
  <c r="PE1242"/>
  <c r="PK1242" s="1"/>
  <c r="NO1219"/>
  <c r="NU1219" s="1"/>
  <c r="NO1221"/>
  <c r="NU1221" s="1"/>
  <c r="NO1223"/>
  <c r="NU1223" s="1"/>
  <c r="NO1225"/>
  <c r="NU1225" s="1"/>
  <c r="NO1229"/>
  <c r="NU1229" s="1"/>
  <c r="NO1231"/>
  <c r="NU1231" s="1"/>
  <c r="NO1233"/>
  <c r="NU1233" s="1"/>
  <c r="NO1235"/>
  <c r="NU1235" s="1"/>
  <c r="NO1239"/>
  <c r="NU1239" s="1"/>
  <c r="NO1241"/>
  <c r="NU1241" s="1"/>
  <c r="NO1243"/>
  <c r="NU1243" s="1"/>
  <c r="NO1245"/>
  <c r="NU1245" s="1"/>
  <c r="NO1218"/>
  <c r="NU1218" s="1"/>
  <c r="NO1220"/>
  <c r="NU1220" s="1"/>
  <c r="NO1222"/>
  <c r="NU1222" s="1"/>
  <c r="NO1224"/>
  <c r="NU1224" s="1"/>
  <c r="NO1228"/>
  <c r="NU1228" s="1"/>
  <c r="NO1230"/>
  <c r="NU1230" s="1"/>
  <c r="NO1232"/>
  <c r="NU1232" s="1"/>
  <c r="NO1234"/>
  <c r="NU1234" s="1"/>
  <c r="NO1238"/>
  <c r="NU1238" s="1"/>
  <c r="NO1240"/>
  <c r="NU1240" s="1"/>
  <c r="NO1242"/>
  <c r="NU1242" s="1"/>
  <c r="NO1244"/>
  <c r="NU1244" s="1"/>
  <c r="LY1219"/>
  <c r="ME1219" s="1"/>
  <c r="LY1223"/>
  <c r="ME1223" s="1"/>
  <c r="LY1229"/>
  <c r="ME1229" s="1"/>
  <c r="LY1233"/>
  <c r="ME1233" s="1"/>
  <c r="LY1239"/>
  <c r="ME1239" s="1"/>
  <c r="LY1243"/>
  <c r="ME1243" s="1"/>
  <c r="LY1218"/>
  <c r="ME1218" s="1"/>
  <c r="LY1222"/>
  <c r="ME1222" s="1"/>
  <c r="LY1228"/>
  <c r="ME1228" s="1"/>
  <c r="LY1232"/>
  <c r="ME1232" s="1"/>
  <c r="LY1238"/>
  <c r="ME1238" s="1"/>
  <c r="LY1242"/>
  <c r="ME1242" s="1"/>
  <c r="KI1219"/>
  <c r="KO1219" s="1"/>
  <c r="KI1221"/>
  <c r="KO1221" s="1"/>
  <c r="KI1223"/>
  <c r="KO1223" s="1"/>
  <c r="KI1225"/>
  <c r="KO1225" s="1"/>
  <c r="KI1229"/>
  <c r="KO1229" s="1"/>
  <c r="KI1231"/>
  <c r="KO1231" s="1"/>
  <c r="KI1233"/>
  <c r="KO1233" s="1"/>
  <c r="KI1235"/>
  <c r="KO1235" s="1"/>
  <c r="KI1239"/>
  <c r="KO1239" s="1"/>
  <c r="KI1241"/>
  <c r="KO1241" s="1"/>
  <c r="KI1243"/>
  <c r="KO1243" s="1"/>
  <c r="KI1245"/>
  <c r="KO1245" s="1"/>
  <c r="KI1218"/>
  <c r="KO1218" s="1"/>
  <c r="KI1220"/>
  <c r="KO1220" s="1"/>
  <c r="KI1222"/>
  <c r="KO1222" s="1"/>
  <c r="KI1224"/>
  <c r="KO1224" s="1"/>
  <c r="KI1228"/>
  <c r="KO1228" s="1"/>
  <c r="KI1230"/>
  <c r="KO1230" s="1"/>
  <c r="KI1232"/>
  <c r="KO1232" s="1"/>
  <c r="KI1234"/>
  <c r="KO1234" s="1"/>
  <c r="KI1238"/>
  <c r="KO1238" s="1"/>
  <c r="KI1240"/>
  <c r="KO1240" s="1"/>
  <c r="KI1242"/>
  <c r="KO1242" s="1"/>
  <c r="KI1244"/>
  <c r="KO1244" s="1"/>
  <c r="IS1219"/>
  <c r="IY1219" s="1"/>
  <c r="IS1223"/>
  <c r="IY1223" s="1"/>
  <c r="IS1229"/>
  <c r="IY1229" s="1"/>
  <c r="IS1233"/>
  <c r="IY1233" s="1"/>
  <c r="IS1239"/>
  <c r="IY1239" s="1"/>
  <c r="IS1243"/>
  <c r="IY1243" s="1"/>
  <c r="IS1218"/>
  <c r="IY1218" s="1"/>
  <c r="IS1222"/>
  <c r="IY1222" s="1"/>
  <c r="IS1228"/>
  <c r="IY1228" s="1"/>
  <c r="IS1232"/>
  <c r="IY1232" s="1"/>
  <c r="IS1238"/>
  <c r="IY1238" s="1"/>
  <c r="IS1242"/>
  <c r="IY1242" s="1"/>
  <c r="HC1219"/>
  <c r="HI1219" s="1"/>
  <c r="HC1221"/>
  <c r="HI1221" s="1"/>
  <c r="HC1223"/>
  <c r="HI1223" s="1"/>
  <c r="HC1225"/>
  <c r="HI1225" s="1"/>
  <c r="HC1229"/>
  <c r="HI1229" s="1"/>
  <c r="HC1231"/>
  <c r="HI1231" s="1"/>
  <c r="HC1233"/>
  <c r="HI1233" s="1"/>
  <c r="HC1235"/>
  <c r="HI1235" s="1"/>
  <c r="HC1239"/>
  <c r="HI1239" s="1"/>
  <c r="HC1241"/>
  <c r="HI1241" s="1"/>
  <c r="HC1243"/>
  <c r="HI1243" s="1"/>
  <c r="HC1245"/>
  <c r="HI1245" s="1"/>
  <c r="HC1218"/>
  <c r="HI1218" s="1"/>
  <c r="HC1220"/>
  <c r="HI1220" s="1"/>
  <c r="HC1222"/>
  <c r="HI1222" s="1"/>
  <c r="HC1224"/>
  <c r="HI1224" s="1"/>
  <c r="HC1228"/>
  <c r="HI1228" s="1"/>
  <c r="HC1230"/>
  <c r="HI1230" s="1"/>
  <c r="HC1232"/>
  <c r="HI1232" s="1"/>
  <c r="HC1234"/>
  <c r="HI1234" s="1"/>
  <c r="HC1238"/>
  <c r="HI1238" s="1"/>
  <c r="HC1240"/>
  <c r="HI1240" s="1"/>
  <c r="HC1242"/>
  <c r="HI1242" s="1"/>
  <c r="HC1244"/>
  <c r="HI1244" s="1"/>
  <c r="FM1219"/>
  <c r="FS1219" s="1"/>
  <c r="FM1223"/>
  <c r="FS1223" s="1"/>
  <c r="FM1229"/>
  <c r="FS1229" s="1"/>
  <c r="FM1233"/>
  <c r="FS1233" s="1"/>
  <c r="FM1239"/>
  <c r="FS1239" s="1"/>
  <c r="FM1243"/>
  <c r="FS1243" s="1"/>
  <c r="FM1218"/>
  <c r="FS1218" s="1"/>
  <c r="FM1222"/>
  <c r="FS1222" s="1"/>
  <c r="FM1228"/>
  <c r="FS1228" s="1"/>
  <c r="FM1232"/>
  <c r="FS1232" s="1"/>
  <c r="FM1238"/>
  <c r="FS1238" s="1"/>
  <c r="FM1242"/>
  <c r="FS1242" s="1"/>
  <c r="DW1219"/>
  <c r="EC1219" s="1"/>
  <c r="DW1221"/>
  <c r="EC1221" s="1"/>
  <c r="DW1223"/>
  <c r="EC1223" s="1"/>
  <c r="DW1225"/>
  <c r="EC1225" s="1"/>
  <c r="DW1229"/>
  <c r="EC1229" s="1"/>
  <c r="DW1231"/>
  <c r="EC1231" s="1"/>
  <c r="DW1233"/>
  <c r="EC1233" s="1"/>
  <c r="DW1235"/>
  <c r="EC1235" s="1"/>
  <c r="DW1239"/>
  <c r="EC1239" s="1"/>
  <c r="DW1241"/>
  <c r="EC1241" s="1"/>
  <c r="DW1243"/>
  <c r="EC1243" s="1"/>
  <c r="DW1245"/>
  <c r="EC1245" s="1"/>
  <c r="DW1218"/>
  <c r="EC1218" s="1"/>
  <c r="DW1220"/>
  <c r="EC1220" s="1"/>
  <c r="DW1222"/>
  <c r="EC1222" s="1"/>
  <c r="DW1224"/>
  <c r="EC1224" s="1"/>
  <c r="DW1228"/>
  <c r="EC1228" s="1"/>
  <c r="DW1230"/>
  <c r="EC1230" s="1"/>
  <c r="DW1232"/>
  <c r="EC1232" s="1"/>
  <c r="DW1234"/>
  <c r="EC1234" s="1"/>
  <c r="DW1238"/>
  <c r="EC1238" s="1"/>
  <c r="DW1240"/>
  <c r="EC1240" s="1"/>
  <c r="DW1242"/>
  <c r="EC1242" s="1"/>
  <c r="DW1244"/>
  <c r="EC1244" s="1"/>
  <c r="CG1219"/>
  <c r="CM1219" s="1"/>
  <c r="CG1223"/>
  <c r="CM1223" s="1"/>
  <c r="CG1229"/>
  <c r="CM1229" s="1"/>
  <c r="CG1233"/>
  <c r="CM1233" s="1"/>
  <c r="CG1239"/>
  <c r="CM1239" s="1"/>
  <c r="CG1243"/>
  <c r="CM1243" s="1"/>
  <c r="CG1218"/>
  <c r="CM1218" s="1"/>
  <c r="CG1222"/>
  <c r="CM1222" s="1"/>
  <c r="CG1228"/>
  <c r="CM1228" s="1"/>
  <c r="CG1232"/>
  <c r="CM1232" s="1"/>
  <c r="CG1238"/>
  <c r="CM1238" s="1"/>
  <c r="CG1242"/>
  <c r="CM1242" s="1"/>
  <c r="AQ1219"/>
  <c r="AW1219" s="1"/>
  <c r="AQ1221"/>
  <c r="AW1221" s="1"/>
  <c r="AQ1223"/>
  <c r="AW1223" s="1"/>
  <c r="AQ1225"/>
  <c r="AW1225" s="1"/>
  <c r="AQ1229"/>
  <c r="AW1229" s="1"/>
  <c r="AQ1231"/>
  <c r="AW1231" s="1"/>
  <c r="AQ1233"/>
  <c r="AW1233" s="1"/>
  <c r="AQ1235"/>
  <c r="AW1235" s="1"/>
  <c r="AQ1239"/>
  <c r="AW1239" s="1"/>
  <c r="AQ1241"/>
  <c r="AW1241" s="1"/>
  <c r="AQ1243"/>
  <c r="AW1243" s="1"/>
  <c r="AQ1245"/>
  <c r="AW1245" s="1"/>
  <c r="AQ1218"/>
  <c r="AW1218" s="1"/>
  <c r="AQ1220"/>
  <c r="AW1220" s="1"/>
  <c r="AQ1222"/>
  <c r="AW1222" s="1"/>
  <c r="AQ1224"/>
  <c r="AW1224" s="1"/>
  <c r="AQ1228"/>
  <c r="AW1228" s="1"/>
  <c r="AQ1230"/>
  <c r="AW1230" s="1"/>
  <c r="AQ1232"/>
  <c r="AW1232" s="1"/>
  <c r="AQ1234"/>
  <c r="AW1234" s="1"/>
  <c r="AQ1238"/>
  <c r="AW1238" s="1"/>
  <c r="AQ1240"/>
  <c r="AW1240" s="1"/>
  <c r="AQ1242"/>
  <c r="AW1242" s="1"/>
  <c r="AQ1244"/>
  <c r="AW1244" s="1"/>
  <c r="YB1257"/>
  <c r="YH1257" s="1"/>
  <c r="YB1260"/>
  <c r="YH1260" s="1"/>
  <c r="YB1262"/>
  <c r="YH1262" s="1"/>
  <c r="YB1256"/>
  <c r="YH1256" s="1"/>
  <c r="YB1258"/>
  <c r="YH1258" s="1"/>
  <c r="YB1261"/>
  <c r="YH1261" s="1"/>
  <c r="WL1257"/>
  <c r="WR1257" s="1"/>
  <c r="WL1260"/>
  <c r="WR1260" s="1"/>
  <c r="WL1262"/>
  <c r="WR1262" s="1"/>
  <c r="WL1256"/>
  <c r="WR1256" s="1"/>
  <c r="WL1258"/>
  <c r="WR1258" s="1"/>
  <c r="WL1261"/>
  <c r="WR1261" s="1"/>
  <c r="UV1257"/>
  <c r="VB1257" s="1"/>
  <c r="UV1260"/>
  <c r="VB1260" s="1"/>
  <c r="UV1262"/>
  <c r="VB1262" s="1"/>
  <c r="UV1256"/>
  <c r="VB1256" s="1"/>
  <c r="UV1258"/>
  <c r="VB1258" s="1"/>
  <c r="UV1261"/>
  <c r="VB1261" s="1"/>
  <c r="TF1257"/>
  <c r="TL1257" s="1"/>
  <c r="TF1260"/>
  <c r="TL1260" s="1"/>
  <c r="TF1262"/>
  <c r="TL1262" s="1"/>
  <c r="TF1256"/>
  <c r="TL1256" s="1"/>
  <c r="TF1258"/>
  <c r="TL1258" s="1"/>
  <c r="TF1261"/>
  <c r="TL1261" s="1"/>
  <c r="RP1257"/>
  <c r="RV1257" s="1"/>
  <c r="RP1260"/>
  <c r="RV1260" s="1"/>
  <c r="RP1262"/>
  <c r="RV1262" s="1"/>
  <c r="RP1256"/>
  <c r="RV1256" s="1"/>
  <c r="RP1258"/>
  <c r="RV1258" s="1"/>
  <c r="RP1261"/>
  <c r="RV1261" s="1"/>
  <c r="PZ1257"/>
  <c r="QF1257" s="1"/>
  <c r="PZ1260"/>
  <c r="QF1260" s="1"/>
  <c r="PZ1262"/>
  <c r="QF1262" s="1"/>
  <c r="PZ1256"/>
  <c r="QF1256" s="1"/>
  <c r="PZ1258"/>
  <c r="QF1258" s="1"/>
  <c r="PZ1261"/>
  <c r="QF1261" s="1"/>
  <c r="OJ1257"/>
  <c r="OP1257" s="1"/>
  <c r="OJ1260"/>
  <c r="OP1260" s="1"/>
  <c r="OJ1262"/>
  <c r="OP1262" s="1"/>
  <c r="OJ1256"/>
  <c r="OP1256" s="1"/>
  <c r="OJ1258"/>
  <c r="OP1258" s="1"/>
  <c r="OJ1261"/>
  <c r="OP1261" s="1"/>
  <c r="MT1257"/>
  <c r="MZ1257" s="1"/>
  <c r="MT1260"/>
  <c r="MZ1260" s="1"/>
  <c r="MT1262"/>
  <c r="MZ1262" s="1"/>
  <c r="MT1256"/>
  <c r="MZ1256" s="1"/>
  <c r="MT1258"/>
  <c r="MZ1258" s="1"/>
  <c r="MT1261"/>
  <c r="MZ1261" s="1"/>
  <c r="LD1257"/>
  <c r="LJ1257" s="1"/>
  <c r="LD1260"/>
  <c r="LJ1260" s="1"/>
  <c r="LD1262"/>
  <c r="LJ1262" s="1"/>
  <c r="LD1256"/>
  <c r="LJ1256" s="1"/>
  <c r="LD1258"/>
  <c r="LJ1258" s="1"/>
  <c r="LD1261"/>
  <c r="LJ1261" s="1"/>
  <c r="JN1257"/>
  <c r="JT1257" s="1"/>
  <c r="JN1260"/>
  <c r="JT1260" s="1"/>
  <c r="JN1262"/>
  <c r="JT1262" s="1"/>
  <c r="JN1256"/>
  <c r="JT1256" s="1"/>
  <c r="JN1258"/>
  <c r="JT1258" s="1"/>
  <c r="JN1261"/>
  <c r="JT1261" s="1"/>
  <c r="HX1257"/>
  <c r="ID1257" s="1"/>
  <c r="HX1260"/>
  <c r="ID1260" s="1"/>
  <c r="HX1262"/>
  <c r="ID1262" s="1"/>
  <c r="HX1256"/>
  <c r="ID1256" s="1"/>
  <c r="HX1258"/>
  <c r="ID1258" s="1"/>
  <c r="HX1261"/>
  <c r="ID1261" s="1"/>
  <c r="GH1257"/>
  <c r="GN1257" s="1"/>
  <c r="GH1260"/>
  <c r="GN1260" s="1"/>
  <c r="GH1262"/>
  <c r="GN1262" s="1"/>
  <c r="GH1256"/>
  <c r="GN1256" s="1"/>
  <c r="GH1258"/>
  <c r="GN1258" s="1"/>
  <c r="GH1261"/>
  <c r="GN1261" s="1"/>
  <c r="ER1257"/>
  <c r="EX1257" s="1"/>
  <c r="ER1260"/>
  <c r="EX1260" s="1"/>
  <c r="ER1262"/>
  <c r="EX1262" s="1"/>
  <c r="ER1256"/>
  <c r="EX1256" s="1"/>
  <c r="ER1258"/>
  <c r="EX1258" s="1"/>
  <c r="ER1261"/>
  <c r="EX1261" s="1"/>
  <c r="DB1257"/>
  <c r="DH1257" s="1"/>
  <c r="DB1260"/>
  <c r="DH1260" s="1"/>
  <c r="DB1262"/>
  <c r="DH1262" s="1"/>
  <c r="DB1256"/>
  <c r="DH1256" s="1"/>
  <c r="DB1258"/>
  <c r="DH1258" s="1"/>
  <c r="DB1261"/>
  <c r="DH1261" s="1"/>
  <c r="BL1257"/>
  <c r="BR1257" s="1"/>
  <c r="BL1260"/>
  <c r="BR1260" s="1"/>
  <c r="BL1262"/>
  <c r="BR1262" s="1"/>
  <c r="BL1256"/>
  <c r="BR1256" s="1"/>
  <c r="BL1258"/>
  <c r="BR1258" s="1"/>
  <c r="BL1261"/>
  <c r="BR1261" s="1"/>
  <c r="V1257"/>
  <c r="AB1257" s="1"/>
  <c r="V1260"/>
  <c r="AB1260" s="1"/>
  <c r="V1262"/>
  <c r="AB1262" s="1"/>
  <c r="V1256"/>
  <c r="AB1256" s="1"/>
  <c r="V1258"/>
  <c r="AB1258" s="1"/>
  <c r="V1261"/>
  <c r="AB1261" s="1"/>
  <c r="YE1219"/>
  <c r="YK1219" s="1"/>
  <c r="YE1223"/>
  <c r="YK1223" s="1"/>
  <c r="YE1229"/>
  <c r="YK1229" s="1"/>
  <c r="YE1233"/>
  <c r="YK1233" s="1"/>
  <c r="YE1239"/>
  <c r="YK1239" s="1"/>
  <c r="YE1243"/>
  <c r="YK1243" s="1"/>
  <c r="YE1218"/>
  <c r="YK1218" s="1"/>
  <c r="YE1222"/>
  <c r="YK1222" s="1"/>
  <c r="YE1228"/>
  <c r="YK1228" s="1"/>
  <c r="YE1232"/>
  <c r="YK1232" s="1"/>
  <c r="YE1238"/>
  <c r="YK1238" s="1"/>
  <c r="YE1242"/>
  <c r="YK1242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39"/>
  <c r="WU1239" s="1"/>
  <c r="WO1241"/>
  <c r="WU1241" s="1"/>
  <c r="WO1243"/>
  <c r="WU1243" s="1"/>
  <c r="WO1245"/>
  <c r="WU1245" s="1"/>
  <c r="WO1218"/>
  <c r="WU1218" s="1"/>
  <c r="WO1220"/>
  <c r="WU1220" s="1"/>
  <c r="WO1222"/>
  <c r="WU1222" s="1"/>
  <c r="WO1224"/>
  <c r="WU1224" s="1"/>
  <c r="WO1228"/>
  <c r="WU1228" s="1"/>
  <c r="WO1230"/>
  <c r="WU1230" s="1"/>
  <c r="WO1232"/>
  <c r="WU1232" s="1"/>
  <c r="WO1234"/>
  <c r="WU1234" s="1"/>
  <c r="WO1238"/>
  <c r="WU1238" s="1"/>
  <c r="WO1240"/>
  <c r="WU1240" s="1"/>
  <c r="WO1242"/>
  <c r="WU1242" s="1"/>
  <c r="WO1244"/>
  <c r="WU1244" s="1"/>
  <c r="UY1219"/>
  <c r="VE1219" s="1"/>
  <c r="UY1223"/>
  <c r="VE1223" s="1"/>
  <c r="UY1229"/>
  <c r="VE1229" s="1"/>
  <c r="UY1233"/>
  <c r="VE1233" s="1"/>
  <c r="UY1239"/>
  <c r="VE1239" s="1"/>
  <c r="UY1243"/>
  <c r="VE1243" s="1"/>
  <c r="UY1218"/>
  <c r="VE1218" s="1"/>
  <c r="UY1222"/>
  <c r="VE1222" s="1"/>
  <c r="UY1228"/>
  <c r="VE1228" s="1"/>
  <c r="UY1232"/>
  <c r="VE1232" s="1"/>
  <c r="UY1238"/>
  <c r="VE1238" s="1"/>
  <c r="UY1242"/>
  <c r="VE1242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39"/>
  <c r="TO1239" s="1"/>
  <c r="TI1241"/>
  <c r="TO1241" s="1"/>
  <c r="TI1243"/>
  <c r="TO1243" s="1"/>
  <c r="TI1245"/>
  <c r="TO1245" s="1"/>
  <c r="TI1218"/>
  <c r="TO1218" s="1"/>
  <c r="TI1220"/>
  <c r="TO1220" s="1"/>
  <c r="TI1222"/>
  <c r="TO1222" s="1"/>
  <c r="TI1224"/>
  <c r="TO1224" s="1"/>
  <c r="TI1228"/>
  <c r="TO1228" s="1"/>
  <c r="TI1230"/>
  <c r="TO1230" s="1"/>
  <c r="TI1232"/>
  <c r="TO1232" s="1"/>
  <c r="TI1234"/>
  <c r="TO1234" s="1"/>
  <c r="TI1238"/>
  <c r="TO1238" s="1"/>
  <c r="TI1240"/>
  <c r="TO1240" s="1"/>
  <c r="TI1242"/>
  <c r="TO1242" s="1"/>
  <c r="TI1244"/>
  <c r="TO1244" s="1"/>
  <c r="RS1219"/>
  <c r="RY1219" s="1"/>
  <c r="RS1223"/>
  <c r="RY1223" s="1"/>
  <c r="RS1229"/>
  <c r="RY1229" s="1"/>
  <c r="RS1233"/>
  <c r="RY1233" s="1"/>
  <c r="RS1239"/>
  <c r="RY1239" s="1"/>
  <c r="RS1243"/>
  <c r="RY1243" s="1"/>
  <c r="RS1218"/>
  <c r="RY1218" s="1"/>
  <c r="RS1222"/>
  <c r="RY1222" s="1"/>
  <c r="RS1228"/>
  <c r="RY1228" s="1"/>
  <c r="RS1232"/>
  <c r="RY1232" s="1"/>
  <c r="RS1238"/>
  <c r="RY1238" s="1"/>
  <c r="RS1242"/>
  <c r="RY1242" s="1"/>
  <c r="QC1219"/>
  <c r="QI1219" s="1"/>
  <c r="QC1221"/>
  <c r="QI1221" s="1"/>
  <c r="QC1223"/>
  <c r="QI1223" s="1"/>
  <c r="QC1225"/>
  <c r="QI1225" s="1"/>
  <c r="QC1229"/>
  <c r="QI1229" s="1"/>
  <c r="QC1231"/>
  <c r="QI1231" s="1"/>
  <c r="QC1233"/>
  <c r="QI1233" s="1"/>
  <c r="QC1235"/>
  <c r="QI1235" s="1"/>
  <c r="QC1239"/>
  <c r="QI1239" s="1"/>
  <c r="QC1241"/>
  <c r="QI1241" s="1"/>
  <c r="QC1243"/>
  <c r="QI1243" s="1"/>
  <c r="QC1245"/>
  <c r="QI1245" s="1"/>
  <c r="QC1218"/>
  <c r="QI1218" s="1"/>
  <c r="QC1220"/>
  <c r="QI1220" s="1"/>
  <c r="QC1222"/>
  <c r="QI1222" s="1"/>
  <c r="QC1224"/>
  <c r="QI1224" s="1"/>
  <c r="QC1228"/>
  <c r="QI1228" s="1"/>
  <c r="QC1230"/>
  <c r="QI1230" s="1"/>
  <c r="QC1232"/>
  <c r="QI1232" s="1"/>
  <c r="QC1234"/>
  <c r="QI1234" s="1"/>
  <c r="QC1238"/>
  <c r="QI1238" s="1"/>
  <c r="QC1240"/>
  <c r="QI1240" s="1"/>
  <c r="QC1242"/>
  <c r="QI1242" s="1"/>
  <c r="QC1244"/>
  <c r="QI1244" s="1"/>
  <c r="OM1219"/>
  <c r="OS1219" s="1"/>
  <c r="OM1223"/>
  <c r="OS1223" s="1"/>
  <c r="OM1229"/>
  <c r="OS1229" s="1"/>
  <c r="OM1233"/>
  <c r="OS1233" s="1"/>
  <c r="OM1239"/>
  <c r="OS1239" s="1"/>
  <c r="OM1243"/>
  <c r="OS1243" s="1"/>
  <c r="OM1218"/>
  <c r="OS1218" s="1"/>
  <c r="OM1222"/>
  <c r="OS1222" s="1"/>
  <c r="OM1228"/>
  <c r="OS1228" s="1"/>
  <c r="OM1232"/>
  <c r="OS1232" s="1"/>
  <c r="OM1238"/>
  <c r="OS1238" s="1"/>
  <c r="OM1242"/>
  <c r="OS1242" s="1"/>
  <c r="MW1219"/>
  <c r="NC1219" s="1"/>
  <c r="MW1221"/>
  <c r="NC1221" s="1"/>
  <c r="MW1223"/>
  <c r="NC1223" s="1"/>
  <c r="MW1225"/>
  <c r="NC1225" s="1"/>
  <c r="MW1229"/>
  <c r="NC1229" s="1"/>
  <c r="MW1231"/>
  <c r="NC1231" s="1"/>
  <c r="MW1233"/>
  <c r="NC1233" s="1"/>
  <c r="MW1235"/>
  <c r="NC1235" s="1"/>
  <c r="MW1239"/>
  <c r="NC1239" s="1"/>
  <c r="MW1241"/>
  <c r="NC1241" s="1"/>
  <c r="MW1243"/>
  <c r="NC1243" s="1"/>
  <c r="MW1245"/>
  <c r="NC1245" s="1"/>
  <c r="MW1218"/>
  <c r="NC1218" s="1"/>
  <c r="MW1220"/>
  <c r="NC1220" s="1"/>
  <c r="MW1222"/>
  <c r="NC1222" s="1"/>
  <c r="MW1224"/>
  <c r="NC1224" s="1"/>
  <c r="MW1228"/>
  <c r="NC1228" s="1"/>
  <c r="MW1230"/>
  <c r="NC1230" s="1"/>
  <c r="MW1232"/>
  <c r="NC1232" s="1"/>
  <c r="MW1234"/>
  <c r="NC1234" s="1"/>
  <c r="MW1238"/>
  <c r="NC1238" s="1"/>
  <c r="MW1240"/>
  <c r="NC1240" s="1"/>
  <c r="MW1242"/>
  <c r="NC1242" s="1"/>
  <c r="MW1244"/>
  <c r="NC1244" s="1"/>
  <c r="LG1219"/>
  <c r="LM1219" s="1"/>
  <c r="LG1223"/>
  <c r="LM1223" s="1"/>
  <c r="LG1229"/>
  <c r="LM1229" s="1"/>
  <c r="LG1233"/>
  <c r="LM1233" s="1"/>
  <c r="LG1239"/>
  <c r="LM1239" s="1"/>
  <c r="LG1243"/>
  <c r="LM1243" s="1"/>
  <c r="LG1218"/>
  <c r="LM1218" s="1"/>
  <c r="LG1222"/>
  <c r="LM1222" s="1"/>
  <c r="LG1228"/>
  <c r="LM1228" s="1"/>
  <c r="LG1232"/>
  <c r="LM1232" s="1"/>
  <c r="LG1238"/>
  <c r="LM1238" s="1"/>
  <c r="LG1242"/>
  <c r="LM1242" s="1"/>
  <c r="JQ1219"/>
  <c r="JW1219" s="1"/>
  <c r="JQ1221"/>
  <c r="JW1221" s="1"/>
  <c r="JQ1223"/>
  <c r="JW1223" s="1"/>
  <c r="JQ1225"/>
  <c r="JW1225" s="1"/>
  <c r="JQ1229"/>
  <c r="JW1229" s="1"/>
  <c r="JQ1231"/>
  <c r="JW1231" s="1"/>
  <c r="JQ1233"/>
  <c r="JW1233" s="1"/>
  <c r="JQ1235"/>
  <c r="JW1235" s="1"/>
  <c r="JQ1239"/>
  <c r="JW1239" s="1"/>
  <c r="JQ1241"/>
  <c r="JW1241" s="1"/>
  <c r="JQ1243"/>
  <c r="JW1243" s="1"/>
  <c r="JQ1245"/>
  <c r="JW1245" s="1"/>
  <c r="JQ1218"/>
  <c r="JW1218" s="1"/>
  <c r="JQ1220"/>
  <c r="JW1220" s="1"/>
  <c r="JQ1222"/>
  <c r="JW1222" s="1"/>
  <c r="JQ1224"/>
  <c r="JW1224" s="1"/>
  <c r="JQ1228"/>
  <c r="JW1228" s="1"/>
  <c r="JQ1230"/>
  <c r="JW1230" s="1"/>
  <c r="JQ1232"/>
  <c r="JW1232" s="1"/>
  <c r="JQ1234"/>
  <c r="JW1234" s="1"/>
  <c r="JQ1238"/>
  <c r="JW1238" s="1"/>
  <c r="JQ1240"/>
  <c r="JW1240" s="1"/>
  <c r="JQ1242"/>
  <c r="JW1242" s="1"/>
  <c r="JQ1244"/>
  <c r="JW1244" s="1"/>
  <c r="IA1219"/>
  <c r="IG1219" s="1"/>
  <c r="IA1223"/>
  <c r="IG1223" s="1"/>
  <c r="IA1229"/>
  <c r="IG1229" s="1"/>
  <c r="IA1233"/>
  <c r="IG1233" s="1"/>
  <c r="IA1239"/>
  <c r="IG1239" s="1"/>
  <c r="IA1243"/>
  <c r="IG1243" s="1"/>
  <c r="IA1218"/>
  <c r="IG1218" s="1"/>
  <c r="IA1222"/>
  <c r="IG1222" s="1"/>
  <c r="IA1228"/>
  <c r="IG1228" s="1"/>
  <c r="IA1232"/>
  <c r="IG1232" s="1"/>
  <c r="IA1238"/>
  <c r="IG1238" s="1"/>
  <c r="IA1242"/>
  <c r="IG1242" s="1"/>
  <c r="GK1219"/>
  <c r="GQ1219" s="1"/>
  <c r="GK1221"/>
  <c r="GQ1221" s="1"/>
  <c r="GK1223"/>
  <c r="GQ1223" s="1"/>
  <c r="GK1225"/>
  <c r="GQ1225" s="1"/>
  <c r="GK1229"/>
  <c r="GQ1229" s="1"/>
  <c r="GK1231"/>
  <c r="GQ1231" s="1"/>
  <c r="GK1233"/>
  <c r="GQ1233" s="1"/>
  <c r="GK1235"/>
  <c r="GQ1235" s="1"/>
  <c r="GK1239"/>
  <c r="GQ1239" s="1"/>
  <c r="GK1241"/>
  <c r="GQ1241" s="1"/>
  <c r="GK1243"/>
  <c r="GQ1243" s="1"/>
  <c r="GK1245"/>
  <c r="GQ1245" s="1"/>
  <c r="GK1218"/>
  <c r="GQ1218" s="1"/>
  <c r="GK1220"/>
  <c r="GQ1220" s="1"/>
  <c r="GK1222"/>
  <c r="GQ1222" s="1"/>
  <c r="GK1224"/>
  <c r="GQ1224" s="1"/>
  <c r="GK1228"/>
  <c r="GQ1228" s="1"/>
  <c r="GK1230"/>
  <c r="GQ1230" s="1"/>
  <c r="GK1232"/>
  <c r="GQ1232" s="1"/>
  <c r="GK1234"/>
  <c r="GQ1234" s="1"/>
  <c r="GK1238"/>
  <c r="GQ1238" s="1"/>
  <c r="GK1240"/>
  <c r="GQ1240" s="1"/>
  <c r="GK1242"/>
  <c r="GQ1242" s="1"/>
  <c r="GK1244"/>
  <c r="GQ1244" s="1"/>
  <c r="EU1219"/>
  <c r="FA1219" s="1"/>
  <c r="EU1223"/>
  <c r="FA1223" s="1"/>
  <c r="EU1229"/>
  <c r="FA1229" s="1"/>
  <c r="EU1233"/>
  <c r="FA1233" s="1"/>
  <c r="EU1239"/>
  <c r="FA1239" s="1"/>
  <c r="EU1243"/>
  <c r="FA1243" s="1"/>
  <c r="EU1218"/>
  <c r="FA1218" s="1"/>
  <c r="EU1222"/>
  <c r="FA1222" s="1"/>
  <c r="EU1228"/>
  <c r="FA1228" s="1"/>
  <c r="EU1232"/>
  <c r="FA1232" s="1"/>
  <c r="EU1238"/>
  <c r="FA1238" s="1"/>
  <c r="EU1242"/>
  <c r="FA1242" s="1"/>
  <c r="DE1219"/>
  <c r="DK1219" s="1"/>
  <c r="DE1221"/>
  <c r="DK1221" s="1"/>
  <c r="DE1223"/>
  <c r="DK1223" s="1"/>
  <c r="DE1225"/>
  <c r="DK1225" s="1"/>
  <c r="DE1229"/>
  <c r="DK1229" s="1"/>
  <c r="DE1231"/>
  <c r="DK1231" s="1"/>
  <c r="DE1233"/>
  <c r="DK1233" s="1"/>
  <c r="DE1235"/>
  <c r="DK1235" s="1"/>
  <c r="DE1239"/>
  <c r="DK1239" s="1"/>
  <c r="DE1241"/>
  <c r="DK1241" s="1"/>
  <c r="DE1243"/>
  <c r="DK1243" s="1"/>
  <c r="DE1245"/>
  <c r="DK1245" s="1"/>
  <c r="DE1218"/>
  <c r="DK1218" s="1"/>
  <c r="DE1220"/>
  <c r="DK1220" s="1"/>
  <c r="DE1222"/>
  <c r="DK1222" s="1"/>
  <c r="DE1224"/>
  <c r="DK1224" s="1"/>
  <c r="DE1228"/>
  <c r="DK1228" s="1"/>
  <c r="DE1230"/>
  <c r="DK1230" s="1"/>
  <c r="DE1232"/>
  <c r="DK1232" s="1"/>
  <c r="DE1234"/>
  <c r="DK1234" s="1"/>
  <c r="DE1238"/>
  <c r="DK1238" s="1"/>
  <c r="DE1240"/>
  <c r="DK1240" s="1"/>
  <c r="DE1242"/>
  <c r="DK1242" s="1"/>
  <c r="DE1244"/>
  <c r="DK1244" s="1"/>
  <c r="BO1219"/>
  <c r="BU1219" s="1"/>
  <c r="BO1223"/>
  <c r="BU1223" s="1"/>
  <c r="BO1229"/>
  <c r="BU1229" s="1"/>
  <c r="BO1233"/>
  <c r="BU1233" s="1"/>
  <c r="BO1239"/>
  <c r="BU1239" s="1"/>
  <c r="BO1243"/>
  <c r="BU1243" s="1"/>
  <c r="BO1218"/>
  <c r="BU1218" s="1"/>
  <c r="BO1222"/>
  <c r="BU1222" s="1"/>
  <c r="BO1228"/>
  <c r="BU1228" s="1"/>
  <c r="BO1232"/>
  <c r="BU1232" s="1"/>
  <c r="BO1238"/>
  <c r="BU1238" s="1"/>
  <c r="BO1242"/>
  <c r="BU1242" s="1"/>
  <c r="Y1219"/>
  <c r="AE1219" s="1"/>
  <c r="Y1221"/>
  <c r="AE1221" s="1"/>
  <c r="Y1223"/>
  <c r="AE1223" s="1"/>
  <c r="Y1225"/>
  <c r="AE1225" s="1"/>
  <c r="Y1229"/>
  <c r="AE1229" s="1"/>
  <c r="Y1231"/>
  <c r="AE1231" s="1"/>
  <c r="Y1233"/>
  <c r="AE1233" s="1"/>
  <c r="Y1235"/>
  <c r="AE1235" s="1"/>
  <c r="Y1239"/>
  <c r="AE1239" s="1"/>
  <c r="Y1241"/>
  <c r="AE1241" s="1"/>
  <c r="Y1243"/>
  <c r="AE1243" s="1"/>
  <c r="Y1245"/>
  <c r="AE1245" s="1"/>
  <c r="Y1218"/>
  <c r="AE1218" s="1"/>
  <c r="Y1220"/>
  <c r="AE1220" s="1"/>
  <c r="Y1222"/>
  <c r="AE1222" s="1"/>
  <c r="Y1224"/>
  <c r="AE1224" s="1"/>
  <c r="Y1228"/>
  <c r="AE1228" s="1"/>
  <c r="Y1230"/>
  <c r="AE1230" s="1"/>
  <c r="Y1232"/>
  <c r="AE1232" s="1"/>
  <c r="Y1234"/>
  <c r="AE1234" s="1"/>
  <c r="Y1238"/>
  <c r="AE1238" s="1"/>
  <c r="Y1240"/>
  <c r="AE1240" s="1"/>
  <c r="Y1242"/>
  <c r="AE1242" s="1"/>
  <c r="Y1244"/>
  <c r="AE1244" s="1"/>
  <c r="YA1218"/>
  <c r="YG1218" s="1"/>
  <c r="YA1222"/>
  <c r="YG1222" s="1"/>
  <c r="YA1228"/>
  <c r="YG1228" s="1"/>
  <c r="YA1232"/>
  <c r="YG1232" s="1"/>
  <c r="YA1238"/>
  <c r="YG1238" s="1"/>
  <c r="YA1242"/>
  <c r="YG1242" s="1"/>
  <c r="YA1219"/>
  <c r="YG1219" s="1"/>
  <c r="YA1223"/>
  <c r="YG1223" s="1"/>
  <c r="YA1229"/>
  <c r="YG1229" s="1"/>
  <c r="YA1233"/>
  <c r="YG1233" s="1"/>
  <c r="YA1239"/>
  <c r="YG1239" s="1"/>
  <c r="YA1243"/>
  <c r="YG1243" s="1"/>
  <c r="WK1218"/>
  <c r="WQ1218" s="1"/>
  <c r="WK1220"/>
  <c r="WQ1220" s="1"/>
  <c r="WK1222"/>
  <c r="WQ1222" s="1"/>
  <c r="WK1224"/>
  <c r="WQ1224" s="1"/>
  <c r="WK1228"/>
  <c r="WQ1228" s="1"/>
  <c r="WK1230"/>
  <c r="WQ1230" s="1"/>
  <c r="WK1232"/>
  <c r="WQ1232" s="1"/>
  <c r="WK1234"/>
  <c r="WQ1234" s="1"/>
  <c r="WK1238"/>
  <c r="WQ1238" s="1"/>
  <c r="WK1240"/>
  <c r="WQ1240" s="1"/>
  <c r="WK1242"/>
  <c r="WQ1242" s="1"/>
  <c r="WK1244"/>
  <c r="WQ1244" s="1"/>
  <c r="WK1219"/>
  <c r="WQ1219" s="1"/>
  <c r="WK1221"/>
  <c r="WQ1221" s="1"/>
  <c r="WK1223"/>
  <c r="WQ1223" s="1"/>
  <c r="WK1225"/>
  <c r="WQ1225" s="1"/>
  <c r="WK1229"/>
  <c r="WQ1229" s="1"/>
  <c r="WK1231"/>
  <c r="WQ1231" s="1"/>
  <c r="WK1233"/>
  <c r="WQ1233" s="1"/>
  <c r="WK1235"/>
  <c r="WQ1235" s="1"/>
  <c r="WK1239"/>
  <c r="WQ1239" s="1"/>
  <c r="WK1241"/>
  <c r="WQ1241" s="1"/>
  <c r="WK1243"/>
  <c r="WQ1243" s="1"/>
  <c r="WK1245"/>
  <c r="WQ1245" s="1"/>
  <c r="UU1218"/>
  <c r="VA1218" s="1"/>
  <c r="UU1222"/>
  <c r="VA1222" s="1"/>
  <c r="UU1228"/>
  <c r="VA1228" s="1"/>
  <c r="UU1232"/>
  <c r="VA1232" s="1"/>
  <c r="UU1238"/>
  <c r="VA1238" s="1"/>
  <c r="UU1242"/>
  <c r="VA1242" s="1"/>
  <c r="UU1219"/>
  <c r="VA1219" s="1"/>
  <c r="UU1223"/>
  <c r="VA1223" s="1"/>
  <c r="UU1229"/>
  <c r="VA1229" s="1"/>
  <c r="UU1233"/>
  <c r="VA1233" s="1"/>
  <c r="UU1239"/>
  <c r="VA1239" s="1"/>
  <c r="UU1243"/>
  <c r="VA1243" s="1"/>
  <c r="TE1218"/>
  <c r="TK1218" s="1"/>
  <c r="TE1220"/>
  <c r="TK1220" s="1"/>
  <c r="TE1222"/>
  <c r="TK1222" s="1"/>
  <c r="TE1224"/>
  <c r="TK1224" s="1"/>
  <c r="TE1228"/>
  <c r="TK1228" s="1"/>
  <c r="TE1230"/>
  <c r="TK1230" s="1"/>
  <c r="TE1232"/>
  <c r="TK1232" s="1"/>
  <c r="TE1234"/>
  <c r="TK1234" s="1"/>
  <c r="TE1238"/>
  <c r="TK1238" s="1"/>
  <c r="TE1240"/>
  <c r="TK1240" s="1"/>
  <c r="TE1242"/>
  <c r="TK1242" s="1"/>
  <c r="TE1244"/>
  <c r="TK1244" s="1"/>
  <c r="TE1219"/>
  <c r="TK1219" s="1"/>
  <c r="TE1221"/>
  <c r="TK1221" s="1"/>
  <c r="TE1223"/>
  <c r="TK1223" s="1"/>
  <c r="TE1225"/>
  <c r="TK1225" s="1"/>
  <c r="TE1229"/>
  <c r="TK1229" s="1"/>
  <c r="TE1231"/>
  <c r="TK1231" s="1"/>
  <c r="TE1233"/>
  <c r="TK1233" s="1"/>
  <c r="TE1235"/>
  <c r="TK1235" s="1"/>
  <c r="TE1239"/>
  <c r="TK1239" s="1"/>
  <c r="TE1241"/>
  <c r="TK1241" s="1"/>
  <c r="TE1243"/>
  <c r="TK1243" s="1"/>
  <c r="TE1245"/>
  <c r="TK1245" s="1"/>
  <c r="RO1218"/>
  <c r="RU1218" s="1"/>
  <c r="RO1222"/>
  <c r="RU1222" s="1"/>
  <c r="RO1228"/>
  <c r="RU1228" s="1"/>
  <c r="RO1232"/>
  <c r="RU1232" s="1"/>
  <c r="RO1238"/>
  <c r="RU1238" s="1"/>
  <c r="RO1242"/>
  <c r="RU1242" s="1"/>
  <c r="RO1219"/>
  <c r="RU1219" s="1"/>
  <c r="RO1223"/>
  <c r="RU1223" s="1"/>
  <c r="RO1229"/>
  <c r="RU1229" s="1"/>
  <c r="RO1233"/>
  <c r="RU1233" s="1"/>
  <c r="RO1239"/>
  <c r="RU1239" s="1"/>
  <c r="RO1243"/>
  <c r="RU1243" s="1"/>
  <c r="PY1218"/>
  <c r="QE1218" s="1"/>
  <c r="PY1220"/>
  <c r="QE1220" s="1"/>
  <c r="PY1222"/>
  <c r="QE1222" s="1"/>
  <c r="PY1224"/>
  <c r="QE1224" s="1"/>
  <c r="PY1228"/>
  <c r="QE1228" s="1"/>
  <c r="PY1230"/>
  <c r="QE1230" s="1"/>
  <c r="PY1232"/>
  <c r="QE1232" s="1"/>
  <c r="PY1234"/>
  <c r="QE1234" s="1"/>
  <c r="PY1238"/>
  <c r="QE1238" s="1"/>
  <c r="PY1240"/>
  <c r="QE1240" s="1"/>
  <c r="PY1242"/>
  <c r="QE1242" s="1"/>
  <c r="PY1244"/>
  <c r="QE1244" s="1"/>
  <c r="PY1219"/>
  <c r="QE1219" s="1"/>
  <c r="PY1221"/>
  <c r="QE1221" s="1"/>
  <c r="PY1223"/>
  <c r="QE1223" s="1"/>
  <c r="PY1225"/>
  <c r="QE1225" s="1"/>
  <c r="PY1229"/>
  <c r="QE1229" s="1"/>
  <c r="PY1231"/>
  <c r="QE1231" s="1"/>
  <c r="PY1233"/>
  <c r="QE1233" s="1"/>
  <c r="PY1235"/>
  <c r="QE1235" s="1"/>
  <c r="PY1239"/>
  <c r="QE1239" s="1"/>
  <c r="PY1241"/>
  <c r="QE1241" s="1"/>
  <c r="PY1243"/>
  <c r="QE1243" s="1"/>
  <c r="PY1245"/>
  <c r="QE1245" s="1"/>
  <c r="OI1218"/>
  <c r="OO1218" s="1"/>
  <c r="OI1222"/>
  <c r="OO1222" s="1"/>
  <c r="OI1228"/>
  <c r="OO1228" s="1"/>
  <c r="OI1232"/>
  <c r="OO1232" s="1"/>
  <c r="OI1238"/>
  <c r="OO1238" s="1"/>
  <c r="OI1242"/>
  <c r="OO1242" s="1"/>
  <c r="OI1219"/>
  <c r="OO1219" s="1"/>
  <c r="OI1223"/>
  <c r="OO1223" s="1"/>
  <c r="OI1229"/>
  <c r="OO1229" s="1"/>
  <c r="OI1233"/>
  <c r="OO1233" s="1"/>
  <c r="OI1239"/>
  <c r="OO1239" s="1"/>
  <c r="OI1243"/>
  <c r="OO1243" s="1"/>
  <c r="MS1218"/>
  <c r="MY1218" s="1"/>
  <c r="MS1220"/>
  <c r="MY1220" s="1"/>
  <c r="MS1222"/>
  <c r="MY1222" s="1"/>
  <c r="MS1224"/>
  <c r="MY1224" s="1"/>
  <c r="MS1228"/>
  <c r="MY1228" s="1"/>
  <c r="MS1230"/>
  <c r="MY1230" s="1"/>
  <c r="MS1232"/>
  <c r="MY1232" s="1"/>
  <c r="MS1234"/>
  <c r="MY1234" s="1"/>
  <c r="MS1238"/>
  <c r="MY1238" s="1"/>
  <c r="MS1240"/>
  <c r="MY1240" s="1"/>
  <c r="MS1242"/>
  <c r="MY1242" s="1"/>
  <c r="MS1244"/>
  <c r="MY1244" s="1"/>
  <c r="MS1219"/>
  <c r="MY1219" s="1"/>
  <c r="MS1221"/>
  <c r="MY1221" s="1"/>
  <c r="MS1223"/>
  <c r="MY1223" s="1"/>
  <c r="MS1225"/>
  <c r="MY1225" s="1"/>
  <c r="MS1229"/>
  <c r="MY1229" s="1"/>
  <c r="MS1231"/>
  <c r="MY1231" s="1"/>
  <c r="MS1233"/>
  <c r="MY1233" s="1"/>
  <c r="MS1235"/>
  <c r="MY1235" s="1"/>
  <c r="MS1239"/>
  <c r="MY1239" s="1"/>
  <c r="MS1241"/>
  <c r="MY1241" s="1"/>
  <c r="MS1243"/>
  <c r="MY1243" s="1"/>
  <c r="MS1245"/>
  <c r="MY1245" s="1"/>
  <c r="LC1218"/>
  <c r="LI1218" s="1"/>
  <c r="LC1222"/>
  <c r="LI1222" s="1"/>
  <c r="LC1228"/>
  <c r="LI1228" s="1"/>
  <c r="LC1232"/>
  <c r="LI1232" s="1"/>
  <c r="LC1238"/>
  <c r="LI1238" s="1"/>
  <c r="LC1242"/>
  <c r="LI1242" s="1"/>
  <c r="LC1219"/>
  <c r="LI1219" s="1"/>
  <c r="LC1223"/>
  <c r="LI1223" s="1"/>
  <c r="LC1229"/>
  <c r="LI1229" s="1"/>
  <c r="LC1233"/>
  <c r="LI1233" s="1"/>
  <c r="LC1239"/>
  <c r="LI1239" s="1"/>
  <c r="LC1243"/>
  <c r="LI1243" s="1"/>
  <c r="JM1218"/>
  <c r="JS1218" s="1"/>
  <c r="JM1220"/>
  <c r="JS1220" s="1"/>
  <c r="JM1222"/>
  <c r="JS1222" s="1"/>
  <c r="JM1224"/>
  <c r="JS1224" s="1"/>
  <c r="JM1228"/>
  <c r="JS1228" s="1"/>
  <c r="JM1230"/>
  <c r="JS1230" s="1"/>
  <c r="JM1232"/>
  <c r="JS1232" s="1"/>
  <c r="JM1234"/>
  <c r="JS1234" s="1"/>
  <c r="JM1238"/>
  <c r="JS1238" s="1"/>
  <c r="JM1240"/>
  <c r="JS1240" s="1"/>
  <c r="JM1242"/>
  <c r="JS1242" s="1"/>
  <c r="JM1244"/>
  <c r="JS1244" s="1"/>
  <c r="JM1219"/>
  <c r="JS1219" s="1"/>
  <c r="JM1221"/>
  <c r="JS1221" s="1"/>
  <c r="JM1223"/>
  <c r="JS1223" s="1"/>
  <c r="JM1225"/>
  <c r="JS1225" s="1"/>
  <c r="JM1229"/>
  <c r="JS1229" s="1"/>
  <c r="JM1231"/>
  <c r="JS1231" s="1"/>
  <c r="JM1233"/>
  <c r="JS1233" s="1"/>
  <c r="JM1235"/>
  <c r="JS1235" s="1"/>
  <c r="JM1239"/>
  <c r="JS1239" s="1"/>
  <c r="JM1241"/>
  <c r="JS1241" s="1"/>
  <c r="JM1243"/>
  <c r="JS1243" s="1"/>
  <c r="JM1245"/>
  <c r="JS1245" s="1"/>
  <c r="HW1218"/>
  <c r="IC1218" s="1"/>
  <c r="HW1222"/>
  <c r="IC1222" s="1"/>
  <c r="HW1228"/>
  <c r="IC1228" s="1"/>
  <c r="HW1232"/>
  <c r="IC1232" s="1"/>
  <c r="HW1238"/>
  <c r="IC1238" s="1"/>
  <c r="HW1240"/>
  <c r="IC1240" s="1"/>
  <c r="HW1242"/>
  <c r="IC1242" s="1"/>
  <c r="HW1244"/>
  <c r="IC1244" s="1"/>
  <c r="HW1219"/>
  <c r="IC1219" s="1"/>
  <c r="HW1221"/>
  <c r="IC1221" s="1"/>
  <c r="HW1223"/>
  <c r="IC1223" s="1"/>
  <c r="HW1225"/>
  <c r="IC1225" s="1"/>
  <c r="HW1229"/>
  <c r="IC1229" s="1"/>
  <c r="HW1231"/>
  <c r="IC1231" s="1"/>
  <c r="HW1233"/>
  <c r="IC1233" s="1"/>
  <c r="HW1235"/>
  <c r="IC1235" s="1"/>
  <c r="HW1239"/>
  <c r="IC1239" s="1"/>
  <c r="HW1241"/>
  <c r="IC1241" s="1"/>
  <c r="HW1243"/>
  <c r="IC1243" s="1"/>
  <c r="HW1245"/>
  <c r="IC1245" s="1"/>
  <c r="GG1218"/>
  <c r="GM1218" s="1"/>
  <c r="GG1220"/>
  <c r="GM1220" s="1"/>
  <c r="GG1222"/>
  <c r="GM1222" s="1"/>
  <c r="GG1224"/>
  <c r="GM1224" s="1"/>
  <c r="GG1228"/>
  <c r="GM1228" s="1"/>
  <c r="GG1230"/>
  <c r="GM1230" s="1"/>
  <c r="GG1232"/>
  <c r="GM1232" s="1"/>
  <c r="GG1234"/>
  <c r="GM1234" s="1"/>
  <c r="GG1238"/>
  <c r="GM1238" s="1"/>
  <c r="GG1240"/>
  <c r="GM1240" s="1"/>
  <c r="GG1242"/>
  <c r="GM1242" s="1"/>
  <c r="GG1244"/>
  <c r="GM1244" s="1"/>
  <c r="GG1219"/>
  <c r="GM1219" s="1"/>
  <c r="GG1221"/>
  <c r="GM1221" s="1"/>
  <c r="GG1223"/>
  <c r="GM1223" s="1"/>
  <c r="GG1225"/>
  <c r="GM1225" s="1"/>
  <c r="GG1229"/>
  <c r="GM1229" s="1"/>
  <c r="GG1231"/>
  <c r="GM1231" s="1"/>
  <c r="GG1233"/>
  <c r="GM1233" s="1"/>
  <c r="GG1235"/>
  <c r="GM1235" s="1"/>
  <c r="GG1239"/>
  <c r="GM1239" s="1"/>
  <c r="GG1241"/>
  <c r="GM1241" s="1"/>
  <c r="GG1243"/>
  <c r="GM1243" s="1"/>
  <c r="GG1245"/>
  <c r="GM1245" s="1"/>
  <c r="EQ1218"/>
  <c r="EW1218" s="1"/>
  <c r="EQ1220"/>
  <c r="EW1220" s="1"/>
  <c r="EQ1222"/>
  <c r="EW1222" s="1"/>
  <c r="EQ1224"/>
  <c r="EW1224" s="1"/>
  <c r="EQ1228"/>
  <c r="EW1228" s="1"/>
  <c r="EQ1230"/>
  <c r="EW1230" s="1"/>
  <c r="EQ1232"/>
  <c r="EW1232" s="1"/>
  <c r="EQ1234"/>
  <c r="EW1234" s="1"/>
  <c r="EQ1238"/>
  <c r="EW1238" s="1"/>
  <c r="EQ1240"/>
  <c r="EW1240" s="1"/>
  <c r="EQ1242"/>
  <c r="EW1242" s="1"/>
  <c r="EQ1244"/>
  <c r="EW1244" s="1"/>
  <c r="EQ1219"/>
  <c r="EW1219" s="1"/>
  <c r="EQ1221"/>
  <c r="EW1221" s="1"/>
  <c r="EQ1223"/>
  <c r="EW1223" s="1"/>
  <c r="EQ1225"/>
  <c r="EW1225" s="1"/>
  <c r="EQ1229"/>
  <c r="EW1229" s="1"/>
  <c r="EQ1231"/>
  <c r="EW1231" s="1"/>
  <c r="EQ1233"/>
  <c r="EW1233" s="1"/>
  <c r="EQ1235"/>
  <c r="EW1235" s="1"/>
  <c r="EQ1239"/>
  <c r="EW1239" s="1"/>
  <c r="EQ1241"/>
  <c r="EW1241" s="1"/>
  <c r="EQ1243"/>
  <c r="EW1243" s="1"/>
  <c r="EQ1245"/>
  <c r="EW1245" s="1"/>
  <c r="DA1218"/>
  <c r="DG1218" s="1"/>
  <c r="DA1220"/>
  <c r="DG1220" s="1"/>
  <c r="DA1222"/>
  <c r="DG1222" s="1"/>
  <c r="DA1224"/>
  <c r="DG1224" s="1"/>
  <c r="DA1228"/>
  <c r="DG1228" s="1"/>
  <c r="DA1230"/>
  <c r="DG1230" s="1"/>
  <c r="DA1232"/>
  <c r="DG1232" s="1"/>
  <c r="DA1234"/>
  <c r="DG1234" s="1"/>
  <c r="DA1238"/>
  <c r="DG1238" s="1"/>
  <c r="DA1240"/>
  <c r="DG1240" s="1"/>
  <c r="DA1242"/>
  <c r="DG1242" s="1"/>
  <c r="DA1244"/>
  <c r="DG1244" s="1"/>
  <c r="DA1219"/>
  <c r="DG1219" s="1"/>
  <c r="DA1221"/>
  <c r="DG1221" s="1"/>
  <c r="DA1223"/>
  <c r="DG1223" s="1"/>
  <c r="DA1225"/>
  <c r="DG1225" s="1"/>
  <c r="DA1229"/>
  <c r="DG1229" s="1"/>
  <c r="DA1231"/>
  <c r="DG1231" s="1"/>
  <c r="DA1233"/>
  <c r="DG1233" s="1"/>
  <c r="DA1235"/>
  <c r="DG1235" s="1"/>
  <c r="DA1239"/>
  <c r="DG1239" s="1"/>
  <c r="DA1241"/>
  <c r="DG1241" s="1"/>
  <c r="DA1243"/>
  <c r="DG1243" s="1"/>
  <c r="DA1245"/>
  <c r="DG1245" s="1"/>
  <c r="BK1218"/>
  <c r="BQ1218" s="1"/>
  <c r="BK1220"/>
  <c r="BQ1220" s="1"/>
  <c r="BK1222"/>
  <c r="BQ1222" s="1"/>
  <c r="BK1224"/>
  <c r="BQ1224" s="1"/>
  <c r="BK1228"/>
  <c r="BQ1228" s="1"/>
  <c r="BK1230"/>
  <c r="BQ1230" s="1"/>
  <c r="BK1232"/>
  <c r="BQ1232" s="1"/>
  <c r="BK1234"/>
  <c r="BQ1234" s="1"/>
  <c r="BK1238"/>
  <c r="BQ1238" s="1"/>
  <c r="BK1240"/>
  <c r="BQ1240" s="1"/>
  <c r="BK1242"/>
  <c r="BQ1242" s="1"/>
  <c r="BK1244"/>
  <c r="BQ1244" s="1"/>
  <c r="BK1219"/>
  <c r="BQ1219" s="1"/>
  <c r="BK1221"/>
  <c r="BQ1221" s="1"/>
  <c r="BK1223"/>
  <c r="BQ1223" s="1"/>
  <c r="BK1225"/>
  <c r="BQ1225" s="1"/>
  <c r="BK1229"/>
  <c r="BQ1229" s="1"/>
  <c r="BK1231"/>
  <c r="BQ1231" s="1"/>
  <c r="BK1233"/>
  <c r="BQ1233" s="1"/>
  <c r="BK1235"/>
  <c r="BQ1235" s="1"/>
  <c r="BK1239"/>
  <c r="BQ1239" s="1"/>
  <c r="BK1241"/>
  <c r="BQ1241" s="1"/>
  <c r="BK1243"/>
  <c r="BQ1243" s="1"/>
  <c r="BK1245"/>
  <c r="BQ1245" s="1"/>
  <c r="U1218"/>
  <c r="AA1218" s="1"/>
  <c r="U1220"/>
  <c r="AA1220" s="1"/>
  <c r="U1222"/>
  <c r="AA1222" s="1"/>
  <c r="U1224"/>
  <c r="AA1224" s="1"/>
  <c r="U1228"/>
  <c r="AA1228" s="1"/>
  <c r="U1230"/>
  <c r="AA1230" s="1"/>
  <c r="U1232"/>
  <c r="AA1232" s="1"/>
  <c r="U1234"/>
  <c r="AA1234" s="1"/>
  <c r="U1238"/>
  <c r="AA1238" s="1"/>
  <c r="U1240"/>
  <c r="AA1240" s="1"/>
  <c r="U1242"/>
  <c r="AA1242" s="1"/>
  <c r="U1244"/>
  <c r="AA1244" s="1"/>
  <c r="U1219"/>
  <c r="AA1219" s="1"/>
  <c r="U1221"/>
  <c r="AA1221" s="1"/>
  <c r="U1223"/>
  <c r="AA1223" s="1"/>
  <c r="U1225"/>
  <c r="AA1225" s="1"/>
  <c r="U1229"/>
  <c r="AA1229" s="1"/>
  <c r="U1231"/>
  <c r="AA1231" s="1"/>
  <c r="U1233"/>
  <c r="AA1233" s="1"/>
  <c r="U1235"/>
  <c r="AA1235" s="1"/>
  <c r="U1239"/>
  <c r="AA1239" s="1"/>
  <c r="U1241"/>
  <c r="AA1241" s="1"/>
  <c r="U1243"/>
  <c r="AA1243" s="1"/>
  <c r="U1245"/>
  <c r="AA1245" s="1"/>
  <c r="YC1218"/>
  <c r="YI1218" s="1"/>
  <c r="YC1220"/>
  <c r="YI1220" s="1"/>
  <c r="YC1222"/>
  <c r="YI1222" s="1"/>
  <c r="YC1224"/>
  <c r="YI1224" s="1"/>
  <c r="YC1228"/>
  <c r="YI1228" s="1"/>
  <c r="YC1230"/>
  <c r="YI1230" s="1"/>
  <c r="YC1232"/>
  <c r="YI1232" s="1"/>
  <c r="YC1234"/>
  <c r="YI1234" s="1"/>
  <c r="YC1238"/>
  <c r="YI1238" s="1"/>
  <c r="YC1240"/>
  <c r="YI1240" s="1"/>
  <c r="YC1242"/>
  <c r="YI1242" s="1"/>
  <c r="YC1244"/>
  <c r="YI1244" s="1"/>
  <c r="YC1219"/>
  <c r="YI1219" s="1"/>
  <c r="YC1221"/>
  <c r="YI1221" s="1"/>
  <c r="YC1223"/>
  <c r="YI1223" s="1"/>
  <c r="YC1225"/>
  <c r="YI1225" s="1"/>
  <c r="YC1229"/>
  <c r="YI1229" s="1"/>
  <c r="YC1231"/>
  <c r="YI1231" s="1"/>
  <c r="YC1233"/>
  <c r="YI1233" s="1"/>
  <c r="YC1235"/>
  <c r="YI1235" s="1"/>
  <c r="YC1239"/>
  <c r="YI1239" s="1"/>
  <c r="YC1241"/>
  <c r="YI1241" s="1"/>
  <c r="YC1243"/>
  <c r="YI1243" s="1"/>
  <c r="YC1245"/>
  <c r="YI1245" s="1"/>
  <c r="WM1218"/>
  <c r="WS1218" s="1"/>
  <c r="WM1220"/>
  <c r="WS1220" s="1"/>
  <c r="WM1222"/>
  <c r="WS1222" s="1"/>
  <c r="WM1224"/>
  <c r="WS1224" s="1"/>
  <c r="WM1228"/>
  <c r="WS1228" s="1"/>
  <c r="WM1230"/>
  <c r="WS1230" s="1"/>
  <c r="WM1232"/>
  <c r="WS1232" s="1"/>
  <c r="WM1234"/>
  <c r="WS1234" s="1"/>
  <c r="WM1238"/>
  <c r="WS1238" s="1"/>
  <c r="WM1240"/>
  <c r="WS1240" s="1"/>
  <c r="WM1242"/>
  <c r="WS1242" s="1"/>
  <c r="WM1244"/>
  <c r="WS1244" s="1"/>
  <c r="WM1219"/>
  <c r="WS1219" s="1"/>
  <c r="WM1221"/>
  <c r="WS1221" s="1"/>
  <c r="WM1223"/>
  <c r="WS1223" s="1"/>
  <c r="WM1225"/>
  <c r="WS1225" s="1"/>
  <c r="WM1229"/>
  <c r="WS1229" s="1"/>
  <c r="WM1231"/>
  <c r="WS1231" s="1"/>
  <c r="WM1233"/>
  <c r="WS1233" s="1"/>
  <c r="WM1235"/>
  <c r="WS1235" s="1"/>
  <c r="WM1239"/>
  <c r="WS1239" s="1"/>
  <c r="WM1241"/>
  <c r="WS1241" s="1"/>
  <c r="WM1243"/>
  <c r="WS1243" s="1"/>
  <c r="WM1245"/>
  <c r="WS1245" s="1"/>
  <c r="UW1218"/>
  <c r="VC1218" s="1"/>
  <c r="UW1220"/>
  <c r="VC1220" s="1"/>
  <c r="UW1222"/>
  <c r="VC1222" s="1"/>
  <c r="UW1224"/>
  <c r="VC1224" s="1"/>
  <c r="UW1228"/>
  <c r="VC1228" s="1"/>
  <c r="UW1230"/>
  <c r="VC1230" s="1"/>
  <c r="UW1232"/>
  <c r="VC1232" s="1"/>
  <c r="UW1238"/>
  <c r="VC1238" s="1"/>
  <c r="UW1240"/>
  <c r="VC1240" s="1"/>
  <c r="UW1242"/>
  <c r="VC1242" s="1"/>
  <c r="UW1244"/>
  <c r="VC1244" s="1"/>
  <c r="UW1234"/>
  <c r="VC1234" s="1"/>
  <c r="UW1219"/>
  <c r="VC1219" s="1"/>
  <c r="UW1221"/>
  <c r="VC1221" s="1"/>
  <c r="UW1223"/>
  <c r="VC1223" s="1"/>
  <c r="UW1225"/>
  <c r="VC1225" s="1"/>
  <c r="UW1229"/>
  <c r="VC1229" s="1"/>
  <c r="UW1231"/>
  <c r="VC1231" s="1"/>
  <c r="UW1233"/>
  <c r="VC1233" s="1"/>
  <c r="UW1235"/>
  <c r="VC1235" s="1"/>
  <c r="UW1239"/>
  <c r="VC1239" s="1"/>
  <c r="UW1241"/>
  <c r="VC1241" s="1"/>
  <c r="UW1243"/>
  <c r="VC1243" s="1"/>
  <c r="UW1245"/>
  <c r="VC1245" s="1"/>
  <c r="TG1218"/>
  <c r="TM1218" s="1"/>
  <c r="TG1220"/>
  <c r="TM1220" s="1"/>
  <c r="TG1222"/>
  <c r="TM1222" s="1"/>
  <c r="TG1224"/>
  <c r="TM1224" s="1"/>
  <c r="TG1228"/>
  <c r="TM1228" s="1"/>
  <c r="TG1230"/>
  <c r="TM1230" s="1"/>
  <c r="TG1232"/>
  <c r="TM1232" s="1"/>
  <c r="TG1234"/>
  <c r="TM1234" s="1"/>
  <c r="TG1238"/>
  <c r="TM1238" s="1"/>
  <c r="TG1240"/>
  <c r="TM1240" s="1"/>
  <c r="TG1242"/>
  <c r="TM1242" s="1"/>
  <c r="TG1244"/>
  <c r="TM1244" s="1"/>
  <c r="TG1219"/>
  <c r="TM1219" s="1"/>
  <c r="TG1221"/>
  <c r="TM1221" s="1"/>
  <c r="TG1223"/>
  <c r="TM1223" s="1"/>
  <c r="TG1225"/>
  <c r="TM1225" s="1"/>
  <c r="TG1229"/>
  <c r="TM1229" s="1"/>
  <c r="TG1231"/>
  <c r="TM1231" s="1"/>
  <c r="TG1233"/>
  <c r="TM1233" s="1"/>
  <c r="TG1235"/>
  <c r="TM1235" s="1"/>
  <c r="TG1239"/>
  <c r="TM1239" s="1"/>
  <c r="TG1241"/>
  <c r="TM1241" s="1"/>
  <c r="TG1243"/>
  <c r="TM1243" s="1"/>
  <c r="TG1245"/>
  <c r="TM1245" s="1"/>
  <c r="RQ1218"/>
  <c r="RW1218" s="1"/>
  <c r="RQ1220"/>
  <c r="RW1220" s="1"/>
  <c r="RQ1222"/>
  <c r="RW1222" s="1"/>
  <c r="RQ1224"/>
  <c r="RW1224" s="1"/>
  <c r="RQ1228"/>
  <c r="RW1228" s="1"/>
  <c r="RQ1230"/>
  <c r="RW1230" s="1"/>
  <c r="RQ1232"/>
  <c r="RW1232" s="1"/>
  <c r="RQ1234"/>
  <c r="RW1234" s="1"/>
  <c r="RQ1238"/>
  <c r="RW1238" s="1"/>
  <c r="RQ1240"/>
  <c r="RW1240" s="1"/>
  <c r="RQ1242"/>
  <c r="RW1242" s="1"/>
  <c r="RQ1244"/>
  <c r="RW1244" s="1"/>
  <c r="RQ1219"/>
  <c r="RW1219" s="1"/>
  <c r="RQ1221"/>
  <c r="RW1221" s="1"/>
  <c r="RQ1223"/>
  <c r="RW1223" s="1"/>
  <c r="RQ1225"/>
  <c r="RW1225" s="1"/>
  <c r="RQ1229"/>
  <c r="RW1229" s="1"/>
  <c r="RQ1231"/>
  <c r="RW1231" s="1"/>
  <c r="RQ1233"/>
  <c r="RW1233" s="1"/>
  <c r="RQ1235"/>
  <c r="RW1235" s="1"/>
  <c r="RQ1239"/>
  <c r="RW1239" s="1"/>
  <c r="RQ1241"/>
  <c r="RW1241" s="1"/>
  <c r="RQ1243"/>
  <c r="RW1243" s="1"/>
  <c r="RQ1245"/>
  <c r="RW1245" s="1"/>
  <c r="QA1218"/>
  <c r="QG1218" s="1"/>
  <c r="QA1220"/>
  <c r="QG1220" s="1"/>
  <c r="QA1222"/>
  <c r="QG1222" s="1"/>
  <c r="QA1224"/>
  <c r="QG1224" s="1"/>
  <c r="QA1228"/>
  <c r="QG1228" s="1"/>
  <c r="QA1230"/>
  <c r="QG1230" s="1"/>
  <c r="QA1232"/>
  <c r="QG1232" s="1"/>
  <c r="QA1234"/>
  <c r="QG1234" s="1"/>
  <c r="QA1238"/>
  <c r="QG1238" s="1"/>
  <c r="QA1240"/>
  <c r="QG1240" s="1"/>
  <c r="QA1242"/>
  <c r="QG1242" s="1"/>
  <c r="QA1244"/>
  <c r="QG1244" s="1"/>
  <c r="QA1219"/>
  <c r="QG1219" s="1"/>
  <c r="QA1221"/>
  <c r="QG1221" s="1"/>
  <c r="QA1223"/>
  <c r="QG1223" s="1"/>
  <c r="QA1225"/>
  <c r="QG1225" s="1"/>
  <c r="QA1229"/>
  <c r="QG1229" s="1"/>
  <c r="QA1231"/>
  <c r="QG1231" s="1"/>
  <c r="QA1233"/>
  <c r="QG1233" s="1"/>
  <c r="QA1235"/>
  <c r="QG1235" s="1"/>
  <c r="QA1239"/>
  <c r="QG1239" s="1"/>
  <c r="QA1241"/>
  <c r="QG1241" s="1"/>
  <c r="QA1243"/>
  <c r="QG1243" s="1"/>
  <c r="QA1245"/>
  <c r="QG1245" s="1"/>
  <c r="OK1218"/>
  <c r="OQ1218" s="1"/>
  <c r="OK1220"/>
  <c r="OQ1220" s="1"/>
  <c r="OK1222"/>
  <c r="OQ1222" s="1"/>
  <c r="OK1224"/>
  <c r="OQ1224" s="1"/>
  <c r="OK1228"/>
  <c r="OQ1228" s="1"/>
  <c r="OK1230"/>
  <c r="OQ1230" s="1"/>
  <c r="OK1232"/>
  <c r="OQ1232" s="1"/>
  <c r="OK1234"/>
  <c r="OQ1234" s="1"/>
  <c r="OK1238"/>
  <c r="OQ1238" s="1"/>
  <c r="OK1240"/>
  <c r="OQ1240" s="1"/>
  <c r="OK1242"/>
  <c r="OQ1242" s="1"/>
  <c r="OK1244"/>
  <c r="OQ1244" s="1"/>
  <c r="OK1219"/>
  <c r="OQ1219" s="1"/>
  <c r="OK1221"/>
  <c r="OQ1221" s="1"/>
  <c r="OK1223"/>
  <c r="OQ1223" s="1"/>
  <c r="OK1225"/>
  <c r="OQ1225" s="1"/>
  <c r="OK1229"/>
  <c r="OQ1229" s="1"/>
  <c r="OK1231"/>
  <c r="OQ1231" s="1"/>
  <c r="OK1233"/>
  <c r="OQ1233" s="1"/>
  <c r="OK1235"/>
  <c r="OQ1235" s="1"/>
  <c r="OK1239"/>
  <c r="OQ1239" s="1"/>
  <c r="OK1241"/>
  <c r="OQ1241" s="1"/>
  <c r="OK1243"/>
  <c r="OQ1243" s="1"/>
  <c r="OK1245"/>
  <c r="OQ1245" s="1"/>
  <c r="MU1218"/>
  <c r="NA1218" s="1"/>
  <c r="MU1220"/>
  <c r="NA1220" s="1"/>
  <c r="MU1222"/>
  <c r="NA1222" s="1"/>
  <c r="MU1224"/>
  <c r="NA1224" s="1"/>
  <c r="MU1228"/>
  <c r="NA1228" s="1"/>
  <c r="MU1230"/>
  <c r="NA1230" s="1"/>
  <c r="MU1232"/>
  <c r="NA1232" s="1"/>
  <c r="MU1234"/>
  <c r="NA1234" s="1"/>
  <c r="MU1238"/>
  <c r="NA1238" s="1"/>
  <c r="MU1240"/>
  <c r="NA1240" s="1"/>
  <c r="MU1242"/>
  <c r="NA1242" s="1"/>
  <c r="MU1244"/>
  <c r="NA1244" s="1"/>
  <c r="MU1219"/>
  <c r="NA1219" s="1"/>
  <c r="MU1221"/>
  <c r="NA1221" s="1"/>
  <c r="MU1223"/>
  <c r="NA1223" s="1"/>
  <c r="MU1225"/>
  <c r="NA1225" s="1"/>
  <c r="MU1229"/>
  <c r="NA1229" s="1"/>
  <c r="MU1231"/>
  <c r="NA1231" s="1"/>
  <c r="MU1233"/>
  <c r="NA1233" s="1"/>
  <c r="MU1235"/>
  <c r="NA1235" s="1"/>
  <c r="MU1239"/>
  <c r="NA1239" s="1"/>
  <c r="MU1241"/>
  <c r="NA1241" s="1"/>
  <c r="MU1243"/>
  <c r="NA1243" s="1"/>
  <c r="MU1245"/>
  <c r="NA1245" s="1"/>
  <c r="LE1218"/>
  <c r="LK1218" s="1"/>
  <c r="LE1220"/>
  <c r="LK1220" s="1"/>
  <c r="LE1222"/>
  <c r="LK1222" s="1"/>
  <c r="LE1224"/>
  <c r="LK1224" s="1"/>
  <c r="LE1228"/>
  <c r="LK1228" s="1"/>
  <c r="LE1230"/>
  <c r="LK1230" s="1"/>
  <c r="LE1232"/>
  <c r="LK1232" s="1"/>
  <c r="LE1234"/>
  <c r="LK1234" s="1"/>
  <c r="LE1238"/>
  <c r="LK1238" s="1"/>
  <c r="LE1240"/>
  <c r="LK1240" s="1"/>
  <c r="LE1242"/>
  <c r="LK1242" s="1"/>
  <c r="LE1244"/>
  <c r="LK1244" s="1"/>
  <c r="LE1219"/>
  <c r="LK1219" s="1"/>
  <c r="LE1221"/>
  <c r="LK1221" s="1"/>
  <c r="LE1223"/>
  <c r="LK1223" s="1"/>
  <c r="LE1225"/>
  <c r="LK1225" s="1"/>
  <c r="LE1229"/>
  <c r="LK1229" s="1"/>
  <c r="LE1231"/>
  <c r="LK1231" s="1"/>
  <c r="LE1233"/>
  <c r="LK1233" s="1"/>
  <c r="LE1235"/>
  <c r="LK1235" s="1"/>
  <c r="LE1239"/>
  <c r="LK1239" s="1"/>
  <c r="LE1241"/>
  <c r="LK1241" s="1"/>
  <c r="LE1243"/>
  <c r="LK1243" s="1"/>
  <c r="LE1245"/>
  <c r="LK1245" s="1"/>
  <c r="JO1218"/>
  <c r="JU1218" s="1"/>
  <c r="JO1220"/>
  <c r="JU1220" s="1"/>
  <c r="JO1222"/>
  <c r="JU1222" s="1"/>
  <c r="JO1224"/>
  <c r="JU1224" s="1"/>
  <c r="JO1228"/>
  <c r="JU1228" s="1"/>
  <c r="JO1230"/>
  <c r="JU1230" s="1"/>
  <c r="JO1232"/>
  <c r="JU1232" s="1"/>
  <c r="JO1234"/>
  <c r="JU1234" s="1"/>
  <c r="JO1238"/>
  <c r="JU1238" s="1"/>
  <c r="JO1240"/>
  <c r="JU1240" s="1"/>
  <c r="JO1242"/>
  <c r="JU1242" s="1"/>
  <c r="JO1244"/>
  <c r="JU1244" s="1"/>
  <c r="JO1219"/>
  <c r="JU1219" s="1"/>
  <c r="JO1221"/>
  <c r="JU1221" s="1"/>
  <c r="JO1223"/>
  <c r="JU1223" s="1"/>
  <c r="JO1225"/>
  <c r="JU1225" s="1"/>
  <c r="JO1229"/>
  <c r="JU1229" s="1"/>
  <c r="JO1231"/>
  <c r="JU1231" s="1"/>
  <c r="JO1233"/>
  <c r="JU1233" s="1"/>
  <c r="JO1235"/>
  <c r="JU1235" s="1"/>
  <c r="JO1239"/>
  <c r="JU1239" s="1"/>
  <c r="JO1241"/>
  <c r="JU1241" s="1"/>
  <c r="JO1243"/>
  <c r="JU1243" s="1"/>
  <c r="JO1245"/>
  <c r="JU1245" s="1"/>
  <c r="HY1218"/>
  <c r="IE1218" s="1"/>
  <c r="HY1220"/>
  <c r="IE1220" s="1"/>
  <c r="HY1222"/>
  <c r="IE1222" s="1"/>
  <c r="HY1224"/>
  <c r="IE1224" s="1"/>
  <c r="HY1228"/>
  <c r="IE1228" s="1"/>
  <c r="HY1230"/>
  <c r="IE1230" s="1"/>
  <c r="HY1232"/>
  <c r="IE1232" s="1"/>
  <c r="HY1234"/>
  <c r="IE1234" s="1"/>
  <c r="HY1238"/>
  <c r="IE1238" s="1"/>
  <c r="HY1240"/>
  <c r="IE1240" s="1"/>
  <c r="HY1242"/>
  <c r="IE1242" s="1"/>
  <c r="HY1244"/>
  <c r="IE1244" s="1"/>
  <c r="HY1219"/>
  <c r="IE1219" s="1"/>
  <c r="HY1221"/>
  <c r="IE1221" s="1"/>
  <c r="HY1223"/>
  <c r="IE1223" s="1"/>
  <c r="HY1225"/>
  <c r="IE1225" s="1"/>
  <c r="HY1229"/>
  <c r="IE1229" s="1"/>
  <c r="HY1231"/>
  <c r="IE1231" s="1"/>
  <c r="HY1233"/>
  <c r="IE1233" s="1"/>
  <c r="HY1235"/>
  <c r="IE1235" s="1"/>
  <c r="HY1239"/>
  <c r="IE1239" s="1"/>
  <c r="HY1241"/>
  <c r="IE1241" s="1"/>
  <c r="HY1243"/>
  <c r="IE1243" s="1"/>
  <c r="HY1245"/>
  <c r="IE1245" s="1"/>
  <c r="GI1218"/>
  <c r="GO1218" s="1"/>
  <c r="GI1220"/>
  <c r="GO1220" s="1"/>
  <c r="GI1222"/>
  <c r="GO1222" s="1"/>
  <c r="GI1224"/>
  <c r="GO1224" s="1"/>
  <c r="GI1228"/>
  <c r="GO1228" s="1"/>
  <c r="GI1230"/>
  <c r="GO1230" s="1"/>
  <c r="GI1232"/>
  <c r="GO1232" s="1"/>
  <c r="GI1234"/>
  <c r="GO1234" s="1"/>
  <c r="GI1238"/>
  <c r="GO1238" s="1"/>
  <c r="GI1240"/>
  <c r="GO1240" s="1"/>
  <c r="GI1242"/>
  <c r="GO1242" s="1"/>
  <c r="GI1244"/>
  <c r="GO1244" s="1"/>
  <c r="GI1219"/>
  <c r="GO1219" s="1"/>
  <c r="GI1221"/>
  <c r="GO1221" s="1"/>
  <c r="GI1223"/>
  <c r="GO1223" s="1"/>
  <c r="GI1225"/>
  <c r="GO1225" s="1"/>
  <c r="GI1229"/>
  <c r="GO1229" s="1"/>
  <c r="GI1231"/>
  <c r="GO1231" s="1"/>
  <c r="GI1233"/>
  <c r="GO1233" s="1"/>
  <c r="GI1235"/>
  <c r="GO1235" s="1"/>
  <c r="GI1239"/>
  <c r="GO1239" s="1"/>
  <c r="GI1241"/>
  <c r="GO1241" s="1"/>
  <c r="GI1243"/>
  <c r="GO1243" s="1"/>
  <c r="GI1245"/>
  <c r="GO1245" s="1"/>
  <c r="ES1218"/>
  <c r="EY1218" s="1"/>
  <c r="ES1220"/>
  <c r="EY1220" s="1"/>
  <c r="ES1222"/>
  <c r="EY1222" s="1"/>
  <c r="ES1224"/>
  <c r="EY1224" s="1"/>
  <c r="ES1228"/>
  <c r="EY1228" s="1"/>
  <c r="ES1230"/>
  <c r="EY1230" s="1"/>
  <c r="ES1232"/>
  <c r="EY1232" s="1"/>
  <c r="ES1234"/>
  <c r="EY1234" s="1"/>
  <c r="ES1238"/>
  <c r="EY1238" s="1"/>
  <c r="ES1240"/>
  <c r="EY1240" s="1"/>
  <c r="ES1242"/>
  <c r="EY1242" s="1"/>
  <c r="ES1244"/>
  <c r="EY1244" s="1"/>
  <c r="ES1219"/>
  <c r="EY1219" s="1"/>
  <c r="ES1221"/>
  <c r="EY1221" s="1"/>
  <c r="ES1223"/>
  <c r="EY1223" s="1"/>
  <c r="ES1225"/>
  <c r="EY1225" s="1"/>
  <c r="ES1229"/>
  <c r="EY1229" s="1"/>
  <c r="ES1231"/>
  <c r="EY1231" s="1"/>
  <c r="ES1233"/>
  <c r="EY1233" s="1"/>
  <c r="ES1235"/>
  <c r="EY1235" s="1"/>
  <c r="ES1239"/>
  <c r="EY1239" s="1"/>
  <c r="ES1241"/>
  <c r="EY1241" s="1"/>
  <c r="ES1243"/>
  <c r="EY1243" s="1"/>
  <c r="ES1245"/>
  <c r="EY1245" s="1"/>
  <c r="DC1218"/>
  <c r="DI1218" s="1"/>
  <c r="DC1220"/>
  <c r="DI1220" s="1"/>
  <c r="DC1222"/>
  <c r="DI1222" s="1"/>
  <c r="DC1224"/>
  <c r="DI1224" s="1"/>
  <c r="DC1228"/>
  <c r="DI1228" s="1"/>
  <c r="DC1230"/>
  <c r="DI1230" s="1"/>
  <c r="DC1232"/>
  <c r="DI1232" s="1"/>
  <c r="DC1234"/>
  <c r="DI1234" s="1"/>
  <c r="DC1238"/>
  <c r="DI1238" s="1"/>
  <c r="DC1240"/>
  <c r="DI1240" s="1"/>
  <c r="DC1242"/>
  <c r="DI1242" s="1"/>
  <c r="DC1244"/>
  <c r="DI1244" s="1"/>
  <c r="DC1219"/>
  <c r="DI1219" s="1"/>
  <c r="DC1221"/>
  <c r="DI1221" s="1"/>
  <c r="DC1223"/>
  <c r="DI1223" s="1"/>
  <c r="DC1225"/>
  <c r="DI1225" s="1"/>
  <c r="DC1229"/>
  <c r="DI1229" s="1"/>
  <c r="DC1231"/>
  <c r="DI1231" s="1"/>
  <c r="DC1233"/>
  <c r="DI1233" s="1"/>
  <c r="DC1235"/>
  <c r="DI1235" s="1"/>
  <c r="DC1239"/>
  <c r="DI1239" s="1"/>
  <c r="DC1241"/>
  <c r="DI1241" s="1"/>
  <c r="DC1243"/>
  <c r="DI1243" s="1"/>
  <c r="DC1245"/>
  <c r="DI1245" s="1"/>
  <c r="BM1218"/>
  <c r="BS1218" s="1"/>
  <c r="BM1220"/>
  <c r="BS1220" s="1"/>
  <c r="BM1222"/>
  <c r="BS1222" s="1"/>
  <c r="BM1224"/>
  <c r="BS1224" s="1"/>
  <c r="BM1228"/>
  <c r="BS1228" s="1"/>
  <c r="BM1230"/>
  <c r="BS1230" s="1"/>
  <c r="BM1232"/>
  <c r="BS1232" s="1"/>
  <c r="BM1234"/>
  <c r="BS1234" s="1"/>
  <c r="BM1238"/>
  <c r="BS1238" s="1"/>
  <c r="BM1240"/>
  <c r="BS1240" s="1"/>
  <c r="BM1242"/>
  <c r="BS1242" s="1"/>
  <c r="BM1244"/>
  <c r="BS1244" s="1"/>
  <c r="BM1219"/>
  <c r="BS1219" s="1"/>
  <c r="BM1221"/>
  <c r="BS1221" s="1"/>
  <c r="BM1223"/>
  <c r="BS1223" s="1"/>
  <c r="BM1225"/>
  <c r="BS1225" s="1"/>
  <c r="BM1229"/>
  <c r="BS1229" s="1"/>
  <c r="BM1231"/>
  <c r="BS1231" s="1"/>
  <c r="BM1233"/>
  <c r="BS1233" s="1"/>
  <c r="BM1235"/>
  <c r="BS1235" s="1"/>
  <c r="BM1239"/>
  <c r="BS1239" s="1"/>
  <c r="BM1241"/>
  <c r="BS1241" s="1"/>
  <c r="BM1243"/>
  <c r="BS1243" s="1"/>
  <c r="BM1245"/>
  <c r="BS1245" s="1"/>
  <c r="W1218"/>
  <c r="AC1218" s="1"/>
  <c r="W1220"/>
  <c r="AC1220" s="1"/>
  <c r="W1222"/>
  <c r="AC1222" s="1"/>
  <c r="W1224"/>
  <c r="AC1224" s="1"/>
  <c r="W1228"/>
  <c r="AC1228" s="1"/>
  <c r="W1230"/>
  <c r="AC1230" s="1"/>
  <c r="W1232"/>
  <c r="AC1232" s="1"/>
  <c r="W1234"/>
  <c r="AC1234" s="1"/>
  <c r="W1238"/>
  <c r="AC1238" s="1"/>
  <c r="W1240"/>
  <c r="AC1240" s="1"/>
  <c r="W1242"/>
  <c r="AC1242" s="1"/>
  <c r="W1244"/>
  <c r="AC1244" s="1"/>
  <c r="W1219"/>
  <c r="AC1219" s="1"/>
  <c r="W1221"/>
  <c r="AC1221" s="1"/>
  <c r="W1223"/>
  <c r="AC1223" s="1"/>
  <c r="W1225"/>
  <c r="AC1225" s="1"/>
  <c r="W1229"/>
  <c r="AC1229" s="1"/>
  <c r="W1231"/>
  <c r="AC1231" s="1"/>
  <c r="W1233"/>
  <c r="AC1233" s="1"/>
  <c r="W1235"/>
  <c r="AC1235" s="1"/>
  <c r="W1239"/>
  <c r="AC1239" s="1"/>
  <c r="W1241"/>
  <c r="AC1241" s="1"/>
  <c r="W1243"/>
  <c r="AC1243" s="1"/>
  <c r="W1245"/>
  <c r="AC1245" s="1"/>
  <c r="YV1256"/>
  <c r="ZB1256" s="1"/>
  <c r="YV1258"/>
  <c r="ZB1258" s="1"/>
  <c r="YV1261"/>
  <c r="ZB1261" s="1"/>
  <c r="YV1257"/>
  <c r="ZB1257" s="1"/>
  <c r="YV1260"/>
  <c r="ZB1260" s="1"/>
  <c r="YV1262"/>
  <c r="ZB1262" s="1"/>
  <c r="XF1256"/>
  <c r="XL1256" s="1"/>
  <c r="XF1258"/>
  <c r="XL1258" s="1"/>
  <c r="XF1261"/>
  <c r="XL1261" s="1"/>
  <c r="XF1257"/>
  <c r="XL1257" s="1"/>
  <c r="XF1260"/>
  <c r="XL1260" s="1"/>
  <c r="XF1262"/>
  <c r="XL1262" s="1"/>
  <c r="VP1256"/>
  <c r="VV1256" s="1"/>
  <c r="VP1258"/>
  <c r="VV1258" s="1"/>
  <c r="VP1261"/>
  <c r="VV1261" s="1"/>
  <c r="VP1257"/>
  <c r="VV1257" s="1"/>
  <c r="VP1260"/>
  <c r="VV1260" s="1"/>
  <c r="VP1262"/>
  <c r="VV1262" s="1"/>
  <c r="TZ1256"/>
  <c r="UF1256" s="1"/>
  <c r="TZ1258"/>
  <c r="UF1258" s="1"/>
  <c r="TZ1261"/>
  <c r="UF1261" s="1"/>
  <c r="TZ1257"/>
  <c r="UF1257" s="1"/>
  <c r="TZ1260"/>
  <c r="UF1260" s="1"/>
  <c r="TZ1262"/>
  <c r="UF1262" s="1"/>
  <c r="SJ1256"/>
  <c r="SP1256" s="1"/>
  <c r="SJ1258"/>
  <c r="SP1258" s="1"/>
  <c r="SJ1261"/>
  <c r="SP1261" s="1"/>
  <c r="SJ1257"/>
  <c r="SP1257" s="1"/>
  <c r="SJ1260"/>
  <c r="SP1260" s="1"/>
  <c r="SJ1262"/>
  <c r="SP1262" s="1"/>
  <c r="QT1256"/>
  <c r="QZ1256" s="1"/>
  <c r="QT1258"/>
  <c r="QZ1258" s="1"/>
  <c r="QT1261"/>
  <c r="QZ1261" s="1"/>
  <c r="QT1257"/>
  <c r="QZ1257" s="1"/>
  <c r="QT1260"/>
  <c r="QZ1260" s="1"/>
  <c r="QT1262"/>
  <c r="QZ1262" s="1"/>
  <c r="PD1256"/>
  <c r="PJ1256" s="1"/>
  <c r="PD1258"/>
  <c r="PJ1258" s="1"/>
  <c r="PD1261"/>
  <c r="PJ1261" s="1"/>
  <c r="PD1257"/>
  <c r="PJ1257" s="1"/>
  <c r="PD1260"/>
  <c r="PJ1260" s="1"/>
  <c r="PD1262"/>
  <c r="PJ1262" s="1"/>
  <c r="NN1256"/>
  <c r="NT1256" s="1"/>
  <c r="NN1258"/>
  <c r="NT1258" s="1"/>
  <c r="NN1261"/>
  <c r="NT1261" s="1"/>
  <c r="NN1257"/>
  <c r="NT1257" s="1"/>
  <c r="NN1260"/>
  <c r="NT1260" s="1"/>
  <c r="NN1262"/>
  <c r="NT1262" s="1"/>
  <c r="LX1256"/>
  <c r="MD1256" s="1"/>
  <c r="LX1258"/>
  <c r="MD1258" s="1"/>
  <c r="LX1261"/>
  <c r="MD1261" s="1"/>
  <c r="LX1257"/>
  <c r="MD1257" s="1"/>
  <c r="LX1260"/>
  <c r="MD1260" s="1"/>
  <c r="LX1262"/>
  <c r="MD1262" s="1"/>
  <c r="KH1256"/>
  <c r="KN1256" s="1"/>
  <c r="KH1258"/>
  <c r="KN1258" s="1"/>
  <c r="KH1261"/>
  <c r="KN1261" s="1"/>
  <c r="KH1257"/>
  <c r="KN1257" s="1"/>
  <c r="KH1260"/>
  <c r="KN1260" s="1"/>
  <c r="KH1262"/>
  <c r="KN1262" s="1"/>
  <c r="IR1256"/>
  <c r="IX1256" s="1"/>
  <c r="IR1258"/>
  <c r="IX1258" s="1"/>
  <c r="IR1261"/>
  <c r="IX1261" s="1"/>
  <c r="IR1257"/>
  <c r="IX1257" s="1"/>
  <c r="IR1260"/>
  <c r="IX1260" s="1"/>
  <c r="IR1262"/>
  <c r="IX1262" s="1"/>
  <c r="HB1256"/>
  <c r="HH1256" s="1"/>
  <c r="HB1258"/>
  <c r="HH1258" s="1"/>
  <c r="HB1261"/>
  <c r="HH1261" s="1"/>
  <c r="HB1257"/>
  <c r="HH1257" s="1"/>
  <c r="HB1260"/>
  <c r="HH1260" s="1"/>
  <c r="HB1262"/>
  <c r="HH1262" s="1"/>
  <c r="FL1256"/>
  <c r="FR1256" s="1"/>
  <c r="FL1258"/>
  <c r="FR1258" s="1"/>
  <c r="FL1261"/>
  <c r="FR1261" s="1"/>
  <c r="FL1257"/>
  <c r="FR1257" s="1"/>
  <c r="FL1260"/>
  <c r="FR1260" s="1"/>
  <c r="FL1262"/>
  <c r="FR1262" s="1"/>
  <c r="DV1256"/>
  <c r="EB1256" s="1"/>
  <c r="DV1258"/>
  <c r="EB1258" s="1"/>
  <c r="DV1261"/>
  <c r="EB1261" s="1"/>
  <c r="DV1257"/>
  <c r="EB1257" s="1"/>
  <c r="DV1260"/>
  <c r="EB1260" s="1"/>
  <c r="DV1262"/>
  <c r="EB1262" s="1"/>
  <c r="CF1256"/>
  <c r="CL1256" s="1"/>
  <c r="CF1258"/>
  <c r="CL1258" s="1"/>
  <c r="CF1261"/>
  <c r="CL1261" s="1"/>
  <c r="CF1257"/>
  <c r="CL1257" s="1"/>
  <c r="CF1260"/>
  <c r="CL1260" s="1"/>
  <c r="CF1262"/>
  <c r="CL1262" s="1"/>
  <c r="AP1256"/>
  <c r="AV1256" s="1"/>
  <c r="AP1258"/>
  <c r="AV1258" s="1"/>
  <c r="AP1261"/>
  <c r="AV1261" s="1"/>
  <c r="AP1257"/>
  <c r="AV1257" s="1"/>
  <c r="AP1260"/>
  <c r="AV1260" s="1"/>
  <c r="AP1262"/>
  <c r="AV1262" s="1"/>
  <c r="YX1256"/>
  <c r="ZD1256" s="1"/>
  <c r="YX1258"/>
  <c r="ZD1258" s="1"/>
  <c r="YX1261"/>
  <c r="ZD1261" s="1"/>
  <c r="YX1257"/>
  <c r="ZD1257" s="1"/>
  <c r="YX1260"/>
  <c r="ZD1260" s="1"/>
  <c r="YX1262"/>
  <c r="ZD1262" s="1"/>
  <c r="XH1256"/>
  <c r="XN1256" s="1"/>
  <c r="XH1258"/>
  <c r="XN1258" s="1"/>
  <c r="XH1261"/>
  <c r="XN1261" s="1"/>
  <c r="XH1257"/>
  <c r="XN1257" s="1"/>
  <c r="XH1260"/>
  <c r="XN1260" s="1"/>
  <c r="XH1262"/>
  <c r="XN1262" s="1"/>
  <c r="VR1256"/>
  <c r="VX1256" s="1"/>
  <c r="VR1258"/>
  <c r="VX1258" s="1"/>
  <c r="VR1261"/>
  <c r="VX1261" s="1"/>
  <c r="VR1257"/>
  <c r="VX1257" s="1"/>
  <c r="VR1260"/>
  <c r="VX1260" s="1"/>
  <c r="VR1262"/>
  <c r="VX1262" s="1"/>
  <c r="UB1256"/>
  <c r="UH1256" s="1"/>
  <c r="UB1258"/>
  <c r="UH1258" s="1"/>
  <c r="UB1261"/>
  <c r="UH1261" s="1"/>
  <c r="UB1257"/>
  <c r="UH1257" s="1"/>
  <c r="UB1260"/>
  <c r="UH1260" s="1"/>
  <c r="UB1262"/>
  <c r="UH1262" s="1"/>
  <c r="SL1256"/>
  <c r="SR1256" s="1"/>
  <c r="SL1258"/>
  <c r="SR1258" s="1"/>
  <c r="SL1261"/>
  <c r="SR1261" s="1"/>
  <c r="SL1257"/>
  <c r="SR1257" s="1"/>
  <c r="SL1260"/>
  <c r="SR1260" s="1"/>
  <c r="SL1262"/>
  <c r="SR1262" s="1"/>
  <c r="QV1256"/>
  <c r="RB1256" s="1"/>
  <c r="QV1258"/>
  <c r="RB1258" s="1"/>
  <c r="QV1261"/>
  <c r="RB1261" s="1"/>
  <c r="QV1257"/>
  <c r="RB1257" s="1"/>
  <c r="QV1260"/>
  <c r="RB1260" s="1"/>
  <c r="QV1262"/>
  <c r="RB1262" s="1"/>
  <c r="PF1256"/>
  <c r="PL1256" s="1"/>
  <c r="PF1258"/>
  <c r="PL1258" s="1"/>
  <c r="PF1261"/>
  <c r="PL1261" s="1"/>
  <c r="PF1257"/>
  <c r="PL1257" s="1"/>
  <c r="PF1260"/>
  <c r="PL1260" s="1"/>
  <c r="PF1262"/>
  <c r="PL1262" s="1"/>
  <c r="NP1256"/>
  <c r="NV1256" s="1"/>
  <c r="NP1258"/>
  <c r="NV1258" s="1"/>
  <c r="NP1261"/>
  <c r="NV1261" s="1"/>
  <c r="NP1257"/>
  <c r="NV1257" s="1"/>
  <c r="NP1260"/>
  <c r="NV1260" s="1"/>
  <c r="NP1262"/>
  <c r="NV1262" s="1"/>
  <c r="LZ1256"/>
  <c r="MF1256" s="1"/>
  <c r="LZ1258"/>
  <c r="MF1258" s="1"/>
  <c r="LZ1261"/>
  <c r="MF1261" s="1"/>
  <c r="LZ1257"/>
  <c r="MF1257" s="1"/>
  <c r="LZ1260"/>
  <c r="MF1260" s="1"/>
  <c r="LZ1262"/>
  <c r="MF1262" s="1"/>
  <c r="KJ1256"/>
  <c r="KP1256" s="1"/>
  <c r="KJ1258"/>
  <c r="KP1258" s="1"/>
  <c r="KJ1261"/>
  <c r="KP1261" s="1"/>
  <c r="KJ1257"/>
  <c r="KP1257" s="1"/>
  <c r="KJ1260"/>
  <c r="KP1260" s="1"/>
  <c r="KJ1262"/>
  <c r="KP1262" s="1"/>
  <c r="IT1256"/>
  <c r="IZ1256" s="1"/>
  <c r="IT1258"/>
  <c r="IZ1258" s="1"/>
  <c r="IT1261"/>
  <c r="IZ1261" s="1"/>
  <c r="IT1257"/>
  <c r="IZ1257" s="1"/>
  <c r="IT1260"/>
  <c r="IZ1260" s="1"/>
  <c r="IT1262"/>
  <c r="IZ1262" s="1"/>
  <c r="HD1256"/>
  <c r="HJ1256" s="1"/>
  <c r="HD1258"/>
  <c r="HJ1258" s="1"/>
  <c r="HD1261"/>
  <c r="HJ1261" s="1"/>
  <c r="HD1257"/>
  <c r="HJ1257" s="1"/>
  <c r="HD1260"/>
  <c r="HJ1260" s="1"/>
  <c r="HD1262"/>
  <c r="HJ1262" s="1"/>
  <c r="FN1256"/>
  <c r="FT1256" s="1"/>
  <c r="FN1258"/>
  <c r="FT1258" s="1"/>
  <c r="FN1261"/>
  <c r="FT1261" s="1"/>
  <c r="FN1257"/>
  <c r="FT1257" s="1"/>
  <c r="FN1260"/>
  <c r="FT1260" s="1"/>
  <c r="FN1262"/>
  <c r="FT1262" s="1"/>
  <c r="DX1256"/>
  <c r="ED1256" s="1"/>
  <c r="DX1258"/>
  <c r="ED1258" s="1"/>
  <c r="DX1261"/>
  <c r="ED1261" s="1"/>
  <c r="DX1257"/>
  <c r="ED1257" s="1"/>
  <c r="DX1260"/>
  <c r="ED1260" s="1"/>
  <c r="DX1262"/>
  <c r="ED1262" s="1"/>
  <c r="CH1256"/>
  <c r="CN1256" s="1"/>
  <c r="CH1258"/>
  <c r="CN1258" s="1"/>
  <c r="CH1261"/>
  <c r="CN1261" s="1"/>
  <c r="CH1257"/>
  <c r="CN1257" s="1"/>
  <c r="CH1260"/>
  <c r="CN1260" s="1"/>
  <c r="CH1262"/>
  <c r="CN1262" s="1"/>
  <c r="AR1256"/>
  <c r="AX1256" s="1"/>
  <c r="AR1258"/>
  <c r="AX1258" s="1"/>
  <c r="AR1261"/>
  <c r="AX1261" s="1"/>
  <c r="AR1257"/>
  <c r="AX1257" s="1"/>
  <c r="AR1260"/>
  <c r="AX1260" s="1"/>
  <c r="AR1262"/>
  <c r="AX1262" s="1"/>
  <c r="YY1218"/>
  <c r="ZE1218" s="1"/>
  <c r="YY1220"/>
  <c r="ZE1220" s="1"/>
  <c r="YY1222"/>
  <c r="ZE1222" s="1"/>
  <c r="YY1224"/>
  <c r="ZE1224" s="1"/>
  <c r="YY1228"/>
  <c r="ZE1228" s="1"/>
  <c r="YY1230"/>
  <c r="ZE1230" s="1"/>
  <c r="YY1232"/>
  <c r="ZE1232" s="1"/>
  <c r="YY1234"/>
  <c r="ZE1234" s="1"/>
  <c r="YY1238"/>
  <c r="ZE1238" s="1"/>
  <c r="YY1240"/>
  <c r="ZE1240" s="1"/>
  <c r="YY1242"/>
  <c r="ZE1242" s="1"/>
  <c r="YY1244"/>
  <c r="ZE1244" s="1"/>
  <c r="YY1219"/>
  <c r="ZE1219" s="1"/>
  <c r="YY1221"/>
  <c r="ZE1221" s="1"/>
  <c r="YY1223"/>
  <c r="ZE1223" s="1"/>
  <c r="YY1225"/>
  <c r="ZE1225" s="1"/>
  <c r="YY1229"/>
  <c r="ZE1229" s="1"/>
  <c r="YY1231"/>
  <c r="ZE1231" s="1"/>
  <c r="YY1233"/>
  <c r="ZE1233" s="1"/>
  <c r="YY1235"/>
  <c r="ZE1235" s="1"/>
  <c r="YY1239"/>
  <c r="ZE1239" s="1"/>
  <c r="YY1241"/>
  <c r="ZE1241" s="1"/>
  <c r="YY1243"/>
  <c r="ZE1243" s="1"/>
  <c r="YY1245"/>
  <c r="ZE1245" s="1"/>
  <c r="XI1218"/>
  <c r="XO1218" s="1"/>
  <c r="XI1220"/>
  <c r="XO1220" s="1"/>
  <c r="XI1222"/>
  <c r="XO1222" s="1"/>
  <c r="XI1224"/>
  <c r="XO1224" s="1"/>
  <c r="XI1228"/>
  <c r="XO1228" s="1"/>
  <c r="XI1230"/>
  <c r="XO1230" s="1"/>
  <c r="XI1232"/>
  <c r="XO1232" s="1"/>
  <c r="XI1234"/>
  <c r="XO1234" s="1"/>
  <c r="XI1238"/>
  <c r="XO1238" s="1"/>
  <c r="XI1240"/>
  <c r="XO1240" s="1"/>
  <c r="XI1242"/>
  <c r="XO1242" s="1"/>
  <c r="XI1244"/>
  <c r="XO1244" s="1"/>
  <c r="XI1219"/>
  <c r="XO1219" s="1"/>
  <c r="XI1221"/>
  <c r="XO1221" s="1"/>
  <c r="XI1223"/>
  <c r="XO1223" s="1"/>
  <c r="XI1225"/>
  <c r="XO1225" s="1"/>
  <c r="XI1229"/>
  <c r="XO1229" s="1"/>
  <c r="XI1231"/>
  <c r="XO1231" s="1"/>
  <c r="XI1233"/>
  <c r="XO1233" s="1"/>
  <c r="XI1235"/>
  <c r="XO1235" s="1"/>
  <c r="XI1239"/>
  <c r="XO1239" s="1"/>
  <c r="XI1241"/>
  <c r="XO1241" s="1"/>
  <c r="XI1243"/>
  <c r="XO1243" s="1"/>
  <c r="XI1245"/>
  <c r="XO1245" s="1"/>
  <c r="VS1218"/>
  <c r="VY1218" s="1"/>
  <c r="VS1220"/>
  <c r="VY1220" s="1"/>
  <c r="VS1222"/>
  <c r="VY1222" s="1"/>
  <c r="VS1224"/>
  <c r="VY1224" s="1"/>
  <c r="VS1228"/>
  <c r="VY1228" s="1"/>
  <c r="VS1230"/>
  <c r="VY1230" s="1"/>
  <c r="VS1232"/>
  <c r="VY1232" s="1"/>
  <c r="VS1234"/>
  <c r="VY1234" s="1"/>
  <c r="VS1238"/>
  <c r="VY1238" s="1"/>
  <c r="VS1240"/>
  <c r="VY1240" s="1"/>
  <c r="VS1242"/>
  <c r="VY1242" s="1"/>
  <c r="VS1244"/>
  <c r="VY1244" s="1"/>
  <c r="VS1219"/>
  <c r="VY1219" s="1"/>
  <c r="VS1221"/>
  <c r="VY1221" s="1"/>
  <c r="VS1223"/>
  <c r="VY1223" s="1"/>
  <c r="VS1225"/>
  <c r="VY1225" s="1"/>
  <c r="VS1229"/>
  <c r="VY1229" s="1"/>
  <c r="VS1231"/>
  <c r="VY1231" s="1"/>
  <c r="VS1233"/>
  <c r="VY1233" s="1"/>
  <c r="VS1235"/>
  <c r="VY1235" s="1"/>
  <c r="VS1239"/>
  <c r="VY1239" s="1"/>
  <c r="VS1241"/>
  <c r="VY1241" s="1"/>
  <c r="VS1243"/>
  <c r="VY1243" s="1"/>
  <c r="VS1245"/>
  <c r="VY1245" s="1"/>
  <c r="UC1218"/>
  <c r="UI1218" s="1"/>
  <c r="UC1220"/>
  <c r="UI1220" s="1"/>
  <c r="UC1222"/>
  <c r="UI1222" s="1"/>
  <c r="UC1224"/>
  <c r="UI1224" s="1"/>
  <c r="UC1228"/>
  <c r="UI1228" s="1"/>
  <c r="UC1230"/>
  <c r="UI1230" s="1"/>
  <c r="UC1232"/>
  <c r="UI1232" s="1"/>
  <c r="UC1234"/>
  <c r="UI1234" s="1"/>
  <c r="UC1238"/>
  <c r="UI1238" s="1"/>
  <c r="UC1240"/>
  <c r="UI1240" s="1"/>
  <c r="UC1242"/>
  <c r="UI1242" s="1"/>
  <c r="UC1244"/>
  <c r="UI1244" s="1"/>
  <c r="UC1219"/>
  <c r="UI1219" s="1"/>
  <c r="UC1221"/>
  <c r="UI1221" s="1"/>
  <c r="UC1223"/>
  <c r="UI1223" s="1"/>
  <c r="UC1225"/>
  <c r="UI1225" s="1"/>
  <c r="UC1229"/>
  <c r="UI1229" s="1"/>
  <c r="UC1231"/>
  <c r="UI1231" s="1"/>
  <c r="UC1233"/>
  <c r="UI1233" s="1"/>
  <c r="UC1235"/>
  <c r="UI1235" s="1"/>
  <c r="UC1239"/>
  <c r="UI1239" s="1"/>
  <c r="UC1241"/>
  <c r="UI1241" s="1"/>
  <c r="UC1243"/>
  <c r="UI1243" s="1"/>
  <c r="UC1245"/>
  <c r="UI1245" s="1"/>
  <c r="SM1218"/>
  <c r="SS1218" s="1"/>
  <c r="SM1220"/>
  <c r="SS1220" s="1"/>
  <c r="SM1222"/>
  <c r="SS1222" s="1"/>
  <c r="SM1224"/>
  <c r="SS1224" s="1"/>
  <c r="SM1228"/>
  <c r="SS1228" s="1"/>
  <c r="SM1230"/>
  <c r="SS1230" s="1"/>
  <c r="SM1232"/>
  <c r="SS1232" s="1"/>
  <c r="SM1234"/>
  <c r="SS1234" s="1"/>
  <c r="SM1238"/>
  <c r="SS1238" s="1"/>
  <c r="SM1240"/>
  <c r="SS1240" s="1"/>
  <c r="SM1242"/>
  <c r="SS1242" s="1"/>
  <c r="SM1244"/>
  <c r="SS1244" s="1"/>
  <c r="SM1219"/>
  <c r="SS1219" s="1"/>
  <c r="SM1221"/>
  <c r="SS1221" s="1"/>
  <c r="SM1223"/>
  <c r="SS1223" s="1"/>
  <c r="SM1225"/>
  <c r="SS1225" s="1"/>
  <c r="SM1229"/>
  <c r="SS1229" s="1"/>
  <c r="SM1231"/>
  <c r="SS1231" s="1"/>
  <c r="SM1233"/>
  <c r="SS1233" s="1"/>
  <c r="SM1235"/>
  <c r="SS1235" s="1"/>
  <c r="SM1239"/>
  <c r="SS1239" s="1"/>
  <c r="SM1241"/>
  <c r="SS1241" s="1"/>
  <c r="SM1243"/>
  <c r="SS1243" s="1"/>
  <c r="SM1245"/>
  <c r="SS1245" s="1"/>
  <c r="QW1218"/>
  <c r="RC1218" s="1"/>
  <c r="QW1220"/>
  <c r="RC1220" s="1"/>
  <c r="QW1222"/>
  <c r="RC1222" s="1"/>
  <c r="QW1224"/>
  <c r="RC1224" s="1"/>
  <c r="QW1228"/>
  <c r="RC1228" s="1"/>
  <c r="QW1230"/>
  <c r="RC1230" s="1"/>
  <c r="QW1232"/>
  <c r="RC1232" s="1"/>
  <c r="QW1234"/>
  <c r="RC1234" s="1"/>
  <c r="QW1238"/>
  <c r="RC1238" s="1"/>
  <c r="QW1240"/>
  <c r="RC1240" s="1"/>
  <c r="QW1242"/>
  <c r="RC1242" s="1"/>
  <c r="QW1244"/>
  <c r="RC1244" s="1"/>
  <c r="QW1219"/>
  <c r="RC1219" s="1"/>
  <c r="QW1221"/>
  <c r="RC1221" s="1"/>
  <c r="QW1223"/>
  <c r="RC1223" s="1"/>
  <c r="QW1225"/>
  <c r="RC1225" s="1"/>
  <c r="QW1229"/>
  <c r="RC1229" s="1"/>
  <c r="QW1231"/>
  <c r="RC1231" s="1"/>
  <c r="QW1233"/>
  <c r="RC1233" s="1"/>
  <c r="QW1235"/>
  <c r="RC1235" s="1"/>
  <c r="QW1239"/>
  <c r="RC1239" s="1"/>
  <c r="QW1241"/>
  <c r="RC1241" s="1"/>
  <c r="QW1243"/>
  <c r="RC1243" s="1"/>
  <c r="QW1245"/>
  <c r="RC1245" s="1"/>
  <c r="PG1218"/>
  <c r="PM1218" s="1"/>
  <c r="PG1220"/>
  <c r="PM1220" s="1"/>
  <c r="PG1222"/>
  <c r="PM1222" s="1"/>
  <c r="PG1224"/>
  <c r="PM1224" s="1"/>
  <c r="PG1228"/>
  <c r="PM1228" s="1"/>
  <c r="PG1230"/>
  <c r="PM1230" s="1"/>
  <c r="PG1232"/>
  <c r="PM1232" s="1"/>
  <c r="PG1234"/>
  <c r="PM1234" s="1"/>
  <c r="PG1238"/>
  <c r="PM1238" s="1"/>
  <c r="PG1240"/>
  <c r="PM1240" s="1"/>
  <c r="PG1242"/>
  <c r="PM1242" s="1"/>
  <c r="PG1244"/>
  <c r="PM1244" s="1"/>
  <c r="PG1219"/>
  <c r="PM1219" s="1"/>
  <c r="PG1221"/>
  <c r="PM1221" s="1"/>
  <c r="PG1223"/>
  <c r="PM1223" s="1"/>
  <c r="PG1225"/>
  <c r="PM1225" s="1"/>
  <c r="PG1229"/>
  <c r="PM1229" s="1"/>
  <c r="PG1231"/>
  <c r="PM1231" s="1"/>
  <c r="PG1233"/>
  <c r="PM1233" s="1"/>
  <c r="PG1235"/>
  <c r="PM1235" s="1"/>
  <c r="PG1239"/>
  <c r="PM1239" s="1"/>
  <c r="PG1241"/>
  <c r="PM1241" s="1"/>
  <c r="PG1243"/>
  <c r="PM1243" s="1"/>
  <c r="PG1245"/>
  <c r="PM1245" s="1"/>
  <c r="NQ1218"/>
  <c r="NW1218" s="1"/>
  <c r="NQ1220"/>
  <c r="NW1220" s="1"/>
  <c r="NQ1222"/>
  <c r="NW1222" s="1"/>
  <c r="NQ1224"/>
  <c r="NW1224" s="1"/>
  <c r="NQ1228"/>
  <c r="NW1228" s="1"/>
  <c r="NQ1230"/>
  <c r="NW1230" s="1"/>
  <c r="NQ1232"/>
  <c r="NW1232" s="1"/>
  <c r="NQ1234"/>
  <c r="NW1234" s="1"/>
  <c r="NQ1238"/>
  <c r="NW1238" s="1"/>
  <c r="NQ1240"/>
  <c r="NW1240" s="1"/>
  <c r="NQ1242"/>
  <c r="NW1242" s="1"/>
  <c r="NQ1244"/>
  <c r="NW1244" s="1"/>
  <c r="NQ1219"/>
  <c r="NW1219" s="1"/>
  <c r="NQ1221"/>
  <c r="NW1221" s="1"/>
  <c r="NQ1223"/>
  <c r="NW1223" s="1"/>
  <c r="NQ1225"/>
  <c r="NW1225" s="1"/>
  <c r="NQ1229"/>
  <c r="NW1229" s="1"/>
  <c r="NQ1231"/>
  <c r="NW1231" s="1"/>
  <c r="NQ1233"/>
  <c r="NW1233" s="1"/>
  <c r="NQ1235"/>
  <c r="NW1235" s="1"/>
  <c r="NQ1239"/>
  <c r="NW1239" s="1"/>
  <c r="NQ1241"/>
  <c r="NW1241" s="1"/>
  <c r="NQ1243"/>
  <c r="NW1243" s="1"/>
  <c r="NQ1245"/>
  <c r="NW1245" s="1"/>
  <c r="MA1218"/>
  <c r="MG1218" s="1"/>
  <c r="MA1220"/>
  <c r="MG1220" s="1"/>
  <c r="MA1222"/>
  <c r="MG1222" s="1"/>
  <c r="MA1224"/>
  <c r="MG1224" s="1"/>
  <c r="MA1228"/>
  <c r="MG1228" s="1"/>
  <c r="MA1230"/>
  <c r="MG1230" s="1"/>
  <c r="MA1232"/>
  <c r="MG1232" s="1"/>
  <c r="MA1234"/>
  <c r="MG1234" s="1"/>
  <c r="MA1238"/>
  <c r="MG1238" s="1"/>
  <c r="MA1240"/>
  <c r="MG1240" s="1"/>
  <c r="MA1242"/>
  <c r="MG1242" s="1"/>
  <c r="MA1244"/>
  <c r="MG1244" s="1"/>
  <c r="MA1219"/>
  <c r="MG1219" s="1"/>
  <c r="MA1221"/>
  <c r="MG1221" s="1"/>
  <c r="MA1223"/>
  <c r="MG1223" s="1"/>
  <c r="MA1225"/>
  <c r="MG1225" s="1"/>
  <c r="MA1229"/>
  <c r="MG1229" s="1"/>
  <c r="MA1231"/>
  <c r="MG1231" s="1"/>
  <c r="MA1233"/>
  <c r="MG1233" s="1"/>
  <c r="MA1235"/>
  <c r="MG1235" s="1"/>
  <c r="MA1239"/>
  <c r="MG1239" s="1"/>
  <c r="MA1241"/>
  <c r="MG1241" s="1"/>
  <c r="MA1243"/>
  <c r="MG1243" s="1"/>
  <c r="MA1245"/>
  <c r="MG1245" s="1"/>
  <c r="KK1218"/>
  <c r="KQ1218" s="1"/>
  <c r="KK1220"/>
  <c r="KQ1220" s="1"/>
  <c r="KK1222"/>
  <c r="KQ1222" s="1"/>
  <c r="KK1224"/>
  <c r="KQ1224" s="1"/>
  <c r="KK1228"/>
  <c r="KQ1228" s="1"/>
  <c r="KK1230"/>
  <c r="KQ1230" s="1"/>
  <c r="KK1232"/>
  <c r="KQ1232" s="1"/>
  <c r="KK1234"/>
  <c r="KQ1234" s="1"/>
  <c r="KK1238"/>
  <c r="KQ1238" s="1"/>
  <c r="KK1240"/>
  <c r="KQ1240" s="1"/>
  <c r="KK1242"/>
  <c r="KQ1242" s="1"/>
  <c r="KK1244"/>
  <c r="KQ1244" s="1"/>
  <c r="KK1219"/>
  <c r="KQ1219" s="1"/>
  <c r="KK1221"/>
  <c r="KQ1221" s="1"/>
  <c r="KK1223"/>
  <c r="KQ1223" s="1"/>
  <c r="KK1225"/>
  <c r="KQ1225" s="1"/>
  <c r="KK1229"/>
  <c r="KQ1229" s="1"/>
  <c r="KK1231"/>
  <c r="KQ1231" s="1"/>
  <c r="KK1233"/>
  <c r="KQ1233" s="1"/>
  <c r="KK1235"/>
  <c r="KQ1235" s="1"/>
  <c r="KK1239"/>
  <c r="KQ1239" s="1"/>
  <c r="KK1241"/>
  <c r="KQ1241" s="1"/>
  <c r="KK1243"/>
  <c r="KQ1243" s="1"/>
  <c r="KK1245"/>
  <c r="KQ1245" s="1"/>
  <c r="IU1218"/>
  <c r="JA1218" s="1"/>
  <c r="IU1220"/>
  <c r="JA1220" s="1"/>
  <c r="IU1222"/>
  <c r="JA1222" s="1"/>
  <c r="IU1224"/>
  <c r="JA1224" s="1"/>
  <c r="IU1228"/>
  <c r="JA1228" s="1"/>
  <c r="IU1230"/>
  <c r="JA1230" s="1"/>
  <c r="IU1232"/>
  <c r="JA1232" s="1"/>
  <c r="IU1234"/>
  <c r="JA1234" s="1"/>
  <c r="IU1238"/>
  <c r="JA1238" s="1"/>
  <c r="IU1240"/>
  <c r="JA1240" s="1"/>
  <c r="IU1242"/>
  <c r="JA1242" s="1"/>
  <c r="IU1244"/>
  <c r="JA1244" s="1"/>
  <c r="IU1219"/>
  <c r="JA1219" s="1"/>
  <c r="IU1221"/>
  <c r="JA1221" s="1"/>
  <c r="IU1223"/>
  <c r="JA1223" s="1"/>
  <c r="IU1225"/>
  <c r="JA1225" s="1"/>
  <c r="IU1229"/>
  <c r="JA1229" s="1"/>
  <c r="IU1231"/>
  <c r="JA1231" s="1"/>
  <c r="IU1233"/>
  <c r="JA1233" s="1"/>
  <c r="IU1235"/>
  <c r="JA1235" s="1"/>
  <c r="IU1239"/>
  <c r="JA1239" s="1"/>
  <c r="IU1241"/>
  <c r="JA1241" s="1"/>
  <c r="IU1243"/>
  <c r="JA1243" s="1"/>
  <c r="IU1245"/>
  <c r="JA1245" s="1"/>
  <c r="HE1218"/>
  <c r="HK1218" s="1"/>
  <c r="HE1220"/>
  <c r="HK1220" s="1"/>
  <c r="HE1222"/>
  <c r="HK1222" s="1"/>
  <c r="HE1224"/>
  <c r="HK1224" s="1"/>
  <c r="HE1228"/>
  <c r="HK1228" s="1"/>
  <c r="HE1230"/>
  <c r="HK1230" s="1"/>
  <c r="HE1232"/>
  <c r="HK1232" s="1"/>
  <c r="HE1234"/>
  <c r="HK1234" s="1"/>
  <c r="HE1238"/>
  <c r="HK1238" s="1"/>
  <c r="HE1240"/>
  <c r="HK1240" s="1"/>
  <c r="HE1242"/>
  <c r="HK1242" s="1"/>
  <c r="HE1244"/>
  <c r="HK1244" s="1"/>
  <c r="HE1219"/>
  <c r="HK1219" s="1"/>
  <c r="HE1221"/>
  <c r="HK1221" s="1"/>
  <c r="HE1223"/>
  <c r="HK1223" s="1"/>
  <c r="HE1225"/>
  <c r="HK1225" s="1"/>
  <c r="HE1229"/>
  <c r="HK1229" s="1"/>
  <c r="HE1231"/>
  <c r="HK1231" s="1"/>
  <c r="HE1233"/>
  <c r="HK1233" s="1"/>
  <c r="HE1235"/>
  <c r="HK1235" s="1"/>
  <c r="HE1239"/>
  <c r="HK1239" s="1"/>
  <c r="HE1241"/>
  <c r="HK1241" s="1"/>
  <c r="HE1243"/>
  <c r="HK1243" s="1"/>
  <c r="HE1245"/>
  <c r="HK1245" s="1"/>
  <c r="FO1218"/>
  <c r="FU1218" s="1"/>
  <c r="FO1220"/>
  <c r="FU1220" s="1"/>
  <c r="FO1222"/>
  <c r="FU1222" s="1"/>
  <c r="FO1224"/>
  <c r="FU1224" s="1"/>
  <c r="FO1228"/>
  <c r="FU1228" s="1"/>
  <c r="FO1230"/>
  <c r="FU1230" s="1"/>
  <c r="FO1232"/>
  <c r="FU1232" s="1"/>
  <c r="FO1234"/>
  <c r="FU1234" s="1"/>
  <c r="FO1238"/>
  <c r="FU1238" s="1"/>
  <c r="FO1240"/>
  <c r="FU1240" s="1"/>
  <c r="FO1242"/>
  <c r="FU1242" s="1"/>
  <c r="FO1244"/>
  <c r="FU1244" s="1"/>
  <c r="FO1219"/>
  <c r="FU1219" s="1"/>
  <c r="FO1221"/>
  <c r="FU1221" s="1"/>
  <c r="FO1223"/>
  <c r="FU1223" s="1"/>
  <c r="FO1225"/>
  <c r="FU1225" s="1"/>
  <c r="FO1229"/>
  <c r="FU1229" s="1"/>
  <c r="FO1231"/>
  <c r="FU1231" s="1"/>
  <c r="FO1233"/>
  <c r="FU1233" s="1"/>
  <c r="FO1235"/>
  <c r="FU1235" s="1"/>
  <c r="FO1239"/>
  <c r="FU1239" s="1"/>
  <c r="FO1241"/>
  <c r="FU1241" s="1"/>
  <c r="FO1243"/>
  <c r="FU1243" s="1"/>
  <c r="FO1245"/>
  <c r="FU1245" s="1"/>
  <c r="DY1218"/>
  <c r="EE1218" s="1"/>
  <c r="DY1220"/>
  <c r="EE1220" s="1"/>
  <c r="DY1222"/>
  <c r="EE1222" s="1"/>
  <c r="DY1224"/>
  <c r="EE1224" s="1"/>
  <c r="DY1228"/>
  <c r="EE1228" s="1"/>
  <c r="DY1230"/>
  <c r="EE1230" s="1"/>
  <c r="DY1232"/>
  <c r="EE1232" s="1"/>
  <c r="DY1234"/>
  <c r="EE1234" s="1"/>
  <c r="DY1238"/>
  <c r="EE1238" s="1"/>
  <c r="DY1240"/>
  <c r="EE1240" s="1"/>
  <c r="DY1242"/>
  <c r="EE1242" s="1"/>
  <c r="DY1244"/>
  <c r="EE1244" s="1"/>
  <c r="DY1219"/>
  <c r="EE1219" s="1"/>
  <c r="DY1221"/>
  <c r="EE1221" s="1"/>
  <c r="DY1223"/>
  <c r="EE1223" s="1"/>
  <c r="DY1225"/>
  <c r="EE1225" s="1"/>
  <c r="DY1229"/>
  <c r="EE1229" s="1"/>
  <c r="DY1231"/>
  <c r="EE1231" s="1"/>
  <c r="DY1233"/>
  <c r="EE1233" s="1"/>
  <c r="DY1235"/>
  <c r="EE1235" s="1"/>
  <c r="DY1239"/>
  <c r="EE1239" s="1"/>
  <c r="DY1241"/>
  <c r="EE1241" s="1"/>
  <c r="DY1243"/>
  <c r="EE1243" s="1"/>
  <c r="DY1245"/>
  <c r="EE1245" s="1"/>
  <c r="CI1218"/>
  <c r="CO1218" s="1"/>
  <c r="CI1220"/>
  <c r="CO1220" s="1"/>
  <c r="CI1222"/>
  <c r="CO1222" s="1"/>
  <c r="CI1224"/>
  <c r="CO1224" s="1"/>
  <c r="CI1228"/>
  <c r="CO1228" s="1"/>
  <c r="CI1230"/>
  <c r="CO1230" s="1"/>
  <c r="CI1232"/>
  <c r="CO1232" s="1"/>
  <c r="CI1234"/>
  <c r="CO1234" s="1"/>
  <c r="CI1238"/>
  <c r="CO1238" s="1"/>
  <c r="CI1240"/>
  <c r="CO1240" s="1"/>
  <c r="CI1242"/>
  <c r="CO1242" s="1"/>
  <c r="CI1244"/>
  <c r="CO1244" s="1"/>
  <c r="CI1219"/>
  <c r="CO1219" s="1"/>
  <c r="CI1221"/>
  <c r="CO1221" s="1"/>
  <c r="CI1223"/>
  <c r="CO1223" s="1"/>
  <c r="CI1225"/>
  <c r="CO1225" s="1"/>
  <c r="CI1229"/>
  <c r="CO1229" s="1"/>
  <c r="CI1231"/>
  <c r="CO1231" s="1"/>
  <c r="CI1233"/>
  <c r="CO1233" s="1"/>
  <c r="CI1235"/>
  <c r="CO1235" s="1"/>
  <c r="CI1239"/>
  <c r="CO1239" s="1"/>
  <c r="CI1241"/>
  <c r="CO1241" s="1"/>
  <c r="CI1243"/>
  <c r="CO1243" s="1"/>
  <c r="CI1245"/>
  <c r="CO1245" s="1"/>
  <c r="AS1218"/>
  <c r="AY1218" s="1"/>
  <c r="AS1220"/>
  <c r="AY1220" s="1"/>
  <c r="AS1222"/>
  <c r="AY1222" s="1"/>
  <c r="AS1224"/>
  <c r="AY1224" s="1"/>
  <c r="AS1228"/>
  <c r="AY1228" s="1"/>
  <c r="AS1230"/>
  <c r="AY1230" s="1"/>
  <c r="AS1232"/>
  <c r="AY1232" s="1"/>
  <c r="AS1234"/>
  <c r="AY1234" s="1"/>
  <c r="AS1238"/>
  <c r="AY1238" s="1"/>
  <c r="AS1240"/>
  <c r="AY1240" s="1"/>
  <c r="AS1242"/>
  <c r="AY1242" s="1"/>
  <c r="AS1244"/>
  <c r="AY1244" s="1"/>
  <c r="AS1219"/>
  <c r="AY1219" s="1"/>
  <c r="AS1221"/>
  <c r="AY1221" s="1"/>
  <c r="AS1223"/>
  <c r="AY1223" s="1"/>
  <c r="AS1225"/>
  <c r="AY1225" s="1"/>
  <c r="AS1229"/>
  <c r="AY1229" s="1"/>
  <c r="AS1231"/>
  <c r="AY1231" s="1"/>
  <c r="AS1233"/>
  <c r="AY1233" s="1"/>
  <c r="AS1235"/>
  <c r="AY1235" s="1"/>
  <c r="AS1239"/>
  <c r="AY1239" s="1"/>
  <c r="AS1241"/>
  <c r="AY1241" s="1"/>
  <c r="AS1243"/>
  <c r="AY1243" s="1"/>
  <c r="AS1245"/>
  <c r="AY1245" s="1"/>
  <c r="ZA1218"/>
  <c r="ZG1218" s="1"/>
  <c r="ZA1220"/>
  <c r="ZG1220" s="1"/>
  <c r="ZA1222"/>
  <c r="ZG1222" s="1"/>
  <c r="ZA1224"/>
  <c r="ZG1224" s="1"/>
  <c r="ZA1228"/>
  <c r="ZG1228" s="1"/>
  <c r="ZA1230"/>
  <c r="ZG1230" s="1"/>
  <c r="ZA1232"/>
  <c r="ZG1232" s="1"/>
  <c r="ZA1234"/>
  <c r="ZG1234" s="1"/>
  <c r="ZA1238"/>
  <c r="ZG1238" s="1"/>
  <c r="ZA1240"/>
  <c r="ZG1240" s="1"/>
  <c r="ZA1242"/>
  <c r="ZG1242" s="1"/>
  <c r="ZA1244"/>
  <c r="ZG1244" s="1"/>
  <c r="ZA1219"/>
  <c r="ZG1219" s="1"/>
  <c r="ZA1221"/>
  <c r="ZG1221" s="1"/>
  <c r="ZA1223"/>
  <c r="ZG1223" s="1"/>
  <c r="ZA1225"/>
  <c r="ZG1225" s="1"/>
  <c r="ZA1229"/>
  <c r="ZG1229" s="1"/>
  <c r="ZA1231"/>
  <c r="ZG1231" s="1"/>
  <c r="ZA1233"/>
  <c r="ZG1233" s="1"/>
  <c r="ZA1235"/>
  <c r="ZG1235" s="1"/>
  <c r="ZA1239"/>
  <c r="ZG1239" s="1"/>
  <c r="ZA1241"/>
  <c r="ZG1241" s="1"/>
  <c r="ZA1243"/>
  <c r="ZG1243" s="1"/>
  <c r="ZA1245"/>
  <c r="ZG1245" s="1"/>
  <c r="XK1218"/>
  <c r="XQ1218" s="1"/>
  <c r="XK1220"/>
  <c r="XQ1220" s="1"/>
  <c r="XK1222"/>
  <c r="XQ1222" s="1"/>
  <c r="XK1224"/>
  <c r="XQ1224" s="1"/>
  <c r="XK1228"/>
  <c r="XQ1228" s="1"/>
  <c r="XK1230"/>
  <c r="XQ1230" s="1"/>
  <c r="XK1232"/>
  <c r="XQ1232" s="1"/>
  <c r="XK1234"/>
  <c r="XQ1234" s="1"/>
  <c r="XK1238"/>
  <c r="XQ1238" s="1"/>
  <c r="XK1240"/>
  <c r="XQ1240" s="1"/>
  <c r="XK1242"/>
  <c r="XQ1242" s="1"/>
  <c r="XK1244"/>
  <c r="XQ1244" s="1"/>
  <c r="XK1219"/>
  <c r="XQ1219" s="1"/>
  <c r="XK1221"/>
  <c r="XQ1221" s="1"/>
  <c r="XK1223"/>
  <c r="XQ1223" s="1"/>
  <c r="XK1225"/>
  <c r="XQ1225" s="1"/>
  <c r="XK1229"/>
  <c r="XQ1229" s="1"/>
  <c r="XK1231"/>
  <c r="XQ1231" s="1"/>
  <c r="XK1233"/>
  <c r="XQ1233" s="1"/>
  <c r="XK1235"/>
  <c r="XQ1235" s="1"/>
  <c r="XK1239"/>
  <c r="XQ1239" s="1"/>
  <c r="XK1241"/>
  <c r="XQ1241" s="1"/>
  <c r="XK1243"/>
  <c r="XQ1243" s="1"/>
  <c r="XK1245"/>
  <c r="XQ1245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2"/>
  <c r="WA1242" s="1"/>
  <c r="VU1244"/>
  <c r="WA1244" s="1"/>
  <c r="VU1219"/>
  <c r="WA1219" s="1"/>
  <c r="VU1221"/>
  <c r="WA1221" s="1"/>
  <c r="VU1223"/>
  <c r="WA1223" s="1"/>
  <c r="VU1225"/>
  <c r="WA1225" s="1"/>
  <c r="VU1229"/>
  <c r="WA1229" s="1"/>
  <c r="VU1231"/>
  <c r="WA1231" s="1"/>
  <c r="VU1233"/>
  <c r="WA1233" s="1"/>
  <c r="VU1235"/>
  <c r="WA1235" s="1"/>
  <c r="VU1239"/>
  <c r="WA1239" s="1"/>
  <c r="VU1241"/>
  <c r="WA1241" s="1"/>
  <c r="VU1243"/>
  <c r="WA1243" s="1"/>
  <c r="VU1245"/>
  <c r="WA1245" s="1"/>
  <c r="UE1218"/>
  <c r="UK1218" s="1"/>
  <c r="UE1220"/>
  <c r="UK1220" s="1"/>
  <c r="UE1222"/>
  <c r="UK1222" s="1"/>
  <c r="UE1224"/>
  <c r="UK1224" s="1"/>
  <c r="UE1228"/>
  <c r="UK1228" s="1"/>
  <c r="UE1230"/>
  <c r="UK1230" s="1"/>
  <c r="UE1232"/>
  <c r="UK1232" s="1"/>
  <c r="UE1234"/>
  <c r="UK1234" s="1"/>
  <c r="UE1238"/>
  <c r="UK1238" s="1"/>
  <c r="UE1240"/>
  <c r="UK1240" s="1"/>
  <c r="UE1242"/>
  <c r="UK1242" s="1"/>
  <c r="UE1244"/>
  <c r="UK1244" s="1"/>
  <c r="UE1219"/>
  <c r="UK1219" s="1"/>
  <c r="UE1221"/>
  <c r="UK1221" s="1"/>
  <c r="UE1223"/>
  <c r="UK1223" s="1"/>
  <c r="UE1225"/>
  <c r="UK1225" s="1"/>
  <c r="UE1229"/>
  <c r="UK1229" s="1"/>
  <c r="UE1231"/>
  <c r="UK1231" s="1"/>
  <c r="UE1233"/>
  <c r="UK1233" s="1"/>
  <c r="UE1235"/>
  <c r="UK1235" s="1"/>
  <c r="UE1239"/>
  <c r="UK1239" s="1"/>
  <c r="UE1241"/>
  <c r="UK1241" s="1"/>
  <c r="UE1243"/>
  <c r="UK1243" s="1"/>
  <c r="UE1245"/>
  <c r="UK1245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38"/>
  <c r="SU1238" s="1"/>
  <c r="SO1240"/>
  <c r="SU1240" s="1"/>
  <c r="SO1242"/>
  <c r="SU1242" s="1"/>
  <c r="SO1244"/>
  <c r="SU1244" s="1"/>
  <c r="SO1219"/>
  <c r="SU1219" s="1"/>
  <c r="SO1221"/>
  <c r="SU1221" s="1"/>
  <c r="SO1223"/>
  <c r="SU1223" s="1"/>
  <c r="SO1225"/>
  <c r="SU1225" s="1"/>
  <c r="SO1229"/>
  <c r="SU1229" s="1"/>
  <c r="SO1231"/>
  <c r="SU1231" s="1"/>
  <c r="SO1233"/>
  <c r="SU1233" s="1"/>
  <c r="SO1235"/>
  <c r="SU1235" s="1"/>
  <c r="SO1239"/>
  <c r="SU1239" s="1"/>
  <c r="SO1241"/>
  <c r="SU1241" s="1"/>
  <c r="SO1243"/>
  <c r="SU1243" s="1"/>
  <c r="SO1245"/>
  <c r="SU1245" s="1"/>
  <c r="QY1218"/>
  <c r="RE1218" s="1"/>
  <c r="QY1220"/>
  <c r="RE1220" s="1"/>
  <c r="QY1222"/>
  <c r="RE1222" s="1"/>
  <c r="QY1224"/>
  <c r="RE1224" s="1"/>
  <c r="QY1228"/>
  <c r="RE1228" s="1"/>
  <c r="QY1230"/>
  <c r="RE1230" s="1"/>
  <c r="QY1232"/>
  <c r="RE1232" s="1"/>
  <c r="QY1234"/>
  <c r="RE1234" s="1"/>
  <c r="QY1238"/>
  <c r="RE1238" s="1"/>
  <c r="QY1240"/>
  <c r="RE1240" s="1"/>
  <c r="QY1242"/>
  <c r="RE1242" s="1"/>
  <c r="QY1244"/>
  <c r="RE1244" s="1"/>
  <c r="QY1219"/>
  <c r="RE1219" s="1"/>
  <c r="QY1221"/>
  <c r="RE1221" s="1"/>
  <c r="QY1223"/>
  <c r="RE1223" s="1"/>
  <c r="QY1225"/>
  <c r="RE1225" s="1"/>
  <c r="QY1229"/>
  <c r="RE1229" s="1"/>
  <c r="QY1231"/>
  <c r="RE1231" s="1"/>
  <c r="QY1233"/>
  <c r="RE1233" s="1"/>
  <c r="QY1235"/>
  <c r="RE1235" s="1"/>
  <c r="QY1239"/>
  <c r="RE1239" s="1"/>
  <c r="QY1241"/>
  <c r="RE1241" s="1"/>
  <c r="QY1243"/>
  <c r="RE1243" s="1"/>
  <c r="QY1245"/>
  <c r="RE1245" s="1"/>
  <c r="PI1218"/>
  <c r="PO1218" s="1"/>
  <c r="PI1220"/>
  <c r="PO1220" s="1"/>
  <c r="PI1222"/>
  <c r="PO1222" s="1"/>
  <c r="PI1224"/>
  <c r="PO1224" s="1"/>
  <c r="PI1228"/>
  <c r="PO1228" s="1"/>
  <c r="PI1230"/>
  <c r="PO1230" s="1"/>
  <c r="PI1232"/>
  <c r="PO1232" s="1"/>
  <c r="PI1234"/>
  <c r="PO1234" s="1"/>
  <c r="PI1238"/>
  <c r="PO1238" s="1"/>
  <c r="PI1240"/>
  <c r="PO1240" s="1"/>
  <c r="PI1242"/>
  <c r="PO1242" s="1"/>
  <c r="PI1244"/>
  <c r="PO1244" s="1"/>
  <c r="PI1219"/>
  <c r="PO1219" s="1"/>
  <c r="PI1221"/>
  <c r="PO1221" s="1"/>
  <c r="PI1223"/>
  <c r="PO1223" s="1"/>
  <c r="PI1225"/>
  <c r="PO1225" s="1"/>
  <c r="PI1229"/>
  <c r="PO1229" s="1"/>
  <c r="PI1231"/>
  <c r="PO1231" s="1"/>
  <c r="PI1233"/>
  <c r="PO1233" s="1"/>
  <c r="PI1235"/>
  <c r="PO1235" s="1"/>
  <c r="PI1239"/>
  <c r="PO1239" s="1"/>
  <c r="PI1241"/>
  <c r="PO1241" s="1"/>
  <c r="PI1243"/>
  <c r="PO1243" s="1"/>
  <c r="PI1245"/>
  <c r="PO1245" s="1"/>
  <c r="NS1218"/>
  <c r="NY1218" s="1"/>
  <c r="NS1220"/>
  <c r="NY1220" s="1"/>
  <c r="NS1222"/>
  <c r="NY1222" s="1"/>
  <c r="NS1224"/>
  <c r="NY1224" s="1"/>
  <c r="NS1228"/>
  <c r="NY1228" s="1"/>
  <c r="NS1230"/>
  <c r="NY1230" s="1"/>
  <c r="NS1232"/>
  <c r="NY1232" s="1"/>
  <c r="NS1234"/>
  <c r="NY1234" s="1"/>
  <c r="NS1238"/>
  <c r="NY1238" s="1"/>
  <c r="NS1240"/>
  <c r="NY1240" s="1"/>
  <c r="NS1242"/>
  <c r="NY1242" s="1"/>
  <c r="NS1244"/>
  <c r="NY1244" s="1"/>
  <c r="NS1219"/>
  <c r="NY1219" s="1"/>
  <c r="NS1221"/>
  <c r="NY1221" s="1"/>
  <c r="NS1223"/>
  <c r="NY1223" s="1"/>
  <c r="NS1225"/>
  <c r="NY1225" s="1"/>
  <c r="NS1229"/>
  <c r="NY1229" s="1"/>
  <c r="NS1231"/>
  <c r="NY1231" s="1"/>
  <c r="NS1233"/>
  <c r="NY1233" s="1"/>
  <c r="NS1235"/>
  <c r="NY1235" s="1"/>
  <c r="NS1239"/>
  <c r="NY1239" s="1"/>
  <c r="NS1241"/>
  <c r="NY1241" s="1"/>
  <c r="NS1243"/>
  <c r="NY1243" s="1"/>
  <c r="NS1245"/>
  <c r="NY1245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34"/>
  <c r="MI1234" s="1"/>
  <c r="MC1238"/>
  <c r="MI1238" s="1"/>
  <c r="MC1240"/>
  <c r="MI1240" s="1"/>
  <c r="MC1242"/>
  <c r="MI1242" s="1"/>
  <c r="MC1244"/>
  <c r="MI1244" s="1"/>
  <c r="MC1219"/>
  <c r="MI1219" s="1"/>
  <c r="MC1221"/>
  <c r="MI1221" s="1"/>
  <c r="MC1223"/>
  <c r="MI1223" s="1"/>
  <c r="MC1225"/>
  <c r="MI1225" s="1"/>
  <c r="MC1229"/>
  <c r="MI1229" s="1"/>
  <c r="MC1231"/>
  <c r="MI1231" s="1"/>
  <c r="MC1233"/>
  <c r="MI1233" s="1"/>
  <c r="MC1235"/>
  <c r="MI1235" s="1"/>
  <c r="MC1239"/>
  <c r="MI1239" s="1"/>
  <c r="MC1241"/>
  <c r="MI1241" s="1"/>
  <c r="MC1243"/>
  <c r="MI1243" s="1"/>
  <c r="MC1245"/>
  <c r="MI1245" s="1"/>
  <c r="KM1218"/>
  <c r="KS1218" s="1"/>
  <c r="KM1220"/>
  <c r="KS1220" s="1"/>
  <c r="KM1222"/>
  <c r="KS1222" s="1"/>
  <c r="KM1224"/>
  <c r="KS1224" s="1"/>
  <c r="KM1228"/>
  <c r="KS1228" s="1"/>
  <c r="KM1230"/>
  <c r="KS1230" s="1"/>
  <c r="KM1232"/>
  <c r="KS1232" s="1"/>
  <c r="KM1234"/>
  <c r="KS1234" s="1"/>
  <c r="KM1238"/>
  <c r="KS1238" s="1"/>
  <c r="KM1240"/>
  <c r="KS1240" s="1"/>
  <c r="KM1242"/>
  <c r="KS1242" s="1"/>
  <c r="KM1244"/>
  <c r="KS1244" s="1"/>
  <c r="KM1219"/>
  <c r="KS1219" s="1"/>
  <c r="KM1221"/>
  <c r="KS1221" s="1"/>
  <c r="KM1223"/>
  <c r="KS1223" s="1"/>
  <c r="KM1225"/>
  <c r="KS1225" s="1"/>
  <c r="KM1229"/>
  <c r="KS1229" s="1"/>
  <c r="KM1231"/>
  <c r="KS1231" s="1"/>
  <c r="KM1233"/>
  <c r="KS1233" s="1"/>
  <c r="KM1235"/>
  <c r="KS1235" s="1"/>
  <c r="KM1239"/>
  <c r="KS1239" s="1"/>
  <c r="KM1241"/>
  <c r="KS1241" s="1"/>
  <c r="KM1243"/>
  <c r="KS1243" s="1"/>
  <c r="KM1245"/>
  <c r="KS1245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34"/>
  <c r="JC1234" s="1"/>
  <c r="IW1238"/>
  <c r="JC1238" s="1"/>
  <c r="IW1240"/>
  <c r="JC1240" s="1"/>
  <c r="IW1242"/>
  <c r="JC1242" s="1"/>
  <c r="IW1244"/>
  <c r="JC1244" s="1"/>
  <c r="IW1219"/>
  <c r="JC1219" s="1"/>
  <c r="IW1221"/>
  <c r="JC1221" s="1"/>
  <c r="IW1223"/>
  <c r="JC1223" s="1"/>
  <c r="IW1225"/>
  <c r="JC1225" s="1"/>
  <c r="IW1229"/>
  <c r="JC1229" s="1"/>
  <c r="IW1231"/>
  <c r="JC1231" s="1"/>
  <c r="IW1233"/>
  <c r="JC1233" s="1"/>
  <c r="IW1235"/>
  <c r="JC1235" s="1"/>
  <c r="IW1239"/>
  <c r="JC1239" s="1"/>
  <c r="IW1241"/>
  <c r="JC1241" s="1"/>
  <c r="IW1243"/>
  <c r="JC1243" s="1"/>
  <c r="IW1245"/>
  <c r="JC1245" s="1"/>
  <c r="HG1218"/>
  <c r="HM1218" s="1"/>
  <c r="HG1220"/>
  <c r="HM1220" s="1"/>
  <c r="HG1222"/>
  <c r="HM1222" s="1"/>
  <c r="HG1224"/>
  <c r="HM1224" s="1"/>
  <c r="HG1228"/>
  <c r="HM1228" s="1"/>
  <c r="HG1230"/>
  <c r="HM1230" s="1"/>
  <c r="HG1232"/>
  <c r="HM1232" s="1"/>
  <c r="HG1234"/>
  <c r="HM1234" s="1"/>
  <c r="HG1238"/>
  <c r="HM1238" s="1"/>
  <c r="HG1240"/>
  <c r="HM1240" s="1"/>
  <c r="HG1242"/>
  <c r="HM1242" s="1"/>
  <c r="HG1244"/>
  <c r="HM1244" s="1"/>
  <c r="HG1219"/>
  <c r="HM1219" s="1"/>
  <c r="HG1221"/>
  <c r="HM1221" s="1"/>
  <c r="HG1223"/>
  <c r="HM1223" s="1"/>
  <c r="HG1225"/>
  <c r="HM1225" s="1"/>
  <c r="HG1229"/>
  <c r="HM1229" s="1"/>
  <c r="HG1231"/>
  <c r="HM1231" s="1"/>
  <c r="HG1233"/>
  <c r="HM1233" s="1"/>
  <c r="HG1235"/>
  <c r="HM1235" s="1"/>
  <c r="HG1239"/>
  <c r="HM1239" s="1"/>
  <c r="HG1241"/>
  <c r="HM1241" s="1"/>
  <c r="HG1243"/>
  <c r="HM1243" s="1"/>
  <c r="HG1245"/>
  <c r="HM1245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42"/>
  <c r="FW1242" s="1"/>
  <c r="FQ1244"/>
  <c r="FW1244" s="1"/>
  <c r="FQ1219"/>
  <c r="FW1219" s="1"/>
  <c r="FQ1221"/>
  <c r="FW1221" s="1"/>
  <c r="FQ1223"/>
  <c r="FW1223" s="1"/>
  <c r="FQ1225"/>
  <c r="FW1225" s="1"/>
  <c r="FQ1229"/>
  <c r="FW1229" s="1"/>
  <c r="FQ1231"/>
  <c r="FW1231" s="1"/>
  <c r="FQ1233"/>
  <c r="FW1233" s="1"/>
  <c r="FQ1235"/>
  <c r="FW1235" s="1"/>
  <c r="FQ1239"/>
  <c r="FW1239" s="1"/>
  <c r="FQ1241"/>
  <c r="FW1241" s="1"/>
  <c r="FQ1243"/>
  <c r="FW1243" s="1"/>
  <c r="FQ1245"/>
  <c r="FW1245" s="1"/>
  <c r="EA1218"/>
  <c r="EG1218" s="1"/>
  <c r="EA1220"/>
  <c r="EG1220" s="1"/>
  <c r="EA1222"/>
  <c r="EG1222" s="1"/>
  <c r="EA1224"/>
  <c r="EG1224" s="1"/>
  <c r="EA1228"/>
  <c r="EG1228" s="1"/>
  <c r="EA1230"/>
  <c r="EG1230" s="1"/>
  <c r="EA1232"/>
  <c r="EG1232" s="1"/>
  <c r="EA1234"/>
  <c r="EG1234" s="1"/>
  <c r="EA1238"/>
  <c r="EG1238" s="1"/>
  <c r="EA1240"/>
  <c r="EG1240" s="1"/>
  <c r="EA1242"/>
  <c r="EG1242" s="1"/>
  <c r="EA1244"/>
  <c r="EG1244" s="1"/>
  <c r="EA1219"/>
  <c r="EG1219" s="1"/>
  <c r="EA1221"/>
  <c r="EG1221" s="1"/>
  <c r="EA1223"/>
  <c r="EG1223" s="1"/>
  <c r="EA1225"/>
  <c r="EG1225" s="1"/>
  <c r="EA1229"/>
  <c r="EG1229" s="1"/>
  <c r="EA1231"/>
  <c r="EG1231" s="1"/>
  <c r="EA1233"/>
  <c r="EG1233" s="1"/>
  <c r="EA1235"/>
  <c r="EG1235" s="1"/>
  <c r="EA1239"/>
  <c r="EG1239" s="1"/>
  <c r="EA1241"/>
  <c r="EG1241" s="1"/>
  <c r="EA1243"/>
  <c r="EG1243" s="1"/>
  <c r="EA1245"/>
  <c r="EG1245" s="1"/>
  <c r="CK1218"/>
  <c r="CQ1218" s="1"/>
  <c r="CK1220"/>
  <c r="CQ1220" s="1"/>
  <c r="CK1222"/>
  <c r="CQ1222" s="1"/>
  <c r="CK1224"/>
  <c r="CQ1224" s="1"/>
  <c r="CK1228"/>
  <c r="CQ1228" s="1"/>
  <c r="CK1230"/>
  <c r="CQ1230" s="1"/>
  <c r="CK1232"/>
  <c r="CQ1232" s="1"/>
  <c r="CK1234"/>
  <c r="CQ1234" s="1"/>
  <c r="CK1238"/>
  <c r="CQ1238" s="1"/>
  <c r="CK1240"/>
  <c r="CQ1240" s="1"/>
  <c r="CK1242"/>
  <c r="CQ1242" s="1"/>
  <c r="CK1244"/>
  <c r="CQ1244" s="1"/>
  <c r="CK1219"/>
  <c r="CQ1219" s="1"/>
  <c r="CK1221"/>
  <c r="CQ1221" s="1"/>
  <c r="CK1223"/>
  <c r="CQ1223" s="1"/>
  <c r="CK1225"/>
  <c r="CQ1225" s="1"/>
  <c r="CK1229"/>
  <c r="CQ1229" s="1"/>
  <c r="CK1231"/>
  <c r="CQ1231" s="1"/>
  <c r="CK1233"/>
  <c r="CQ1233" s="1"/>
  <c r="CK1235"/>
  <c r="CQ1235" s="1"/>
  <c r="CK1239"/>
  <c r="CQ1239" s="1"/>
  <c r="CK1241"/>
  <c r="CQ1241" s="1"/>
  <c r="CK1243"/>
  <c r="CQ1243" s="1"/>
  <c r="CK1245"/>
  <c r="CQ1245" s="1"/>
  <c r="AU1218"/>
  <c r="BA1218" s="1"/>
  <c r="AU1220"/>
  <c r="BA1220" s="1"/>
  <c r="AU1222"/>
  <c r="BA1222" s="1"/>
  <c r="AU1224"/>
  <c r="BA1224" s="1"/>
  <c r="AU1228"/>
  <c r="BA1228" s="1"/>
  <c r="AU1230"/>
  <c r="BA1230" s="1"/>
  <c r="AU1232"/>
  <c r="BA1232" s="1"/>
  <c r="AU1234"/>
  <c r="BA1234" s="1"/>
  <c r="AU1238"/>
  <c r="BA1238" s="1"/>
  <c r="AU1240"/>
  <c r="BA1240" s="1"/>
  <c r="AU1242"/>
  <c r="BA1242" s="1"/>
  <c r="AU1244"/>
  <c r="BA1244" s="1"/>
  <c r="AU1219"/>
  <c r="BA1219" s="1"/>
  <c r="AU1221"/>
  <c r="BA1221" s="1"/>
  <c r="AU1223"/>
  <c r="BA1223" s="1"/>
  <c r="AU1225"/>
  <c r="BA1225" s="1"/>
  <c r="AU1229"/>
  <c r="BA1229" s="1"/>
  <c r="AU1231"/>
  <c r="BA1231" s="1"/>
  <c r="AU1233"/>
  <c r="BA1233" s="1"/>
  <c r="AU1235"/>
  <c r="BA1235" s="1"/>
  <c r="AU1239"/>
  <c r="BA1239" s="1"/>
  <c r="AU1241"/>
  <c r="BA1241" s="1"/>
  <c r="AU1243"/>
  <c r="BA1243" s="1"/>
  <c r="AU1245"/>
  <c r="BA1245" s="1"/>
  <c r="ZA1262"/>
  <c r="ZG1262" s="1"/>
  <c r="ZA1261"/>
  <c r="ZG1261" s="1"/>
  <c r="ZA1260"/>
  <c r="ZG1260" s="1"/>
  <c r="ZA1258"/>
  <c r="ZG1258" s="1"/>
  <c r="ZA1257"/>
  <c r="ZG1257" s="1"/>
  <c r="ZA1256"/>
  <c r="ZG1256" s="1"/>
  <c r="YZ1262"/>
  <c r="ZF1262" s="1"/>
  <c r="YZ1260"/>
  <c r="ZF1260" s="1"/>
  <c r="YZ1258"/>
  <c r="ZF1258" s="1"/>
  <c r="YZ1261"/>
  <c r="ZF1261" s="1"/>
  <c r="YZ1257"/>
  <c r="ZF1257" s="1"/>
  <c r="YZ1256"/>
  <c r="ZF1256" s="1"/>
  <c r="YY1262"/>
  <c r="ZE1262" s="1"/>
  <c r="YY1261"/>
  <c r="ZE1261" s="1"/>
  <c r="YY1260"/>
  <c r="ZE1260" s="1"/>
  <c r="YY1258"/>
  <c r="ZE1258" s="1"/>
  <c r="YY1257"/>
  <c r="ZE1257" s="1"/>
  <c r="YY1256"/>
  <c r="ZE1256" s="1"/>
  <c r="YA1184"/>
  <c r="YG1184" s="1"/>
  <c r="YA1186"/>
  <c r="YG1186" s="1"/>
  <c r="YA1188"/>
  <c r="YG1188" s="1"/>
  <c r="YA1190"/>
  <c r="YG1190" s="1"/>
  <c r="YA1192"/>
  <c r="YG1192" s="1"/>
  <c r="YA1194"/>
  <c r="YG1194" s="1"/>
  <c r="YA1182"/>
  <c r="YG1182" s="1"/>
  <c r="YA1183"/>
  <c r="YG1183" s="1"/>
  <c r="YA1185"/>
  <c r="YG1185" s="1"/>
  <c r="YA1187"/>
  <c r="YG1187" s="1"/>
  <c r="YA1189"/>
  <c r="YG1189" s="1"/>
  <c r="YA1191"/>
  <c r="YG1191" s="1"/>
  <c r="YA1193"/>
  <c r="YG1193" s="1"/>
  <c r="YA1195"/>
  <c r="YG1195" s="1"/>
  <c r="WK1184"/>
  <c r="WQ1184" s="1"/>
  <c r="WK1186"/>
  <c r="WQ1186" s="1"/>
  <c r="WK1188"/>
  <c r="WQ1188" s="1"/>
  <c r="WK1190"/>
  <c r="WQ1190" s="1"/>
  <c r="WK1192"/>
  <c r="WQ1192" s="1"/>
  <c r="WK1194"/>
  <c r="WQ1194" s="1"/>
  <c r="WK1182"/>
  <c r="WQ1182" s="1"/>
  <c r="WK1183"/>
  <c r="WQ1183" s="1"/>
  <c r="WK1185"/>
  <c r="WQ1185" s="1"/>
  <c r="WK1187"/>
  <c r="WQ1187" s="1"/>
  <c r="WK1189"/>
  <c r="WQ1189" s="1"/>
  <c r="WK1191"/>
  <c r="WQ1191" s="1"/>
  <c r="WK1193"/>
  <c r="WQ1193" s="1"/>
  <c r="WK1195"/>
  <c r="WQ1195" s="1"/>
  <c r="UU1184"/>
  <c r="VA1184" s="1"/>
  <c r="UU1186"/>
  <c r="VA1186" s="1"/>
  <c r="UU1188"/>
  <c r="VA1188" s="1"/>
  <c r="UU1190"/>
  <c r="VA1190" s="1"/>
  <c r="UU1192"/>
  <c r="VA1192" s="1"/>
  <c r="UU1194"/>
  <c r="VA1194" s="1"/>
  <c r="UU1182"/>
  <c r="VA1182" s="1"/>
  <c r="UU1183"/>
  <c r="VA1183" s="1"/>
  <c r="UU1185"/>
  <c r="VA1185" s="1"/>
  <c r="UU1187"/>
  <c r="VA1187" s="1"/>
  <c r="UU1189"/>
  <c r="VA1189" s="1"/>
  <c r="UU1191"/>
  <c r="VA1191" s="1"/>
  <c r="UU1193"/>
  <c r="VA1193" s="1"/>
  <c r="UU1195"/>
  <c r="VA1195" s="1"/>
  <c r="TE1184"/>
  <c r="TK1184" s="1"/>
  <c r="TE1186"/>
  <c r="TK1186" s="1"/>
  <c r="TE1188"/>
  <c r="TK1188" s="1"/>
  <c r="TE1190"/>
  <c r="TK1190" s="1"/>
  <c r="TE1192"/>
  <c r="TK1192" s="1"/>
  <c r="TE1194"/>
  <c r="TK1194" s="1"/>
  <c r="TE1182"/>
  <c r="TK1182" s="1"/>
  <c r="TE1183"/>
  <c r="TK1183" s="1"/>
  <c r="TE1185"/>
  <c r="TK1185" s="1"/>
  <c r="TE1187"/>
  <c r="TK1187" s="1"/>
  <c r="TE1189"/>
  <c r="TK1189" s="1"/>
  <c r="TE1191"/>
  <c r="TK1191" s="1"/>
  <c r="TE1193"/>
  <c r="TK1193" s="1"/>
  <c r="TE1195"/>
  <c r="TK1195" s="1"/>
  <c r="RO1184"/>
  <c r="RU1184" s="1"/>
  <c r="RO1186"/>
  <c r="RU1186" s="1"/>
  <c r="RO1188"/>
  <c r="RU1188" s="1"/>
  <c r="RO1190"/>
  <c r="RU1190" s="1"/>
  <c r="RO1192"/>
  <c r="RU1192" s="1"/>
  <c r="RO1194"/>
  <c r="RU1194" s="1"/>
  <c r="RO1182"/>
  <c r="RU1182" s="1"/>
  <c r="RO1183"/>
  <c r="RU1183" s="1"/>
  <c r="RO1185"/>
  <c r="RU1185" s="1"/>
  <c r="RO1187"/>
  <c r="RU1187" s="1"/>
  <c r="RO1189"/>
  <c r="RU1189" s="1"/>
  <c r="RO1191"/>
  <c r="RU1191" s="1"/>
  <c r="RO1193"/>
  <c r="RU1193" s="1"/>
  <c r="RO1195"/>
  <c r="RU1195" s="1"/>
  <c r="PY1184"/>
  <c r="QE1184" s="1"/>
  <c r="PY1186"/>
  <c r="QE1186" s="1"/>
  <c r="PY1188"/>
  <c r="QE1188" s="1"/>
  <c r="PY1190"/>
  <c r="QE1190" s="1"/>
  <c r="PY1192"/>
  <c r="QE1192" s="1"/>
  <c r="PY1194"/>
  <c r="QE1194" s="1"/>
  <c r="PY1182"/>
  <c r="QE1182" s="1"/>
  <c r="PY1183"/>
  <c r="QE1183" s="1"/>
  <c r="PY1185"/>
  <c r="QE1185" s="1"/>
  <c r="PY1187"/>
  <c r="QE1187" s="1"/>
  <c r="PY1189"/>
  <c r="QE1189" s="1"/>
  <c r="PY1191"/>
  <c r="QE1191" s="1"/>
  <c r="PY1193"/>
  <c r="QE1193" s="1"/>
  <c r="PY1195"/>
  <c r="QE1195" s="1"/>
  <c r="OI1184"/>
  <c r="OO1184" s="1"/>
  <c r="OI1186"/>
  <c r="OO1186" s="1"/>
  <c r="OI1188"/>
  <c r="OO1188" s="1"/>
  <c r="OI1190"/>
  <c r="OO1190" s="1"/>
  <c r="OI1192"/>
  <c r="OO1192" s="1"/>
  <c r="OI1194"/>
  <c r="OO1194" s="1"/>
  <c r="OI1182"/>
  <c r="OO1182" s="1"/>
  <c r="OI1183"/>
  <c r="OO1183" s="1"/>
  <c r="OI1185"/>
  <c r="OO1185" s="1"/>
  <c r="OI1187"/>
  <c r="OO1187" s="1"/>
  <c r="OI1189"/>
  <c r="OO1189" s="1"/>
  <c r="OI1191"/>
  <c r="OO1191" s="1"/>
  <c r="OI1193"/>
  <c r="OO1193" s="1"/>
  <c r="OI1195"/>
  <c r="OO1195" s="1"/>
  <c r="MS1184"/>
  <c r="MY1184" s="1"/>
  <c r="MS1186"/>
  <c r="MY1186" s="1"/>
  <c r="MS1188"/>
  <c r="MY1188" s="1"/>
  <c r="MS1190"/>
  <c r="MY1190" s="1"/>
  <c r="MS1192"/>
  <c r="MY1192" s="1"/>
  <c r="MS1194"/>
  <c r="MY1194" s="1"/>
  <c r="MS1182"/>
  <c r="MY1182" s="1"/>
  <c r="MS1183"/>
  <c r="MY1183" s="1"/>
  <c r="MS1185"/>
  <c r="MY1185" s="1"/>
  <c r="MS1187"/>
  <c r="MY1187" s="1"/>
  <c r="MS1189"/>
  <c r="MY1189" s="1"/>
  <c r="MS1191"/>
  <c r="MY1191" s="1"/>
  <c r="MS1193"/>
  <c r="MY1193" s="1"/>
  <c r="MS1195"/>
  <c r="MY1195" s="1"/>
  <c r="LC1184"/>
  <c r="LI1184" s="1"/>
  <c r="LC1186"/>
  <c r="LI1186" s="1"/>
  <c r="LC1188"/>
  <c r="LI1188" s="1"/>
  <c r="LC1190"/>
  <c r="LI1190" s="1"/>
  <c r="LC1192"/>
  <c r="LI1192" s="1"/>
  <c r="LC1194"/>
  <c r="LI1194" s="1"/>
  <c r="LC1182"/>
  <c r="LI1182" s="1"/>
  <c r="LC1183"/>
  <c r="LI1183" s="1"/>
  <c r="LC1185"/>
  <c r="LI1185" s="1"/>
  <c r="LC1187"/>
  <c r="LI1187" s="1"/>
  <c r="LC1189"/>
  <c r="LI1189" s="1"/>
  <c r="LC1191"/>
  <c r="LI1191" s="1"/>
  <c r="LC1193"/>
  <c r="LI1193" s="1"/>
  <c r="LC1195"/>
  <c r="LI1195" s="1"/>
  <c r="JM1184"/>
  <c r="JS1184" s="1"/>
  <c r="JM1186"/>
  <c r="JS1186" s="1"/>
  <c r="JM1188"/>
  <c r="JS1188" s="1"/>
  <c r="JM1190"/>
  <c r="JS1190" s="1"/>
  <c r="JM1192"/>
  <c r="JS1192" s="1"/>
  <c r="JM1194"/>
  <c r="JS1194" s="1"/>
  <c r="JM1182"/>
  <c r="JS1182" s="1"/>
  <c r="JM1183"/>
  <c r="JS1183" s="1"/>
  <c r="JM1185"/>
  <c r="JS1185" s="1"/>
  <c r="JM1187"/>
  <c r="JS1187" s="1"/>
  <c r="JM1189"/>
  <c r="JS1189" s="1"/>
  <c r="JM1191"/>
  <c r="JS1191" s="1"/>
  <c r="JM1193"/>
  <c r="JS1193" s="1"/>
  <c r="JM1195"/>
  <c r="JS1195" s="1"/>
  <c r="HW1184"/>
  <c r="IC1184" s="1"/>
  <c r="HW1186"/>
  <c r="IC1186" s="1"/>
  <c r="HW1188"/>
  <c r="IC1188" s="1"/>
  <c r="HW1190"/>
  <c r="IC1190" s="1"/>
  <c r="HW1192"/>
  <c r="IC1192" s="1"/>
  <c r="HW1194"/>
  <c r="IC1194" s="1"/>
  <c r="HW1182"/>
  <c r="IC1182" s="1"/>
  <c r="HW1183"/>
  <c r="IC1183" s="1"/>
  <c r="HW1185"/>
  <c r="IC1185" s="1"/>
  <c r="HW1187"/>
  <c r="IC1187" s="1"/>
  <c r="HW1189"/>
  <c r="IC1189" s="1"/>
  <c r="HW1191"/>
  <c r="IC1191" s="1"/>
  <c r="HW1193"/>
  <c r="IC1193" s="1"/>
  <c r="HW1195"/>
  <c r="IC1195" s="1"/>
  <c r="GG1184"/>
  <c r="GM1184" s="1"/>
  <c r="GG1186"/>
  <c r="GM1186" s="1"/>
  <c r="GG1188"/>
  <c r="GM1188" s="1"/>
  <c r="GG1190"/>
  <c r="GM1190" s="1"/>
  <c r="GG1192"/>
  <c r="GM1192" s="1"/>
  <c r="GG1194"/>
  <c r="GM1194" s="1"/>
  <c r="GG1182"/>
  <c r="GM1182" s="1"/>
  <c r="GG1183"/>
  <c r="GM1183" s="1"/>
  <c r="GG1185"/>
  <c r="GM1185" s="1"/>
  <c r="GG1187"/>
  <c r="GM1187" s="1"/>
  <c r="GG1189"/>
  <c r="GM1189" s="1"/>
  <c r="GG1191"/>
  <c r="GM1191" s="1"/>
  <c r="GG1193"/>
  <c r="GM1193" s="1"/>
  <c r="GG1195"/>
  <c r="GM1195" s="1"/>
  <c r="EQ1184"/>
  <c r="EW1184" s="1"/>
  <c r="EQ1186"/>
  <c r="EW1186" s="1"/>
  <c r="EQ1188"/>
  <c r="EW1188" s="1"/>
  <c r="EQ1190"/>
  <c r="EW1190" s="1"/>
  <c r="EQ1192"/>
  <c r="EW1192" s="1"/>
  <c r="EQ1194"/>
  <c r="EW1194" s="1"/>
  <c r="EQ1182"/>
  <c r="EW1182" s="1"/>
  <c r="EQ1183"/>
  <c r="EW1183" s="1"/>
  <c r="EQ1185"/>
  <c r="EW1185" s="1"/>
  <c r="EQ1187"/>
  <c r="EW1187" s="1"/>
  <c r="EQ1189"/>
  <c r="EW1189" s="1"/>
  <c r="EQ1191"/>
  <c r="EW1191" s="1"/>
  <c r="EQ1193"/>
  <c r="EW1193" s="1"/>
  <c r="EQ1195"/>
  <c r="EW1195" s="1"/>
  <c r="DA1184"/>
  <c r="DG1184" s="1"/>
  <c r="DA1186"/>
  <c r="DG1186" s="1"/>
  <c r="DA1188"/>
  <c r="DG1188" s="1"/>
  <c r="DA1190"/>
  <c r="DG1190" s="1"/>
  <c r="DA1192"/>
  <c r="DG1192" s="1"/>
  <c r="DA1194"/>
  <c r="DG1194" s="1"/>
  <c r="DA1182"/>
  <c r="DG1182" s="1"/>
  <c r="DA1183"/>
  <c r="DG1183" s="1"/>
  <c r="DA1185"/>
  <c r="DG1185" s="1"/>
  <c r="DA1187"/>
  <c r="DG1187" s="1"/>
  <c r="DA1189"/>
  <c r="DG1189" s="1"/>
  <c r="DA1191"/>
  <c r="DG1191" s="1"/>
  <c r="DA1193"/>
  <c r="DG1193" s="1"/>
  <c r="DA1195"/>
  <c r="DG1195" s="1"/>
  <c r="BK1184"/>
  <c r="BQ1184" s="1"/>
  <c r="BK1186"/>
  <c r="BQ1186" s="1"/>
  <c r="BK1188"/>
  <c r="BQ1188" s="1"/>
  <c r="BK1190"/>
  <c r="BQ1190" s="1"/>
  <c r="BK1192"/>
  <c r="BQ1192" s="1"/>
  <c r="BK1194"/>
  <c r="BQ1194" s="1"/>
  <c r="BK1182"/>
  <c r="BQ1182" s="1"/>
  <c r="BK1183"/>
  <c r="BQ1183" s="1"/>
  <c r="BK1185"/>
  <c r="BQ1185" s="1"/>
  <c r="BK1187"/>
  <c r="BQ1187" s="1"/>
  <c r="BK1189"/>
  <c r="BQ1189" s="1"/>
  <c r="BK1191"/>
  <c r="BQ1191" s="1"/>
  <c r="BK1193"/>
  <c r="BQ1193" s="1"/>
  <c r="BK1195"/>
  <c r="BQ1195" s="1"/>
  <c r="U1184"/>
  <c r="AA1184" s="1"/>
  <c r="U1186"/>
  <c r="AA1186" s="1"/>
  <c r="U1188"/>
  <c r="AA1188" s="1"/>
  <c r="U1190"/>
  <c r="AA1190" s="1"/>
  <c r="U1192"/>
  <c r="AA1192" s="1"/>
  <c r="U1194"/>
  <c r="AA1194" s="1"/>
  <c r="U1182"/>
  <c r="AA1182" s="1"/>
  <c r="U1183"/>
  <c r="AA1183" s="1"/>
  <c r="U1185"/>
  <c r="AA1185" s="1"/>
  <c r="U1187"/>
  <c r="AA1187" s="1"/>
  <c r="U1189"/>
  <c r="AA1189" s="1"/>
  <c r="U1191"/>
  <c r="AA1191" s="1"/>
  <c r="U1193"/>
  <c r="AA1193" s="1"/>
  <c r="U1195"/>
  <c r="AA1195" s="1"/>
  <c r="YC1184"/>
  <c r="YI1184" s="1"/>
  <c r="YC1186"/>
  <c r="YI1186" s="1"/>
  <c r="YC1188"/>
  <c r="YI1188" s="1"/>
  <c r="YC1190"/>
  <c r="YI1190" s="1"/>
  <c r="YC1192"/>
  <c r="YI1192" s="1"/>
  <c r="YC1194"/>
  <c r="YI1194" s="1"/>
  <c r="YC1182"/>
  <c r="YI1182" s="1"/>
  <c r="YC1183"/>
  <c r="YI1183" s="1"/>
  <c r="YC1185"/>
  <c r="YI1185" s="1"/>
  <c r="YC1187"/>
  <c r="YI1187" s="1"/>
  <c r="YC1189"/>
  <c r="YI1189" s="1"/>
  <c r="YC1191"/>
  <c r="YI1191" s="1"/>
  <c r="YC1193"/>
  <c r="YI1193" s="1"/>
  <c r="YC1195"/>
  <c r="YI1195" s="1"/>
  <c r="WM1184"/>
  <c r="WS1184" s="1"/>
  <c r="WM1186"/>
  <c r="WS1186" s="1"/>
  <c r="WM1188"/>
  <c r="WS1188" s="1"/>
  <c r="WM1190"/>
  <c r="WS1190" s="1"/>
  <c r="WM1192"/>
  <c r="WS1192" s="1"/>
  <c r="WM1194"/>
  <c r="WS1194" s="1"/>
  <c r="WM1182"/>
  <c r="WS1182" s="1"/>
  <c r="WM1183"/>
  <c r="WS1183" s="1"/>
  <c r="WM1185"/>
  <c r="WS1185" s="1"/>
  <c r="WM1187"/>
  <c r="WS1187" s="1"/>
  <c r="WM1189"/>
  <c r="WS1189" s="1"/>
  <c r="WM1191"/>
  <c r="WS1191" s="1"/>
  <c r="WM1193"/>
  <c r="WS1193" s="1"/>
  <c r="WM1195"/>
  <c r="WS1195" s="1"/>
  <c r="UW1184"/>
  <c r="VC1184" s="1"/>
  <c r="UW1186"/>
  <c r="VC1186" s="1"/>
  <c r="UW1188"/>
  <c r="VC1188" s="1"/>
  <c r="UW1190"/>
  <c r="VC1190" s="1"/>
  <c r="UW1192"/>
  <c r="VC1192" s="1"/>
  <c r="UW1194"/>
  <c r="VC1194" s="1"/>
  <c r="UW1182"/>
  <c r="VC1182" s="1"/>
  <c r="UW1183"/>
  <c r="VC1183" s="1"/>
  <c r="UW1185"/>
  <c r="VC1185" s="1"/>
  <c r="UW1187"/>
  <c r="VC1187" s="1"/>
  <c r="UW1189"/>
  <c r="VC1189" s="1"/>
  <c r="UW1191"/>
  <c r="VC1191" s="1"/>
  <c r="UW1193"/>
  <c r="VC1193" s="1"/>
  <c r="UW1195"/>
  <c r="VC1195" s="1"/>
  <c r="TG1184"/>
  <c r="TM1184" s="1"/>
  <c r="TG1186"/>
  <c r="TM1186" s="1"/>
  <c r="TG1188"/>
  <c r="TM1188" s="1"/>
  <c r="TG1190"/>
  <c r="TM1190" s="1"/>
  <c r="TG1192"/>
  <c r="TM1192" s="1"/>
  <c r="TG1194"/>
  <c r="TM1194" s="1"/>
  <c r="TG1182"/>
  <c r="TM1182" s="1"/>
  <c r="TG1183"/>
  <c r="TM1183" s="1"/>
  <c r="TG1185"/>
  <c r="TM1185" s="1"/>
  <c r="TG1187"/>
  <c r="TM1187" s="1"/>
  <c r="TG1189"/>
  <c r="TM1189" s="1"/>
  <c r="TG1191"/>
  <c r="TM1191" s="1"/>
  <c r="TG1193"/>
  <c r="TM1193" s="1"/>
  <c r="TG1195"/>
  <c r="TM1195" s="1"/>
  <c r="RQ1184"/>
  <c r="RW1184" s="1"/>
  <c r="RQ1186"/>
  <c r="RW1186" s="1"/>
  <c r="RQ1188"/>
  <c r="RW1188" s="1"/>
  <c r="RQ1190"/>
  <c r="RW1190" s="1"/>
  <c r="RQ1192"/>
  <c r="RW1192" s="1"/>
  <c r="RQ1194"/>
  <c r="RW1194" s="1"/>
  <c r="RQ1182"/>
  <c r="RW1182" s="1"/>
  <c r="RQ1183"/>
  <c r="RW1183" s="1"/>
  <c r="RQ1185"/>
  <c r="RW1185" s="1"/>
  <c r="RQ1187"/>
  <c r="RW1187" s="1"/>
  <c r="RQ1189"/>
  <c r="RW1189" s="1"/>
  <c r="RQ1191"/>
  <c r="RW1191" s="1"/>
  <c r="RQ1193"/>
  <c r="RW1193" s="1"/>
  <c r="RQ1195"/>
  <c r="RW1195" s="1"/>
  <c r="QA1184"/>
  <c r="QG1184" s="1"/>
  <c r="QA1186"/>
  <c r="QG1186" s="1"/>
  <c r="QA1188"/>
  <c r="QG1188" s="1"/>
  <c r="QA1190"/>
  <c r="QG1190" s="1"/>
  <c r="QA1192"/>
  <c r="QG1192" s="1"/>
  <c r="QA1194"/>
  <c r="QG1194" s="1"/>
  <c r="QA1182"/>
  <c r="QG1182" s="1"/>
  <c r="QA1183"/>
  <c r="QG1183" s="1"/>
  <c r="QA1185"/>
  <c r="QG1185" s="1"/>
  <c r="QA1187"/>
  <c r="QG1187" s="1"/>
  <c r="QA1189"/>
  <c r="QG1189" s="1"/>
  <c r="QA1191"/>
  <c r="QG1191" s="1"/>
  <c r="QA1193"/>
  <c r="QG1193" s="1"/>
  <c r="QA1195"/>
  <c r="QG1195" s="1"/>
  <c r="OK1184"/>
  <c r="OQ1184" s="1"/>
  <c r="OK1186"/>
  <c r="OQ1186" s="1"/>
  <c r="OK1188"/>
  <c r="OQ1188" s="1"/>
  <c r="OK1190"/>
  <c r="OQ1190" s="1"/>
  <c r="OK1192"/>
  <c r="OQ1192" s="1"/>
  <c r="OK1194"/>
  <c r="OQ1194" s="1"/>
  <c r="OK1182"/>
  <c r="OQ1182" s="1"/>
  <c r="OK1183"/>
  <c r="OQ1183" s="1"/>
  <c r="OK1185"/>
  <c r="OQ1185" s="1"/>
  <c r="OK1187"/>
  <c r="OQ1187" s="1"/>
  <c r="OK1189"/>
  <c r="OQ1189" s="1"/>
  <c r="OK1191"/>
  <c r="OQ1191" s="1"/>
  <c r="OK1193"/>
  <c r="OQ1193" s="1"/>
  <c r="OK1195"/>
  <c r="OQ1195" s="1"/>
  <c r="MU1184"/>
  <c r="NA1184" s="1"/>
  <c r="MU1186"/>
  <c r="NA1186" s="1"/>
  <c r="MU1188"/>
  <c r="NA1188" s="1"/>
  <c r="MU1190"/>
  <c r="NA1190" s="1"/>
  <c r="MU1192"/>
  <c r="NA1192" s="1"/>
  <c r="MU1194"/>
  <c r="NA1194" s="1"/>
  <c r="MU1182"/>
  <c r="NA1182" s="1"/>
  <c r="MU1183"/>
  <c r="NA1183" s="1"/>
  <c r="MU1185"/>
  <c r="NA1185" s="1"/>
  <c r="MU1187"/>
  <c r="NA1187" s="1"/>
  <c r="MU1189"/>
  <c r="NA1189" s="1"/>
  <c r="MU1191"/>
  <c r="NA1191" s="1"/>
  <c r="MU1193"/>
  <c r="NA1193" s="1"/>
  <c r="MU1195"/>
  <c r="NA1195" s="1"/>
  <c r="LE1184"/>
  <c r="LK1184" s="1"/>
  <c r="LE1186"/>
  <c r="LK1186" s="1"/>
  <c r="LE1188"/>
  <c r="LK1188" s="1"/>
  <c r="LE1190"/>
  <c r="LK1190" s="1"/>
  <c r="LE1192"/>
  <c r="LK1192" s="1"/>
  <c r="LE1194"/>
  <c r="LK1194" s="1"/>
  <c r="LE1182"/>
  <c r="LK1182" s="1"/>
  <c r="LE1183"/>
  <c r="LK1183" s="1"/>
  <c r="LE1185"/>
  <c r="LK1185" s="1"/>
  <c r="LE1187"/>
  <c r="LK1187" s="1"/>
  <c r="LE1189"/>
  <c r="LK1189" s="1"/>
  <c r="LE1191"/>
  <c r="LK1191" s="1"/>
  <c r="LE1193"/>
  <c r="LK1193" s="1"/>
  <c r="LE1195"/>
  <c r="LK1195" s="1"/>
  <c r="JO1184"/>
  <c r="JU1184" s="1"/>
  <c r="JO1186"/>
  <c r="JU1186" s="1"/>
  <c r="JO1188"/>
  <c r="JU1188" s="1"/>
  <c r="JO1190"/>
  <c r="JU1190" s="1"/>
  <c r="JO1192"/>
  <c r="JU1192" s="1"/>
  <c r="JO1194"/>
  <c r="JU1194" s="1"/>
  <c r="JO1182"/>
  <c r="JU1182" s="1"/>
  <c r="JO1183"/>
  <c r="JU1183" s="1"/>
  <c r="JO1185"/>
  <c r="JU1185" s="1"/>
  <c r="JO1187"/>
  <c r="JU1187" s="1"/>
  <c r="JO1189"/>
  <c r="JU1189" s="1"/>
  <c r="JO1191"/>
  <c r="JU1191" s="1"/>
  <c r="JO1193"/>
  <c r="JU1193" s="1"/>
  <c r="JO1195"/>
  <c r="JU1195" s="1"/>
  <c r="HY1184"/>
  <c r="IE1184" s="1"/>
  <c r="HY1186"/>
  <c r="IE1186" s="1"/>
  <c r="HY1188"/>
  <c r="IE1188" s="1"/>
  <c r="HY1190"/>
  <c r="IE1190" s="1"/>
  <c r="HY1192"/>
  <c r="IE1192" s="1"/>
  <c r="HY1194"/>
  <c r="IE1194" s="1"/>
  <c r="HY1182"/>
  <c r="IE1182" s="1"/>
  <c r="HY1183"/>
  <c r="IE1183" s="1"/>
  <c r="HY1185"/>
  <c r="IE1185" s="1"/>
  <c r="HY1187"/>
  <c r="IE1187" s="1"/>
  <c r="HY1189"/>
  <c r="IE1189" s="1"/>
  <c r="HY1191"/>
  <c r="IE1191" s="1"/>
  <c r="HY1193"/>
  <c r="IE1193" s="1"/>
  <c r="HY1195"/>
  <c r="IE1195" s="1"/>
  <c r="GI1184"/>
  <c r="GO1184" s="1"/>
  <c r="GI1186"/>
  <c r="GO1186" s="1"/>
  <c r="GI1188"/>
  <c r="GO1188" s="1"/>
  <c r="GI1190"/>
  <c r="GO1190" s="1"/>
  <c r="GI1192"/>
  <c r="GO1192" s="1"/>
  <c r="GI1194"/>
  <c r="GO1194" s="1"/>
  <c r="GI1182"/>
  <c r="GO1182" s="1"/>
  <c r="GI1183"/>
  <c r="GO1183" s="1"/>
  <c r="GI1185"/>
  <c r="GO1185" s="1"/>
  <c r="GI1187"/>
  <c r="GO1187" s="1"/>
  <c r="GI1189"/>
  <c r="GO1189" s="1"/>
  <c r="GI1191"/>
  <c r="GO1191" s="1"/>
  <c r="GI1193"/>
  <c r="GO1193" s="1"/>
  <c r="GI1195"/>
  <c r="GO1195" s="1"/>
  <c r="ES1184"/>
  <c r="EY1184" s="1"/>
  <c r="ES1186"/>
  <c r="EY1186" s="1"/>
  <c r="ES1188"/>
  <c r="EY1188" s="1"/>
  <c r="ES1190"/>
  <c r="EY1190" s="1"/>
  <c r="ES1192"/>
  <c r="EY1192" s="1"/>
  <c r="ES1194"/>
  <c r="EY1194" s="1"/>
  <c r="ES1182"/>
  <c r="EY1182" s="1"/>
  <c r="ES1183"/>
  <c r="EY1183" s="1"/>
  <c r="ES1185"/>
  <c r="EY1185" s="1"/>
  <c r="ES1187"/>
  <c r="EY1187" s="1"/>
  <c r="ES1189"/>
  <c r="EY1189" s="1"/>
  <c r="ES1191"/>
  <c r="EY1191" s="1"/>
  <c r="ES1193"/>
  <c r="EY1193" s="1"/>
  <c r="ES1195"/>
  <c r="EY1195" s="1"/>
  <c r="DC1184"/>
  <c r="DI1184" s="1"/>
  <c r="DC1186"/>
  <c r="DI1186" s="1"/>
  <c r="DC1188"/>
  <c r="DI1188" s="1"/>
  <c r="DC1190"/>
  <c r="DI1190" s="1"/>
  <c r="DC1192"/>
  <c r="DI1192" s="1"/>
  <c r="DC1194"/>
  <c r="DI1194" s="1"/>
  <c r="DC1182"/>
  <c r="DI1182" s="1"/>
  <c r="DC1183"/>
  <c r="DI1183" s="1"/>
  <c r="DC1185"/>
  <c r="DI1185" s="1"/>
  <c r="DC1187"/>
  <c r="DI1187" s="1"/>
  <c r="DC1189"/>
  <c r="DI1189" s="1"/>
  <c r="DC1191"/>
  <c r="DI1191" s="1"/>
  <c r="DC1193"/>
  <c r="DI1193" s="1"/>
  <c r="DC1195"/>
  <c r="DI1195" s="1"/>
  <c r="BM1184"/>
  <c r="BS1184" s="1"/>
  <c r="BM1186"/>
  <c r="BS1186" s="1"/>
  <c r="BM1188"/>
  <c r="BS1188" s="1"/>
  <c r="BM1190"/>
  <c r="BS1190" s="1"/>
  <c r="BM1192"/>
  <c r="BS1192" s="1"/>
  <c r="BM1194"/>
  <c r="BS1194" s="1"/>
  <c r="BM1182"/>
  <c r="BS1182" s="1"/>
  <c r="BM1183"/>
  <c r="BS1183" s="1"/>
  <c r="BM1185"/>
  <c r="BS1185" s="1"/>
  <c r="BM1187"/>
  <c r="BS1187" s="1"/>
  <c r="BM1189"/>
  <c r="BS1189" s="1"/>
  <c r="BM1191"/>
  <c r="BS1191" s="1"/>
  <c r="BM1193"/>
  <c r="BS1193" s="1"/>
  <c r="BM1195"/>
  <c r="BS1195" s="1"/>
  <c r="W1184"/>
  <c r="AC1184" s="1"/>
  <c r="W1186"/>
  <c r="AC1186" s="1"/>
  <c r="W1188"/>
  <c r="AC1188" s="1"/>
  <c r="W1190"/>
  <c r="AC1190" s="1"/>
  <c r="W1192"/>
  <c r="AC1192" s="1"/>
  <c r="W1194"/>
  <c r="AC1194" s="1"/>
  <c r="W1182"/>
  <c r="AC1182" s="1"/>
  <c r="W1183"/>
  <c r="AC1183" s="1"/>
  <c r="W1185"/>
  <c r="AC1185" s="1"/>
  <c r="W1187"/>
  <c r="AC1187" s="1"/>
  <c r="W1189"/>
  <c r="AC1189" s="1"/>
  <c r="W1191"/>
  <c r="AC1191" s="1"/>
  <c r="W1193"/>
  <c r="AC1193" s="1"/>
  <c r="W1195"/>
  <c r="AC1195" s="1"/>
  <c r="VS1184"/>
  <c r="VY1184" s="1"/>
  <c r="VS1186"/>
  <c r="VY1186" s="1"/>
  <c r="VS1188"/>
  <c r="VY1188" s="1"/>
  <c r="VS1190"/>
  <c r="VY1190" s="1"/>
  <c r="VS1192"/>
  <c r="VY1192" s="1"/>
  <c r="VS1194"/>
  <c r="VY1194" s="1"/>
  <c r="VS1198"/>
  <c r="VY1198" s="1"/>
  <c r="VS1200"/>
  <c r="VY1200" s="1"/>
  <c r="VS1202"/>
  <c r="VY1202" s="1"/>
  <c r="VS1204"/>
  <c r="VY1204" s="1"/>
  <c r="VS1206"/>
  <c r="VY1206" s="1"/>
  <c r="VS1182"/>
  <c r="VY1182" s="1"/>
  <c r="VS1199"/>
  <c r="VY1199" s="1"/>
  <c r="VS1201"/>
  <c r="VY1201" s="1"/>
  <c r="VS1203"/>
  <c r="VY1203" s="1"/>
  <c r="VS1205"/>
  <c r="VY1205" s="1"/>
  <c r="VS1207"/>
  <c r="VY1207" s="1"/>
  <c r="VS1183"/>
  <c r="VY1183" s="1"/>
  <c r="VS1185"/>
  <c r="VY1185" s="1"/>
  <c r="VS1187"/>
  <c r="VY1187" s="1"/>
  <c r="VS1189"/>
  <c r="VY1189" s="1"/>
  <c r="VS1191"/>
  <c r="VY1191" s="1"/>
  <c r="VS1193"/>
  <c r="VY1193" s="1"/>
  <c r="VS1195"/>
  <c r="VY1195" s="1"/>
  <c r="SM1184"/>
  <c r="SS1184" s="1"/>
  <c r="SM1186"/>
  <c r="SS1186" s="1"/>
  <c r="SM1188"/>
  <c r="SS1188" s="1"/>
  <c r="SM1190"/>
  <c r="SS1190" s="1"/>
  <c r="SM1192"/>
  <c r="SS1192" s="1"/>
  <c r="SM1194"/>
  <c r="SS1194" s="1"/>
  <c r="SM1198"/>
  <c r="SS1198" s="1"/>
  <c r="SM1200"/>
  <c r="SS1200" s="1"/>
  <c r="SM1202"/>
  <c r="SS1202" s="1"/>
  <c r="SM1204"/>
  <c r="SS1204" s="1"/>
  <c r="SM1206"/>
  <c r="SS1206" s="1"/>
  <c r="SM1182"/>
  <c r="SS1182" s="1"/>
  <c r="SM1199"/>
  <c r="SS1199" s="1"/>
  <c r="SM1201"/>
  <c r="SS1201" s="1"/>
  <c r="SM1203"/>
  <c r="SS1203" s="1"/>
  <c r="SM1205"/>
  <c r="SS1205" s="1"/>
  <c r="SM1207"/>
  <c r="SS1207" s="1"/>
  <c r="SM1183"/>
  <c r="SS1183" s="1"/>
  <c r="SM1185"/>
  <c r="SS1185" s="1"/>
  <c r="SM1187"/>
  <c r="SS1187" s="1"/>
  <c r="SM1189"/>
  <c r="SS1189" s="1"/>
  <c r="SM1191"/>
  <c r="SS1191" s="1"/>
  <c r="SM1193"/>
  <c r="SS1193" s="1"/>
  <c r="SM1195"/>
  <c r="SS1195" s="1"/>
  <c r="PG1184"/>
  <c r="PM1184" s="1"/>
  <c r="PG1186"/>
  <c r="PM1186" s="1"/>
  <c r="PG1188"/>
  <c r="PM1188" s="1"/>
  <c r="PG1190"/>
  <c r="PM1190" s="1"/>
  <c r="PG1192"/>
  <c r="PM1192" s="1"/>
  <c r="PG1194"/>
  <c r="PM1194" s="1"/>
  <c r="PG1198"/>
  <c r="PM1198" s="1"/>
  <c r="PG1200"/>
  <c r="PM1200" s="1"/>
  <c r="PG1202"/>
  <c r="PM1202" s="1"/>
  <c r="PG1204"/>
  <c r="PM1204" s="1"/>
  <c r="PG1206"/>
  <c r="PM1206" s="1"/>
  <c r="PG1182"/>
  <c r="PM1182" s="1"/>
  <c r="PG1199"/>
  <c r="PM1199" s="1"/>
  <c r="PG1201"/>
  <c r="PM1201" s="1"/>
  <c r="PG1203"/>
  <c r="PM1203" s="1"/>
  <c r="PG1205"/>
  <c r="PM1205" s="1"/>
  <c r="PG1207"/>
  <c r="PM1207" s="1"/>
  <c r="PG1183"/>
  <c r="PM1183" s="1"/>
  <c r="PG1185"/>
  <c r="PM1185" s="1"/>
  <c r="PG1187"/>
  <c r="PM1187" s="1"/>
  <c r="PG1189"/>
  <c r="PM1189" s="1"/>
  <c r="PG1191"/>
  <c r="PM1191" s="1"/>
  <c r="PG1193"/>
  <c r="PM1193" s="1"/>
  <c r="PG1195"/>
  <c r="PM1195" s="1"/>
  <c r="MA1184"/>
  <c r="MG1184" s="1"/>
  <c r="MA1186"/>
  <c r="MG1186" s="1"/>
  <c r="MA1188"/>
  <c r="MG1188" s="1"/>
  <c r="MA1190"/>
  <c r="MG1190" s="1"/>
  <c r="MA1192"/>
  <c r="MG1192" s="1"/>
  <c r="MA1194"/>
  <c r="MG1194" s="1"/>
  <c r="MA1198"/>
  <c r="MG1198" s="1"/>
  <c r="MA1200"/>
  <c r="MG1200" s="1"/>
  <c r="MA1202"/>
  <c r="MG1202" s="1"/>
  <c r="MA1204"/>
  <c r="MG1204" s="1"/>
  <c r="MA1206"/>
  <c r="MG1206" s="1"/>
  <c r="MA1182"/>
  <c r="MG1182" s="1"/>
  <c r="MA1199"/>
  <c r="MG1199" s="1"/>
  <c r="MA1201"/>
  <c r="MG1201" s="1"/>
  <c r="MA1203"/>
  <c r="MG1203" s="1"/>
  <c r="MA1205"/>
  <c r="MG1205" s="1"/>
  <c r="MA1207"/>
  <c r="MG1207" s="1"/>
  <c r="MA1183"/>
  <c r="MG1183" s="1"/>
  <c r="MA1185"/>
  <c r="MG1185" s="1"/>
  <c r="MA1187"/>
  <c r="MG1187" s="1"/>
  <c r="MA1189"/>
  <c r="MG1189" s="1"/>
  <c r="MA1191"/>
  <c r="MG1191" s="1"/>
  <c r="MA1193"/>
  <c r="MG1193" s="1"/>
  <c r="MA1195"/>
  <c r="MG1195" s="1"/>
  <c r="IU1184"/>
  <c r="JA1184" s="1"/>
  <c r="IU1186"/>
  <c r="JA1186" s="1"/>
  <c r="IU1188"/>
  <c r="JA1188" s="1"/>
  <c r="IU1190"/>
  <c r="JA1190" s="1"/>
  <c r="IU1192"/>
  <c r="JA1192" s="1"/>
  <c r="IU1194"/>
  <c r="JA1194" s="1"/>
  <c r="IU1198"/>
  <c r="JA1198" s="1"/>
  <c r="IU1200"/>
  <c r="JA1200" s="1"/>
  <c r="IU1202"/>
  <c r="JA1202" s="1"/>
  <c r="IU1204"/>
  <c r="JA1204" s="1"/>
  <c r="IU1206"/>
  <c r="JA1206" s="1"/>
  <c r="IU1182"/>
  <c r="JA1182" s="1"/>
  <c r="IU1199"/>
  <c r="JA1199" s="1"/>
  <c r="IU1201"/>
  <c r="JA1201" s="1"/>
  <c r="IU1203"/>
  <c r="JA1203" s="1"/>
  <c r="IU1205"/>
  <c r="JA1205" s="1"/>
  <c r="IU1207"/>
  <c r="JA1207" s="1"/>
  <c r="IU1183"/>
  <c r="JA1183" s="1"/>
  <c r="IU1185"/>
  <c r="JA1185" s="1"/>
  <c r="IU1187"/>
  <c r="JA1187" s="1"/>
  <c r="IU1189"/>
  <c r="JA1189" s="1"/>
  <c r="IU1191"/>
  <c r="JA1191" s="1"/>
  <c r="IU1193"/>
  <c r="JA1193" s="1"/>
  <c r="IU1195"/>
  <c r="JA1195" s="1"/>
  <c r="FO1184"/>
  <c r="FU1184" s="1"/>
  <c r="FO1186"/>
  <c r="FU1186" s="1"/>
  <c r="FO1188"/>
  <c r="FU1188" s="1"/>
  <c r="FO1190"/>
  <c r="FU1190" s="1"/>
  <c r="FO1192"/>
  <c r="FU1192" s="1"/>
  <c r="FO1194"/>
  <c r="FU1194" s="1"/>
  <c r="FO1198"/>
  <c r="FU1198" s="1"/>
  <c r="FO1200"/>
  <c r="FU1200" s="1"/>
  <c r="FO1202"/>
  <c r="FU1202" s="1"/>
  <c r="FO1204"/>
  <c r="FU1204" s="1"/>
  <c r="FO1206"/>
  <c r="FU1206" s="1"/>
  <c r="FO1182"/>
  <c r="FU1182" s="1"/>
  <c r="FO1199"/>
  <c r="FU1199" s="1"/>
  <c r="FO1201"/>
  <c r="FU1201" s="1"/>
  <c r="FO1203"/>
  <c r="FU1203" s="1"/>
  <c r="FO1205"/>
  <c r="FU1205" s="1"/>
  <c r="FO1207"/>
  <c r="FU1207" s="1"/>
  <c r="FO1183"/>
  <c r="FU1183" s="1"/>
  <c r="FO1185"/>
  <c r="FU1185" s="1"/>
  <c r="FO1187"/>
  <c r="FU1187" s="1"/>
  <c r="FO1189"/>
  <c r="FU1189" s="1"/>
  <c r="FO1191"/>
  <c r="FU1191" s="1"/>
  <c r="FO1193"/>
  <c r="FU1193" s="1"/>
  <c r="FO1195"/>
  <c r="FU1195" s="1"/>
  <c r="CI1184"/>
  <c r="CO1184" s="1"/>
  <c r="CI1186"/>
  <c r="CO1186" s="1"/>
  <c r="CI1188"/>
  <c r="CO1188" s="1"/>
  <c r="CI1190"/>
  <c r="CO1190" s="1"/>
  <c r="CI1192"/>
  <c r="CO1192" s="1"/>
  <c r="CI1194"/>
  <c r="CO1194" s="1"/>
  <c r="CI1198"/>
  <c r="CO1198" s="1"/>
  <c r="CI1200"/>
  <c r="CO1200" s="1"/>
  <c r="CI1202"/>
  <c r="CO1202" s="1"/>
  <c r="CI1204"/>
  <c r="CO1204" s="1"/>
  <c r="CI1206"/>
  <c r="CO1206" s="1"/>
  <c r="CI1182"/>
  <c r="CO1182" s="1"/>
  <c r="CI1199"/>
  <c r="CO1199" s="1"/>
  <c r="CI1201"/>
  <c r="CO1201" s="1"/>
  <c r="CI1203"/>
  <c r="CO1203" s="1"/>
  <c r="CI1205"/>
  <c r="CO1205" s="1"/>
  <c r="CI1207"/>
  <c r="CO1207" s="1"/>
  <c r="CI1183"/>
  <c r="CO1183" s="1"/>
  <c r="CI1185"/>
  <c r="CO1185" s="1"/>
  <c r="CI1187"/>
  <c r="CO1187" s="1"/>
  <c r="CI1189"/>
  <c r="CO1189" s="1"/>
  <c r="CI1191"/>
  <c r="CO1191" s="1"/>
  <c r="CI1193"/>
  <c r="CO1193" s="1"/>
  <c r="CI1195"/>
  <c r="CO1195" s="1"/>
  <c r="YY1200"/>
  <c r="ZE1200" s="1"/>
  <c r="YY1184"/>
  <c r="ZE1184" s="1"/>
  <c r="YY1186"/>
  <c r="ZE1186" s="1"/>
  <c r="YY1188"/>
  <c r="ZE1188" s="1"/>
  <c r="YY1190"/>
  <c r="ZE1190" s="1"/>
  <c r="YY1192"/>
  <c r="ZE1192" s="1"/>
  <c r="YY1194"/>
  <c r="ZE1194" s="1"/>
  <c r="YY1198"/>
  <c r="ZE1198" s="1"/>
  <c r="YY1202"/>
  <c r="ZE1202" s="1"/>
  <c r="YY1204"/>
  <c r="ZE1204" s="1"/>
  <c r="YY1206"/>
  <c r="ZE1206" s="1"/>
  <c r="YY1182"/>
  <c r="ZE1182" s="1"/>
  <c r="YY1199"/>
  <c r="ZE1199" s="1"/>
  <c r="YY1201"/>
  <c r="ZE1201" s="1"/>
  <c r="YY1203"/>
  <c r="ZE1203" s="1"/>
  <c r="YY1205"/>
  <c r="ZE1205" s="1"/>
  <c r="YY1207"/>
  <c r="ZE1207" s="1"/>
  <c r="YY1183"/>
  <c r="ZE1183" s="1"/>
  <c r="YY1185"/>
  <c r="ZE1185" s="1"/>
  <c r="YY1187"/>
  <c r="ZE1187" s="1"/>
  <c r="YY1189"/>
  <c r="ZE1189" s="1"/>
  <c r="YY1191"/>
  <c r="ZE1191" s="1"/>
  <c r="YY1193"/>
  <c r="ZE1193" s="1"/>
  <c r="YY1195"/>
  <c r="ZE1195" s="1"/>
  <c r="VU1184"/>
  <c r="WA1184" s="1"/>
  <c r="VU1186"/>
  <c r="WA1186" s="1"/>
  <c r="VU1188"/>
  <c r="WA1188" s="1"/>
  <c r="VU1190"/>
  <c r="WA1190" s="1"/>
  <c r="VU1192"/>
  <c r="WA1192" s="1"/>
  <c r="VU1194"/>
  <c r="WA1194" s="1"/>
  <c r="VU1198"/>
  <c r="WA1198" s="1"/>
  <c r="VU1200"/>
  <c r="WA1200" s="1"/>
  <c r="VU1202"/>
  <c r="WA1202" s="1"/>
  <c r="VU1204"/>
  <c r="WA1204" s="1"/>
  <c r="VU1206"/>
  <c r="WA1206" s="1"/>
  <c r="VU1182"/>
  <c r="WA1182" s="1"/>
  <c r="VU1199"/>
  <c r="WA1199" s="1"/>
  <c r="VU1201"/>
  <c r="WA1201" s="1"/>
  <c r="VU1203"/>
  <c r="WA1203" s="1"/>
  <c r="VU1205"/>
  <c r="WA1205" s="1"/>
  <c r="VU1207"/>
  <c r="WA1207" s="1"/>
  <c r="VU1183"/>
  <c r="WA1183" s="1"/>
  <c r="VU1185"/>
  <c r="WA1185" s="1"/>
  <c r="VU1187"/>
  <c r="WA1187" s="1"/>
  <c r="VU1189"/>
  <c r="WA1189" s="1"/>
  <c r="VU1191"/>
  <c r="WA1191" s="1"/>
  <c r="VU1193"/>
  <c r="WA1193" s="1"/>
  <c r="VU1195"/>
  <c r="WA1195" s="1"/>
  <c r="SO1184"/>
  <c r="SU1184" s="1"/>
  <c r="SO1186"/>
  <c r="SU1186" s="1"/>
  <c r="SO1188"/>
  <c r="SU1188" s="1"/>
  <c r="SO1190"/>
  <c r="SU1190" s="1"/>
  <c r="SO1192"/>
  <c r="SU1192" s="1"/>
  <c r="SO1194"/>
  <c r="SU1194" s="1"/>
  <c r="SO1198"/>
  <c r="SU1198" s="1"/>
  <c r="SO1200"/>
  <c r="SU1200" s="1"/>
  <c r="SO1202"/>
  <c r="SU1202" s="1"/>
  <c r="SO1204"/>
  <c r="SU1204" s="1"/>
  <c r="SO1206"/>
  <c r="SU1206" s="1"/>
  <c r="SO1182"/>
  <c r="SU1182" s="1"/>
  <c r="SO1199"/>
  <c r="SU1199" s="1"/>
  <c r="SO1201"/>
  <c r="SU1201" s="1"/>
  <c r="SO1203"/>
  <c r="SU1203" s="1"/>
  <c r="SO1205"/>
  <c r="SU1205" s="1"/>
  <c r="SO1207"/>
  <c r="SU1207" s="1"/>
  <c r="SO1183"/>
  <c r="SU1183" s="1"/>
  <c r="SO1185"/>
  <c r="SU1185" s="1"/>
  <c r="SO1187"/>
  <c r="SU1187" s="1"/>
  <c r="SO1189"/>
  <c r="SU1189" s="1"/>
  <c r="SO1191"/>
  <c r="SU1191" s="1"/>
  <c r="SO1193"/>
  <c r="SU1193" s="1"/>
  <c r="SO1195"/>
  <c r="SU1195" s="1"/>
  <c r="PI1184"/>
  <c r="PO1184" s="1"/>
  <c r="PI1186"/>
  <c r="PO1186" s="1"/>
  <c r="PI1188"/>
  <c r="PO1188" s="1"/>
  <c r="PI1190"/>
  <c r="PO1190" s="1"/>
  <c r="PI1192"/>
  <c r="PO1192" s="1"/>
  <c r="PI1194"/>
  <c r="PO1194" s="1"/>
  <c r="PI1198"/>
  <c r="PO1198" s="1"/>
  <c r="PI1200"/>
  <c r="PO1200" s="1"/>
  <c r="PI1202"/>
  <c r="PO1202" s="1"/>
  <c r="PI1204"/>
  <c r="PO1204" s="1"/>
  <c r="PI1206"/>
  <c r="PO1206" s="1"/>
  <c r="PI1182"/>
  <c r="PO1182" s="1"/>
  <c r="PI1199"/>
  <c r="PO1199" s="1"/>
  <c r="PI1201"/>
  <c r="PO1201" s="1"/>
  <c r="PI1203"/>
  <c r="PO1203" s="1"/>
  <c r="PI1205"/>
  <c r="PO1205" s="1"/>
  <c r="PI1207"/>
  <c r="PO1207" s="1"/>
  <c r="PI1183"/>
  <c r="PO1183" s="1"/>
  <c r="PI1185"/>
  <c r="PO1185" s="1"/>
  <c r="PI1187"/>
  <c r="PO1187" s="1"/>
  <c r="PI1189"/>
  <c r="PO1189" s="1"/>
  <c r="PI1191"/>
  <c r="PO1191" s="1"/>
  <c r="PI1193"/>
  <c r="PO1193" s="1"/>
  <c r="PI1195"/>
  <c r="PO1195" s="1"/>
  <c r="MC1184"/>
  <c r="MI1184" s="1"/>
  <c r="MC1186"/>
  <c r="MI1186" s="1"/>
  <c r="MC1188"/>
  <c r="MI1188" s="1"/>
  <c r="MC1190"/>
  <c r="MI1190" s="1"/>
  <c r="MC1192"/>
  <c r="MI1192" s="1"/>
  <c r="MC1194"/>
  <c r="MI1194" s="1"/>
  <c r="MC1198"/>
  <c r="MI1198" s="1"/>
  <c r="MC1200"/>
  <c r="MI1200" s="1"/>
  <c r="MC1202"/>
  <c r="MI1202" s="1"/>
  <c r="MC1204"/>
  <c r="MI1204" s="1"/>
  <c r="MC1206"/>
  <c r="MI1206" s="1"/>
  <c r="MC1182"/>
  <c r="MI1182" s="1"/>
  <c r="MC1199"/>
  <c r="MI1199" s="1"/>
  <c r="MC1201"/>
  <c r="MI1201" s="1"/>
  <c r="MC1203"/>
  <c r="MI1203" s="1"/>
  <c r="MC1205"/>
  <c r="MI1205" s="1"/>
  <c r="MC1207"/>
  <c r="MI1207" s="1"/>
  <c r="MC1183"/>
  <c r="MI1183" s="1"/>
  <c r="MC1185"/>
  <c r="MI1185" s="1"/>
  <c r="MC1187"/>
  <c r="MI1187" s="1"/>
  <c r="MC1189"/>
  <c r="MI1189" s="1"/>
  <c r="MC1191"/>
  <c r="MI1191" s="1"/>
  <c r="MC1193"/>
  <c r="MI1193" s="1"/>
  <c r="MC1195"/>
  <c r="MI1195" s="1"/>
  <c r="IW1184"/>
  <c r="JC1184" s="1"/>
  <c r="IW1186"/>
  <c r="JC1186" s="1"/>
  <c r="IW1188"/>
  <c r="JC1188" s="1"/>
  <c r="IW1190"/>
  <c r="JC1190" s="1"/>
  <c r="IW1192"/>
  <c r="JC1192" s="1"/>
  <c r="IW1194"/>
  <c r="JC1194" s="1"/>
  <c r="IW1198"/>
  <c r="JC1198" s="1"/>
  <c r="IW1200"/>
  <c r="JC1200" s="1"/>
  <c r="IW1202"/>
  <c r="JC1202" s="1"/>
  <c r="IW1204"/>
  <c r="JC1204" s="1"/>
  <c r="IW1206"/>
  <c r="JC1206" s="1"/>
  <c r="IW1182"/>
  <c r="JC1182" s="1"/>
  <c r="IW1199"/>
  <c r="JC1199" s="1"/>
  <c r="IW1201"/>
  <c r="JC1201" s="1"/>
  <c r="IW1203"/>
  <c r="JC1203" s="1"/>
  <c r="IW1205"/>
  <c r="JC1205" s="1"/>
  <c r="IW1207"/>
  <c r="JC1207" s="1"/>
  <c r="IW1183"/>
  <c r="JC1183" s="1"/>
  <c r="IW1185"/>
  <c r="JC1185" s="1"/>
  <c r="IW1187"/>
  <c r="JC1187" s="1"/>
  <c r="IW1189"/>
  <c r="JC1189" s="1"/>
  <c r="IW1191"/>
  <c r="JC1191" s="1"/>
  <c r="IW1193"/>
  <c r="JC1193" s="1"/>
  <c r="IW1195"/>
  <c r="JC1195" s="1"/>
  <c r="FQ1184"/>
  <c r="FW1184" s="1"/>
  <c r="FQ1186"/>
  <c r="FW1186" s="1"/>
  <c r="FQ1188"/>
  <c r="FW1188" s="1"/>
  <c r="FQ1190"/>
  <c r="FW1190" s="1"/>
  <c r="FQ1192"/>
  <c r="FW1192" s="1"/>
  <c r="FQ1194"/>
  <c r="FW1194" s="1"/>
  <c r="FQ1198"/>
  <c r="FW1198" s="1"/>
  <c r="FQ1200"/>
  <c r="FW1200" s="1"/>
  <c r="FQ1202"/>
  <c r="FW1202" s="1"/>
  <c r="FQ1204"/>
  <c r="FW1204" s="1"/>
  <c r="FQ1206"/>
  <c r="FW1206" s="1"/>
  <c r="FQ1182"/>
  <c r="FW1182" s="1"/>
  <c r="FQ1199"/>
  <c r="FW1199" s="1"/>
  <c r="FQ1201"/>
  <c r="FW1201" s="1"/>
  <c r="FQ1203"/>
  <c r="FW1203" s="1"/>
  <c r="FQ1205"/>
  <c r="FW1205" s="1"/>
  <c r="FQ1207"/>
  <c r="FW1207" s="1"/>
  <c r="FQ1183"/>
  <c r="FW1183" s="1"/>
  <c r="FQ1185"/>
  <c r="FW1185" s="1"/>
  <c r="FQ1187"/>
  <c r="FW1187" s="1"/>
  <c r="FQ1189"/>
  <c r="FW1189" s="1"/>
  <c r="FQ1191"/>
  <c r="FW1191" s="1"/>
  <c r="FQ1193"/>
  <c r="FW1193" s="1"/>
  <c r="FQ1195"/>
  <c r="FW1195" s="1"/>
  <c r="CK1184"/>
  <c r="CQ1184" s="1"/>
  <c r="CK1186"/>
  <c r="CQ1186" s="1"/>
  <c r="CK1188"/>
  <c r="CQ1188" s="1"/>
  <c r="CK1190"/>
  <c r="CQ1190" s="1"/>
  <c r="CK1192"/>
  <c r="CQ1192" s="1"/>
  <c r="CK1194"/>
  <c r="CQ1194" s="1"/>
  <c r="CK1198"/>
  <c r="CQ1198" s="1"/>
  <c r="CK1200"/>
  <c r="CQ1200" s="1"/>
  <c r="CK1202"/>
  <c r="CQ1202" s="1"/>
  <c r="CK1204"/>
  <c r="CQ1204" s="1"/>
  <c r="CK1206"/>
  <c r="CQ1206" s="1"/>
  <c r="CK1182"/>
  <c r="CQ1182" s="1"/>
  <c r="CK1199"/>
  <c r="CQ1199" s="1"/>
  <c r="CK1201"/>
  <c r="CQ1201" s="1"/>
  <c r="CK1203"/>
  <c r="CQ1203" s="1"/>
  <c r="CK1205"/>
  <c r="CQ1205" s="1"/>
  <c r="CK1207"/>
  <c r="CQ1207" s="1"/>
  <c r="CK1183"/>
  <c r="CQ1183" s="1"/>
  <c r="CK1185"/>
  <c r="CQ1185" s="1"/>
  <c r="CK1187"/>
  <c r="CQ1187" s="1"/>
  <c r="CK1189"/>
  <c r="CQ1189" s="1"/>
  <c r="CK1191"/>
  <c r="CQ1191" s="1"/>
  <c r="CK1193"/>
  <c r="CQ1193" s="1"/>
  <c r="CK1195"/>
  <c r="CQ1195" s="1"/>
  <c r="ZA1200"/>
  <c r="ZG1200" s="1"/>
  <c r="ZA1183"/>
  <c r="ZG1183" s="1"/>
  <c r="ZA1184"/>
  <c r="ZG1184" s="1"/>
  <c r="ZA1186"/>
  <c r="ZG1186" s="1"/>
  <c r="ZA1188"/>
  <c r="ZG1188" s="1"/>
  <c r="ZA1190"/>
  <c r="ZG1190" s="1"/>
  <c r="ZA1192"/>
  <c r="ZG1192" s="1"/>
  <c r="ZA1194"/>
  <c r="ZG1194" s="1"/>
  <c r="ZA1198"/>
  <c r="ZG1198" s="1"/>
  <c r="ZA1202"/>
  <c r="ZG1202" s="1"/>
  <c r="ZA1204"/>
  <c r="ZG1204" s="1"/>
  <c r="ZA1206"/>
  <c r="ZG1206" s="1"/>
  <c r="ZA1182"/>
  <c r="ZG1182" s="1"/>
  <c r="ZA1199"/>
  <c r="ZG1199" s="1"/>
  <c r="ZA1201"/>
  <c r="ZG1201" s="1"/>
  <c r="ZA1203"/>
  <c r="ZG1203" s="1"/>
  <c r="ZA1205"/>
  <c r="ZG1205" s="1"/>
  <c r="ZA1207"/>
  <c r="ZG1207" s="1"/>
  <c r="ZA1185"/>
  <c r="ZG1185" s="1"/>
  <c r="ZA1187"/>
  <c r="ZG1187" s="1"/>
  <c r="ZA1189"/>
  <c r="ZG1189" s="1"/>
  <c r="ZA1191"/>
  <c r="ZG1191" s="1"/>
  <c r="ZA1193"/>
  <c r="ZG1193" s="1"/>
  <c r="ZA1195"/>
  <c r="ZG1195" s="1"/>
  <c r="XG1185"/>
  <c r="XM1185" s="1"/>
  <c r="XG1187"/>
  <c r="XM1187" s="1"/>
  <c r="XG1189"/>
  <c r="XM1189" s="1"/>
  <c r="XG1191"/>
  <c r="XM1191" s="1"/>
  <c r="XG1193"/>
  <c r="XM1193" s="1"/>
  <c r="XG1195"/>
  <c r="XM1195" s="1"/>
  <c r="XG1183"/>
  <c r="XM1183" s="1"/>
  <c r="XG1182"/>
  <c r="XM1182" s="1"/>
  <c r="XG1184"/>
  <c r="XM1184" s="1"/>
  <c r="XG1186"/>
  <c r="XM1186" s="1"/>
  <c r="XG1188"/>
  <c r="XM1188" s="1"/>
  <c r="XG1190"/>
  <c r="XM1190" s="1"/>
  <c r="XG1192"/>
  <c r="XM1192" s="1"/>
  <c r="XG1194"/>
  <c r="XM1194" s="1"/>
  <c r="VQ1185"/>
  <c r="VW1185" s="1"/>
  <c r="VQ1187"/>
  <c r="VW1187" s="1"/>
  <c r="VQ1189"/>
  <c r="VW1189" s="1"/>
  <c r="VQ1191"/>
  <c r="VW1191" s="1"/>
  <c r="VQ1193"/>
  <c r="VW1193" s="1"/>
  <c r="VQ1195"/>
  <c r="VW1195" s="1"/>
  <c r="VQ1183"/>
  <c r="VW1183" s="1"/>
  <c r="VQ1182"/>
  <c r="VW1182" s="1"/>
  <c r="VQ1184"/>
  <c r="VW1184" s="1"/>
  <c r="VQ1186"/>
  <c r="VW1186" s="1"/>
  <c r="VQ1188"/>
  <c r="VW1188" s="1"/>
  <c r="VQ1190"/>
  <c r="VW1190" s="1"/>
  <c r="VQ1192"/>
  <c r="VW1192" s="1"/>
  <c r="VQ1194"/>
  <c r="VW1194" s="1"/>
  <c r="UA1185"/>
  <c r="UG1185" s="1"/>
  <c r="UA1187"/>
  <c r="UG1187" s="1"/>
  <c r="UA1189"/>
  <c r="UG1189" s="1"/>
  <c r="UA1191"/>
  <c r="UG1191" s="1"/>
  <c r="UA1193"/>
  <c r="UG1193" s="1"/>
  <c r="UA1195"/>
  <c r="UG1195" s="1"/>
  <c r="UA1183"/>
  <c r="UG1183" s="1"/>
  <c r="UA1182"/>
  <c r="UG1182" s="1"/>
  <c r="UA1184"/>
  <c r="UG1184" s="1"/>
  <c r="UA1186"/>
  <c r="UG1186" s="1"/>
  <c r="UA1188"/>
  <c r="UG1188" s="1"/>
  <c r="UA1190"/>
  <c r="UG1190" s="1"/>
  <c r="UA1192"/>
  <c r="UG1192" s="1"/>
  <c r="UA1194"/>
  <c r="UG1194" s="1"/>
  <c r="SK1185"/>
  <c r="SQ1185" s="1"/>
  <c r="SK1187"/>
  <c r="SQ1187" s="1"/>
  <c r="SK1189"/>
  <c r="SQ1189" s="1"/>
  <c r="SK1191"/>
  <c r="SQ1191" s="1"/>
  <c r="SK1193"/>
  <c r="SQ1193" s="1"/>
  <c r="SK1195"/>
  <c r="SQ1195" s="1"/>
  <c r="SK1183"/>
  <c r="SQ1183" s="1"/>
  <c r="SK1182"/>
  <c r="SQ1182" s="1"/>
  <c r="SK1184"/>
  <c r="SQ1184" s="1"/>
  <c r="SK1186"/>
  <c r="SQ1186" s="1"/>
  <c r="SK1188"/>
  <c r="SQ1188" s="1"/>
  <c r="SK1190"/>
  <c r="SQ1190" s="1"/>
  <c r="SK1192"/>
  <c r="SQ1192" s="1"/>
  <c r="SK1194"/>
  <c r="SQ1194" s="1"/>
  <c r="QU1185"/>
  <c r="RA1185" s="1"/>
  <c r="QU1187"/>
  <c r="RA1187" s="1"/>
  <c r="QU1189"/>
  <c r="RA1189" s="1"/>
  <c r="QU1191"/>
  <c r="RA1191" s="1"/>
  <c r="QU1193"/>
  <c r="RA1193" s="1"/>
  <c r="QU1195"/>
  <c r="RA1195" s="1"/>
  <c r="QU1183"/>
  <c r="RA1183" s="1"/>
  <c r="QU1182"/>
  <c r="RA1182" s="1"/>
  <c r="QU1184"/>
  <c r="RA1184" s="1"/>
  <c r="QU1186"/>
  <c r="RA1186" s="1"/>
  <c r="QU1188"/>
  <c r="RA1188" s="1"/>
  <c r="QU1190"/>
  <c r="RA1190" s="1"/>
  <c r="QU1192"/>
  <c r="RA1192" s="1"/>
  <c r="QU1194"/>
  <c r="RA1194" s="1"/>
  <c r="PE1185"/>
  <c r="PK1185" s="1"/>
  <c r="PE1187"/>
  <c r="PK1187" s="1"/>
  <c r="PE1189"/>
  <c r="PK1189" s="1"/>
  <c r="PE1191"/>
  <c r="PK1191" s="1"/>
  <c r="PE1193"/>
  <c r="PK1193" s="1"/>
  <c r="PE1195"/>
  <c r="PK1195" s="1"/>
  <c r="PE1183"/>
  <c r="PK1183" s="1"/>
  <c r="PE1182"/>
  <c r="PK1182" s="1"/>
  <c r="PE1184"/>
  <c r="PK1184" s="1"/>
  <c r="PE1186"/>
  <c r="PK1186" s="1"/>
  <c r="PE1188"/>
  <c r="PK1188" s="1"/>
  <c r="PE1190"/>
  <c r="PK1190" s="1"/>
  <c r="PE1192"/>
  <c r="PK1192" s="1"/>
  <c r="PE1194"/>
  <c r="PK1194" s="1"/>
  <c r="NO1185"/>
  <c r="NU1185" s="1"/>
  <c r="NO1187"/>
  <c r="NU1187" s="1"/>
  <c r="NO1189"/>
  <c r="NU1189" s="1"/>
  <c r="NO1191"/>
  <c r="NU1191" s="1"/>
  <c r="NO1193"/>
  <c r="NU1193" s="1"/>
  <c r="NO1195"/>
  <c r="NU1195" s="1"/>
  <c r="NO1183"/>
  <c r="NU1183" s="1"/>
  <c r="NO1182"/>
  <c r="NU1182" s="1"/>
  <c r="NO1184"/>
  <c r="NU1184" s="1"/>
  <c r="NO1186"/>
  <c r="NU1186" s="1"/>
  <c r="NO1188"/>
  <c r="NU1188" s="1"/>
  <c r="NO1190"/>
  <c r="NU1190" s="1"/>
  <c r="NO1192"/>
  <c r="NU1192" s="1"/>
  <c r="NO1194"/>
  <c r="NU1194" s="1"/>
  <c r="LY1185"/>
  <c r="ME1185" s="1"/>
  <c r="LY1187"/>
  <c r="ME1187" s="1"/>
  <c r="LY1189"/>
  <c r="ME1189" s="1"/>
  <c r="LY1191"/>
  <c r="ME1191" s="1"/>
  <c r="LY1193"/>
  <c r="ME1193" s="1"/>
  <c r="LY1195"/>
  <c r="ME1195" s="1"/>
  <c r="LY1183"/>
  <c r="ME1183" s="1"/>
  <c r="LY1182"/>
  <c r="ME1182" s="1"/>
  <c r="LY1184"/>
  <c r="ME1184" s="1"/>
  <c r="LY1186"/>
  <c r="ME1186" s="1"/>
  <c r="LY1188"/>
  <c r="ME1188" s="1"/>
  <c r="LY1190"/>
  <c r="ME1190" s="1"/>
  <c r="LY1192"/>
  <c r="ME1192" s="1"/>
  <c r="LY1194"/>
  <c r="ME1194" s="1"/>
  <c r="KI1185"/>
  <c r="KO1185" s="1"/>
  <c r="KI1187"/>
  <c r="KO1187" s="1"/>
  <c r="KI1189"/>
  <c r="KO1189" s="1"/>
  <c r="KI1191"/>
  <c r="KO1191" s="1"/>
  <c r="KI1193"/>
  <c r="KO1193" s="1"/>
  <c r="KI1195"/>
  <c r="KO1195" s="1"/>
  <c r="KI1183"/>
  <c r="KO1183" s="1"/>
  <c r="KI1182"/>
  <c r="KO1182" s="1"/>
  <c r="KI1184"/>
  <c r="KO1184" s="1"/>
  <c r="KI1186"/>
  <c r="KO1186" s="1"/>
  <c r="KI1188"/>
  <c r="KO1188" s="1"/>
  <c r="KI1190"/>
  <c r="KO1190" s="1"/>
  <c r="KI1192"/>
  <c r="KO1192" s="1"/>
  <c r="KI1194"/>
  <c r="KO1194" s="1"/>
  <c r="IS1185"/>
  <c r="IY1185" s="1"/>
  <c r="IS1187"/>
  <c r="IY1187" s="1"/>
  <c r="IS1189"/>
  <c r="IY1189" s="1"/>
  <c r="IS1191"/>
  <c r="IY1191" s="1"/>
  <c r="IS1193"/>
  <c r="IY1193" s="1"/>
  <c r="IS1195"/>
  <c r="IY1195" s="1"/>
  <c r="IS1183"/>
  <c r="IY1183" s="1"/>
  <c r="IS1182"/>
  <c r="IY1182" s="1"/>
  <c r="IS1184"/>
  <c r="IY1184" s="1"/>
  <c r="IS1186"/>
  <c r="IY1186" s="1"/>
  <c r="IS1188"/>
  <c r="IY1188" s="1"/>
  <c r="IS1190"/>
  <c r="IY1190" s="1"/>
  <c r="IS1192"/>
  <c r="IY1192" s="1"/>
  <c r="IS1194"/>
  <c r="IY1194" s="1"/>
  <c r="HC1185"/>
  <c r="HI1185" s="1"/>
  <c r="HC1187"/>
  <c r="HI1187" s="1"/>
  <c r="HC1189"/>
  <c r="HI1189" s="1"/>
  <c r="HC1191"/>
  <c r="HI1191" s="1"/>
  <c r="HC1193"/>
  <c r="HI1193" s="1"/>
  <c r="HC1195"/>
  <c r="HI1195" s="1"/>
  <c r="HC1183"/>
  <c r="HI1183" s="1"/>
  <c r="HC1182"/>
  <c r="HI1182" s="1"/>
  <c r="HC1184"/>
  <c r="HI1184" s="1"/>
  <c r="HC1186"/>
  <c r="HI1186" s="1"/>
  <c r="HC1188"/>
  <c r="HI1188" s="1"/>
  <c r="HC1190"/>
  <c r="HI1190" s="1"/>
  <c r="HC1192"/>
  <c r="HI1192" s="1"/>
  <c r="HC1194"/>
  <c r="HI1194" s="1"/>
  <c r="FM1185"/>
  <c r="FS1185" s="1"/>
  <c r="FM1187"/>
  <c r="FS1187" s="1"/>
  <c r="FM1189"/>
  <c r="FS1189" s="1"/>
  <c r="FM1191"/>
  <c r="FS1191" s="1"/>
  <c r="FM1193"/>
  <c r="FS1193" s="1"/>
  <c r="FM1195"/>
  <c r="FS1195" s="1"/>
  <c r="FM1183"/>
  <c r="FS1183" s="1"/>
  <c r="FM1182"/>
  <c r="FS1182" s="1"/>
  <c r="FM1184"/>
  <c r="FS1184" s="1"/>
  <c r="FM1186"/>
  <c r="FS1186" s="1"/>
  <c r="FM1188"/>
  <c r="FS1188" s="1"/>
  <c r="FM1190"/>
  <c r="FS1190" s="1"/>
  <c r="FM1192"/>
  <c r="FS1192" s="1"/>
  <c r="FM1194"/>
  <c r="FS1194" s="1"/>
  <c r="DW1185"/>
  <c r="EC1185" s="1"/>
  <c r="DW1187"/>
  <c r="EC1187" s="1"/>
  <c r="DW1189"/>
  <c r="EC1189" s="1"/>
  <c r="DW1191"/>
  <c r="EC1191" s="1"/>
  <c r="DW1193"/>
  <c r="EC1193" s="1"/>
  <c r="DW1195"/>
  <c r="EC1195" s="1"/>
  <c r="DW1183"/>
  <c r="EC1183" s="1"/>
  <c r="DW1182"/>
  <c r="EC1182" s="1"/>
  <c r="DW1184"/>
  <c r="EC1184" s="1"/>
  <c r="DW1186"/>
  <c r="EC1186" s="1"/>
  <c r="DW1188"/>
  <c r="EC1188" s="1"/>
  <c r="DW1190"/>
  <c r="EC1190" s="1"/>
  <c r="DW1192"/>
  <c r="EC1192" s="1"/>
  <c r="DW1194"/>
  <c r="EC1194" s="1"/>
  <c r="CG1185"/>
  <c r="CM1185" s="1"/>
  <c r="CG1187"/>
  <c r="CM1187" s="1"/>
  <c r="CG1189"/>
  <c r="CM1189" s="1"/>
  <c r="CG1191"/>
  <c r="CM1191" s="1"/>
  <c r="CG1193"/>
  <c r="CM1193" s="1"/>
  <c r="CG1195"/>
  <c r="CM1195" s="1"/>
  <c r="CG1183"/>
  <c r="CM1183" s="1"/>
  <c r="CG1182"/>
  <c r="CM1182" s="1"/>
  <c r="CG1184"/>
  <c r="CM1184" s="1"/>
  <c r="CG1186"/>
  <c r="CM1186" s="1"/>
  <c r="CG1188"/>
  <c r="CM1188" s="1"/>
  <c r="CG1190"/>
  <c r="CM1190" s="1"/>
  <c r="CG1192"/>
  <c r="CM1192" s="1"/>
  <c r="CG1194"/>
  <c r="CM1194" s="1"/>
  <c r="AQ1185"/>
  <c r="AW1185" s="1"/>
  <c r="AQ1187"/>
  <c r="AW1187" s="1"/>
  <c r="AQ1189"/>
  <c r="AW1189" s="1"/>
  <c r="AQ1191"/>
  <c r="AW1191" s="1"/>
  <c r="AQ1193"/>
  <c r="AW1193" s="1"/>
  <c r="AQ1195"/>
  <c r="AW1195" s="1"/>
  <c r="AQ1183"/>
  <c r="AW1183" s="1"/>
  <c r="AQ1182"/>
  <c r="AW1182" s="1"/>
  <c r="AQ1184"/>
  <c r="AW1184" s="1"/>
  <c r="AQ1186"/>
  <c r="AW1186" s="1"/>
  <c r="AQ1188"/>
  <c r="AW1188" s="1"/>
  <c r="AQ1190"/>
  <c r="AW1190" s="1"/>
  <c r="AQ1192"/>
  <c r="AW1192" s="1"/>
  <c r="AQ1194"/>
  <c r="AW1194" s="1"/>
  <c r="YW1185"/>
  <c r="ZC1185" s="1"/>
  <c r="YW1187"/>
  <c r="ZC1187" s="1"/>
  <c r="YW1189"/>
  <c r="ZC1189" s="1"/>
  <c r="YW1191"/>
  <c r="ZC1191" s="1"/>
  <c r="YW1193"/>
  <c r="ZC1193" s="1"/>
  <c r="YW1195"/>
  <c r="ZC1195" s="1"/>
  <c r="YW1183"/>
  <c r="ZC1183" s="1"/>
  <c r="YW1182"/>
  <c r="ZC1182" s="1"/>
  <c r="YW1184"/>
  <c r="ZC1184" s="1"/>
  <c r="YW1186"/>
  <c r="ZC1186" s="1"/>
  <c r="YW1188"/>
  <c r="ZC1188" s="1"/>
  <c r="YW1190"/>
  <c r="ZC1190" s="1"/>
  <c r="YW1192"/>
  <c r="ZC1192" s="1"/>
  <c r="YW1194"/>
  <c r="ZC1194" s="1"/>
  <c r="XG1257"/>
  <c r="XM1257" s="1"/>
  <c r="XG1260"/>
  <c r="XM1260" s="1"/>
  <c r="XG1262"/>
  <c r="XM1262" s="1"/>
  <c r="XG1256"/>
  <c r="XM1256" s="1"/>
  <c r="XG1258"/>
  <c r="XM1258" s="1"/>
  <c r="XG1261"/>
  <c r="XM1261" s="1"/>
  <c r="VQ1257"/>
  <c r="VW1257" s="1"/>
  <c r="VQ1260"/>
  <c r="VW1260" s="1"/>
  <c r="VQ1262"/>
  <c r="VW1262" s="1"/>
  <c r="VQ1256"/>
  <c r="VW1256" s="1"/>
  <c r="VQ1258"/>
  <c r="VW1258" s="1"/>
  <c r="VQ1261"/>
  <c r="VW1261" s="1"/>
  <c r="UA1257"/>
  <c r="UG1257" s="1"/>
  <c r="UA1260"/>
  <c r="UG1260" s="1"/>
  <c r="UA1262"/>
  <c r="UG1262" s="1"/>
  <c r="UA1256"/>
  <c r="UG1256" s="1"/>
  <c r="UA1258"/>
  <c r="UG1258" s="1"/>
  <c r="UA1261"/>
  <c r="UG1261" s="1"/>
  <c r="SK1257"/>
  <c r="SQ1257" s="1"/>
  <c r="SK1260"/>
  <c r="SQ1260" s="1"/>
  <c r="SK1262"/>
  <c r="SQ1262" s="1"/>
  <c r="SK1256"/>
  <c r="SQ1256" s="1"/>
  <c r="SK1258"/>
  <c r="SQ1258" s="1"/>
  <c r="SK1261"/>
  <c r="SQ1261" s="1"/>
  <c r="QU1257"/>
  <c r="RA1257" s="1"/>
  <c r="QU1260"/>
  <c r="RA1260" s="1"/>
  <c r="QU1262"/>
  <c r="RA1262" s="1"/>
  <c r="QU1256"/>
  <c r="RA1256" s="1"/>
  <c r="QU1258"/>
  <c r="RA1258" s="1"/>
  <c r="QU1261"/>
  <c r="RA1261" s="1"/>
  <c r="PE1257"/>
  <c r="PK1257" s="1"/>
  <c r="PE1260"/>
  <c r="PK1260" s="1"/>
  <c r="PE1262"/>
  <c r="PK1262" s="1"/>
  <c r="PE1256"/>
  <c r="PK1256" s="1"/>
  <c r="PE1258"/>
  <c r="PK1258" s="1"/>
  <c r="PE1261"/>
  <c r="PK1261" s="1"/>
  <c r="NO1257"/>
  <c r="NU1257" s="1"/>
  <c r="NO1260"/>
  <c r="NU1260" s="1"/>
  <c r="NO1262"/>
  <c r="NU1262" s="1"/>
  <c r="NO1256"/>
  <c r="NU1256" s="1"/>
  <c r="NO1258"/>
  <c r="NU1258" s="1"/>
  <c r="NO1261"/>
  <c r="NU1261" s="1"/>
  <c r="LY1257"/>
  <c r="ME1257" s="1"/>
  <c r="LY1260"/>
  <c r="ME1260" s="1"/>
  <c r="LY1262"/>
  <c r="ME1262" s="1"/>
  <c r="LY1256"/>
  <c r="ME1256" s="1"/>
  <c r="LY1258"/>
  <c r="ME1258" s="1"/>
  <c r="LY1261"/>
  <c r="ME1261" s="1"/>
  <c r="KI1257"/>
  <c r="KO1257" s="1"/>
  <c r="KI1260"/>
  <c r="KO1260" s="1"/>
  <c r="KI1262"/>
  <c r="KO1262" s="1"/>
  <c r="KI1256"/>
  <c r="KO1256" s="1"/>
  <c r="KI1258"/>
  <c r="KO1258" s="1"/>
  <c r="KI1261"/>
  <c r="KO1261" s="1"/>
  <c r="IS1257"/>
  <c r="IY1257" s="1"/>
  <c r="IS1260"/>
  <c r="IY1260" s="1"/>
  <c r="IS1262"/>
  <c r="IY1262" s="1"/>
  <c r="IS1256"/>
  <c r="IY1256" s="1"/>
  <c r="IS1258"/>
  <c r="IY1258" s="1"/>
  <c r="IS1261"/>
  <c r="IY1261" s="1"/>
  <c r="HC1257"/>
  <c r="HI1257" s="1"/>
  <c r="HC1260"/>
  <c r="HI1260" s="1"/>
  <c r="HC1262"/>
  <c r="HI1262" s="1"/>
  <c r="HC1256"/>
  <c r="HI1256" s="1"/>
  <c r="HC1258"/>
  <c r="HI1258" s="1"/>
  <c r="HC1261"/>
  <c r="HI1261" s="1"/>
  <c r="FM1257"/>
  <c r="FS1257" s="1"/>
  <c r="FM1260"/>
  <c r="FS1260" s="1"/>
  <c r="FM1262"/>
  <c r="FS1262" s="1"/>
  <c r="FM1256"/>
  <c r="FS1256" s="1"/>
  <c r="FM1258"/>
  <c r="FS1258" s="1"/>
  <c r="FM1261"/>
  <c r="FS1261" s="1"/>
  <c r="DW1257"/>
  <c r="EC1257" s="1"/>
  <c r="DW1260"/>
  <c r="EC1260" s="1"/>
  <c r="DW1262"/>
  <c r="EC1262" s="1"/>
  <c r="DW1256"/>
  <c r="EC1256" s="1"/>
  <c r="DW1258"/>
  <c r="EC1258" s="1"/>
  <c r="DW1261"/>
  <c r="EC1261" s="1"/>
  <c r="CG1257"/>
  <c r="CM1257" s="1"/>
  <c r="CG1260"/>
  <c r="CM1260" s="1"/>
  <c r="CG1262"/>
  <c r="CM1262" s="1"/>
  <c r="CG1256"/>
  <c r="CM1256" s="1"/>
  <c r="CG1258"/>
  <c r="CM1258" s="1"/>
  <c r="CG1261"/>
  <c r="CM1261" s="1"/>
  <c r="AQ1257"/>
  <c r="AW1257" s="1"/>
  <c r="AQ1260"/>
  <c r="AW1260" s="1"/>
  <c r="AQ1262"/>
  <c r="AW1262" s="1"/>
  <c r="AQ1256"/>
  <c r="AW1256" s="1"/>
  <c r="AQ1258"/>
  <c r="AW1258" s="1"/>
  <c r="AQ1261"/>
  <c r="AW1261" s="1"/>
  <c r="YW1257"/>
  <c r="ZC1257" s="1"/>
  <c r="YW1260"/>
  <c r="ZC1260" s="1"/>
  <c r="YW1262"/>
  <c r="ZC1262" s="1"/>
  <c r="YW1258"/>
  <c r="ZC1258" s="1"/>
  <c r="YW1256"/>
  <c r="ZC1256" s="1"/>
  <c r="YW1261"/>
  <c r="ZC1261" s="1"/>
  <c r="YA1256"/>
  <c r="YG1256" s="1"/>
  <c r="YA1258"/>
  <c r="YG1258" s="1"/>
  <c r="YA1261"/>
  <c r="YG1261" s="1"/>
  <c r="YA1257"/>
  <c r="YG1257" s="1"/>
  <c r="YA1260"/>
  <c r="YG1260" s="1"/>
  <c r="YA1262"/>
  <c r="YG1262" s="1"/>
  <c r="WK1256"/>
  <c r="WQ1256" s="1"/>
  <c r="WK1258"/>
  <c r="WQ1258" s="1"/>
  <c r="WK1261"/>
  <c r="WQ1261" s="1"/>
  <c r="WK1257"/>
  <c r="WQ1257" s="1"/>
  <c r="WK1260"/>
  <c r="WQ1260" s="1"/>
  <c r="WK1262"/>
  <c r="WQ1262" s="1"/>
  <c r="UU1256"/>
  <c r="VA1256" s="1"/>
  <c r="UU1258"/>
  <c r="VA1258" s="1"/>
  <c r="UU1261"/>
  <c r="VA1261" s="1"/>
  <c r="UU1257"/>
  <c r="VA1257" s="1"/>
  <c r="UU1260"/>
  <c r="VA1260" s="1"/>
  <c r="UU1262"/>
  <c r="VA1262" s="1"/>
  <c r="TE1256"/>
  <c r="TK1256" s="1"/>
  <c r="TE1258"/>
  <c r="TK1258" s="1"/>
  <c r="TE1261"/>
  <c r="TK1261" s="1"/>
  <c r="TE1257"/>
  <c r="TK1257" s="1"/>
  <c r="TE1260"/>
  <c r="TK1260" s="1"/>
  <c r="TE1262"/>
  <c r="TK1262" s="1"/>
  <c r="RO1256"/>
  <c r="RU1256" s="1"/>
  <c r="RO1258"/>
  <c r="RU1258" s="1"/>
  <c r="RO1261"/>
  <c r="RU1261" s="1"/>
  <c r="RO1257"/>
  <c r="RU1257" s="1"/>
  <c r="RO1260"/>
  <c r="RU1260" s="1"/>
  <c r="RO1262"/>
  <c r="RU1262" s="1"/>
  <c r="PY1256"/>
  <c r="QE1256" s="1"/>
  <c r="PY1258"/>
  <c r="QE1258" s="1"/>
  <c r="PY1261"/>
  <c r="QE1261" s="1"/>
  <c r="PY1257"/>
  <c r="QE1257" s="1"/>
  <c r="PY1260"/>
  <c r="QE1260" s="1"/>
  <c r="PY1262"/>
  <c r="QE1262" s="1"/>
  <c r="OI1256"/>
  <c r="OO1256" s="1"/>
  <c r="OI1258"/>
  <c r="OO1258" s="1"/>
  <c r="OI1261"/>
  <c r="OO1261" s="1"/>
  <c r="OI1257"/>
  <c r="OO1257" s="1"/>
  <c r="OI1260"/>
  <c r="OO1260" s="1"/>
  <c r="OI1262"/>
  <c r="OO1262" s="1"/>
  <c r="MS1256"/>
  <c r="MY1256" s="1"/>
  <c r="MS1258"/>
  <c r="MY1258" s="1"/>
  <c r="MS1261"/>
  <c r="MY1261" s="1"/>
  <c r="MS1257"/>
  <c r="MY1257" s="1"/>
  <c r="MS1260"/>
  <c r="MY1260" s="1"/>
  <c r="MS1262"/>
  <c r="MY1262" s="1"/>
  <c r="LC1256"/>
  <c r="LI1256" s="1"/>
  <c r="LC1258"/>
  <c r="LI1258" s="1"/>
  <c r="LC1261"/>
  <c r="LI1261" s="1"/>
  <c r="LC1257"/>
  <c r="LI1257" s="1"/>
  <c r="LC1260"/>
  <c r="LI1260" s="1"/>
  <c r="LC1262"/>
  <c r="LI1262" s="1"/>
  <c r="JM1256"/>
  <c r="JS1256" s="1"/>
  <c r="JM1258"/>
  <c r="JS1258" s="1"/>
  <c r="JM1261"/>
  <c r="JS1261" s="1"/>
  <c r="JM1257"/>
  <c r="JS1257" s="1"/>
  <c r="JM1260"/>
  <c r="JS1260" s="1"/>
  <c r="JM1262"/>
  <c r="JS1262" s="1"/>
  <c r="HW1256"/>
  <c r="IC1256" s="1"/>
  <c r="HW1258"/>
  <c r="IC1258" s="1"/>
  <c r="HW1261"/>
  <c r="IC1261" s="1"/>
  <c r="HW1257"/>
  <c r="IC1257" s="1"/>
  <c r="HW1260"/>
  <c r="IC1260" s="1"/>
  <c r="HW1262"/>
  <c r="IC1262" s="1"/>
  <c r="GG1256"/>
  <c r="GM1256" s="1"/>
  <c r="GG1258"/>
  <c r="GM1258" s="1"/>
  <c r="GG1261"/>
  <c r="GM1261" s="1"/>
  <c r="GG1257"/>
  <c r="GM1257" s="1"/>
  <c r="GG1260"/>
  <c r="GM1260" s="1"/>
  <c r="GG1262"/>
  <c r="GM1262" s="1"/>
  <c r="EQ1256"/>
  <c r="EW1256" s="1"/>
  <c r="EQ1258"/>
  <c r="EW1258" s="1"/>
  <c r="EQ1261"/>
  <c r="EW1261" s="1"/>
  <c r="EQ1257"/>
  <c r="EW1257" s="1"/>
  <c r="EQ1260"/>
  <c r="EW1260" s="1"/>
  <c r="EQ1262"/>
  <c r="EW1262" s="1"/>
  <c r="DA1256"/>
  <c r="DG1256" s="1"/>
  <c r="DA1258"/>
  <c r="DG1258" s="1"/>
  <c r="DA1261"/>
  <c r="DG1261" s="1"/>
  <c r="DA1257"/>
  <c r="DG1257" s="1"/>
  <c r="DA1260"/>
  <c r="DG1260" s="1"/>
  <c r="DA1262"/>
  <c r="DG1262" s="1"/>
  <c r="BK1256"/>
  <c r="BQ1256" s="1"/>
  <c r="BK1258"/>
  <c r="BQ1258" s="1"/>
  <c r="BK1261"/>
  <c r="BQ1261" s="1"/>
  <c r="BK1257"/>
  <c r="BQ1257" s="1"/>
  <c r="BK1260"/>
  <c r="BQ1260" s="1"/>
  <c r="BK1262"/>
  <c r="BQ1262" s="1"/>
  <c r="U1256"/>
  <c r="AA1256" s="1"/>
  <c r="U1258"/>
  <c r="AA1258" s="1"/>
  <c r="U1261"/>
  <c r="AA1261" s="1"/>
  <c r="U1257"/>
  <c r="AA1257" s="1"/>
  <c r="U1260"/>
  <c r="AA1260" s="1"/>
  <c r="U1262"/>
  <c r="AA1262" s="1"/>
  <c r="YC1256"/>
  <c r="YI1256" s="1"/>
  <c r="YC1258"/>
  <c r="YI1258" s="1"/>
  <c r="YC1261"/>
  <c r="YI1261" s="1"/>
  <c r="YC1257"/>
  <c r="YI1257" s="1"/>
  <c r="YC1260"/>
  <c r="YI1260" s="1"/>
  <c r="YC1262"/>
  <c r="YI1262" s="1"/>
  <c r="WM1256"/>
  <c r="WS1256" s="1"/>
  <c r="WM1258"/>
  <c r="WS1258" s="1"/>
  <c r="WM1261"/>
  <c r="WS1261" s="1"/>
  <c r="WM1257"/>
  <c r="WS1257" s="1"/>
  <c r="WM1260"/>
  <c r="WS1260" s="1"/>
  <c r="WM1262"/>
  <c r="WS1262" s="1"/>
  <c r="UW1256"/>
  <c r="VC1256" s="1"/>
  <c r="UW1258"/>
  <c r="VC1258" s="1"/>
  <c r="UW1261"/>
  <c r="VC1261" s="1"/>
  <c r="UW1257"/>
  <c r="VC1257" s="1"/>
  <c r="UW1260"/>
  <c r="VC1260" s="1"/>
  <c r="UW1262"/>
  <c r="VC1262" s="1"/>
  <c r="TG1256"/>
  <c r="TM1256" s="1"/>
  <c r="TG1258"/>
  <c r="TM1258" s="1"/>
  <c r="TG1261"/>
  <c r="TM1261" s="1"/>
  <c r="TG1257"/>
  <c r="TM1257" s="1"/>
  <c r="TG1260"/>
  <c r="TM1260" s="1"/>
  <c r="TG1262"/>
  <c r="TM1262" s="1"/>
  <c r="RQ1256"/>
  <c r="RW1256" s="1"/>
  <c r="RQ1258"/>
  <c r="RW1258" s="1"/>
  <c r="RQ1261"/>
  <c r="RW1261" s="1"/>
  <c r="RQ1257"/>
  <c r="RW1257" s="1"/>
  <c r="RQ1260"/>
  <c r="RW1260" s="1"/>
  <c r="RQ1262"/>
  <c r="RW1262" s="1"/>
  <c r="QA1256"/>
  <c r="QG1256" s="1"/>
  <c r="QA1258"/>
  <c r="QG1258" s="1"/>
  <c r="QA1261"/>
  <c r="QG1261" s="1"/>
  <c r="QA1257"/>
  <c r="QG1257" s="1"/>
  <c r="QA1260"/>
  <c r="QG1260" s="1"/>
  <c r="QA1262"/>
  <c r="QG1262" s="1"/>
  <c r="OK1256"/>
  <c r="OQ1256" s="1"/>
  <c r="OK1258"/>
  <c r="OQ1258" s="1"/>
  <c r="OK1261"/>
  <c r="OQ1261" s="1"/>
  <c r="OK1257"/>
  <c r="OQ1257" s="1"/>
  <c r="OK1260"/>
  <c r="OQ1260" s="1"/>
  <c r="OK1262"/>
  <c r="OQ1262" s="1"/>
  <c r="MU1256"/>
  <c r="NA1256" s="1"/>
  <c r="MU1258"/>
  <c r="NA1258" s="1"/>
  <c r="MU1261"/>
  <c r="NA1261" s="1"/>
  <c r="MU1257"/>
  <c r="NA1257" s="1"/>
  <c r="MU1260"/>
  <c r="NA1260" s="1"/>
  <c r="MU1262"/>
  <c r="NA1262" s="1"/>
  <c r="LE1256"/>
  <c r="LK1256" s="1"/>
  <c r="LE1258"/>
  <c r="LK1258" s="1"/>
  <c r="LE1261"/>
  <c r="LK1261" s="1"/>
  <c r="LE1257"/>
  <c r="LK1257" s="1"/>
  <c r="LE1260"/>
  <c r="LK1260" s="1"/>
  <c r="LE1262"/>
  <c r="LK1262" s="1"/>
  <c r="JO1256"/>
  <c r="JU1256" s="1"/>
  <c r="JO1258"/>
  <c r="JU1258" s="1"/>
  <c r="JO1261"/>
  <c r="JU1261" s="1"/>
  <c r="JO1257"/>
  <c r="JU1257" s="1"/>
  <c r="JO1260"/>
  <c r="JU1260" s="1"/>
  <c r="JO1262"/>
  <c r="JU1262" s="1"/>
  <c r="HY1256"/>
  <c r="IE1256" s="1"/>
  <c r="HY1258"/>
  <c r="IE1258" s="1"/>
  <c r="HY1261"/>
  <c r="IE1261" s="1"/>
  <c r="HY1257"/>
  <c r="IE1257" s="1"/>
  <c r="HY1260"/>
  <c r="IE1260" s="1"/>
  <c r="HY1262"/>
  <c r="IE1262" s="1"/>
  <c r="GI1256"/>
  <c r="GO1256" s="1"/>
  <c r="GI1258"/>
  <c r="GO1258" s="1"/>
  <c r="GI1261"/>
  <c r="GO1261" s="1"/>
  <c r="GI1257"/>
  <c r="GO1257" s="1"/>
  <c r="GI1260"/>
  <c r="GO1260" s="1"/>
  <c r="GI1262"/>
  <c r="GO1262" s="1"/>
  <c r="ES1256"/>
  <c r="EY1256" s="1"/>
  <c r="ES1258"/>
  <c r="EY1258" s="1"/>
  <c r="ES1261"/>
  <c r="EY1261" s="1"/>
  <c r="ES1257"/>
  <c r="EY1257" s="1"/>
  <c r="ES1260"/>
  <c r="EY1260" s="1"/>
  <c r="ES1262"/>
  <c r="EY1262" s="1"/>
  <c r="DC1256"/>
  <c r="DI1256" s="1"/>
  <c r="DC1258"/>
  <c r="DI1258" s="1"/>
  <c r="DC1261"/>
  <c r="DI1261" s="1"/>
  <c r="DC1257"/>
  <c r="DI1257" s="1"/>
  <c r="DC1260"/>
  <c r="DI1260" s="1"/>
  <c r="DC1262"/>
  <c r="DI1262" s="1"/>
  <c r="BM1256"/>
  <c r="BS1256" s="1"/>
  <c r="BM1258"/>
  <c r="BS1258" s="1"/>
  <c r="BM1261"/>
  <c r="BS1261" s="1"/>
  <c r="BM1257"/>
  <c r="BS1257" s="1"/>
  <c r="BM1260"/>
  <c r="BS1260" s="1"/>
  <c r="BM1262"/>
  <c r="BS1262" s="1"/>
  <c r="W1256"/>
  <c r="AC1256" s="1"/>
  <c r="W1258"/>
  <c r="AC1258" s="1"/>
  <c r="W1261"/>
  <c r="AC1261" s="1"/>
  <c r="W1257"/>
  <c r="AC1257" s="1"/>
  <c r="W1260"/>
  <c r="AC1260" s="1"/>
  <c r="W1262"/>
  <c r="AC1262" s="1"/>
  <c r="XC1209"/>
  <c r="XI1210" s="1"/>
  <c r="TW1209"/>
  <c r="UC1210" s="1"/>
  <c r="QQ1209"/>
  <c r="QW1210" s="1"/>
  <c r="NK1209"/>
  <c r="NQ1210" s="1"/>
  <c r="KE1209"/>
  <c r="KK1210" s="1"/>
  <c r="GY1209"/>
  <c r="HE1210" s="1"/>
  <c r="DS1209"/>
  <c r="DY1210" s="1"/>
  <c r="AM1209"/>
  <c r="AS1210" s="1"/>
  <c r="XE1209"/>
  <c r="XK1210" s="1"/>
  <c r="TY1209"/>
  <c r="UE1210" s="1"/>
  <c r="QS1209"/>
  <c r="QY1210" s="1"/>
  <c r="NM1209"/>
  <c r="NS1210" s="1"/>
  <c r="KG1209"/>
  <c r="KM1210" s="1"/>
  <c r="HA1209"/>
  <c r="HG1210" s="1"/>
  <c r="DU1209"/>
  <c r="EA1210" s="1"/>
  <c r="AO1209"/>
  <c r="AU1210" s="1"/>
  <c r="XY1209"/>
  <c r="YE1210" s="1"/>
  <c r="WI1209"/>
  <c r="WO1210" s="1"/>
  <c r="US1209"/>
  <c r="UY1210" s="1"/>
  <c r="TC1209"/>
  <c r="TI1210" s="1"/>
  <c r="RM1209"/>
  <c r="RS1210" s="1"/>
  <c r="PW1209"/>
  <c r="QC1210" s="1"/>
  <c r="OG1209"/>
  <c r="OM1210" s="1"/>
  <c r="MQ1209"/>
  <c r="MW1210" s="1"/>
  <c r="LA1209"/>
  <c r="LG1210" s="1"/>
  <c r="JK1209"/>
  <c r="JQ1210" s="1"/>
  <c r="HU1209"/>
  <c r="IA1210" s="1"/>
  <c r="GE1209"/>
  <c r="GK1210" s="1"/>
  <c r="EO1209"/>
  <c r="EU1210" s="1"/>
  <c r="CY1209"/>
  <c r="DE1210" s="1"/>
  <c r="BI1209"/>
  <c r="BO1210" s="1"/>
  <c r="S1209"/>
  <c r="Y1210" s="1"/>
  <c r="XV1247"/>
  <c r="YB1248" s="1"/>
  <c r="WF1247"/>
  <c r="WL1248" s="1"/>
  <c r="UP1247"/>
  <c r="UV1248" s="1"/>
  <c r="SZ1247"/>
  <c r="TF1248" s="1"/>
  <c r="RJ1247"/>
  <c r="RP1248" s="1"/>
  <c r="PT1247"/>
  <c r="PZ1248" s="1"/>
  <c r="OD1247"/>
  <c r="OJ1248" s="1"/>
  <c r="MN1247"/>
  <c r="MT1248" s="1"/>
  <c r="KX1247"/>
  <c r="LD1248" s="1"/>
  <c r="JH1247"/>
  <c r="JN1248" s="1"/>
  <c r="HR1247"/>
  <c r="HX1248" s="1"/>
  <c r="GB1247"/>
  <c r="GH1248" s="1"/>
  <c r="EL1247"/>
  <c r="ER1248" s="1"/>
  <c r="CV1247"/>
  <c r="DB1248" s="1"/>
  <c r="BF1247"/>
  <c r="BL1248" s="1"/>
  <c r="P1247"/>
  <c r="V1248" s="1"/>
  <c r="XD1247"/>
  <c r="XJ1248" s="1"/>
  <c r="VN1247"/>
  <c r="VT1248" s="1"/>
  <c r="TX1247"/>
  <c r="UD1248" s="1"/>
  <c r="SH1247"/>
  <c r="SN1248" s="1"/>
  <c r="QR1247"/>
  <c r="QX1248" s="1"/>
  <c r="PB1247"/>
  <c r="PH1248" s="1"/>
  <c r="NL1247"/>
  <c r="NR1248" s="1"/>
  <c r="LV1247"/>
  <c r="MB1248" s="1"/>
  <c r="KF1247"/>
  <c r="KL1248" s="1"/>
  <c r="IP1247"/>
  <c r="IV1248" s="1"/>
  <c r="GZ1247"/>
  <c r="HF1248" s="1"/>
  <c r="FJ1247"/>
  <c r="FP1248" s="1"/>
  <c r="DT1247"/>
  <c r="DZ1248" s="1"/>
  <c r="CD1247"/>
  <c r="CJ1248" s="1"/>
  <c r="AN1247"/>
  <c r="AT1248" s="1"/>
  <c r="YT1247"/>
  <c r="YZ1248" s="1"/>
  <c r="WZ1247"/>
  <c r="XF1248" s="1"/>
  <c r="VJ1247"/>
  <c r="VP1248" s="1"/>
  <c r="TT1247"/>
  <c r="TZ1248" s="1"/>
  <c r="SD1247"/>
  <c r="SJ1248" s="1"/>
  <c r="QN1247"/>
  <c r="QT1248" s="1"/>
  <c r="OX1247"/>
  <c r="PD1248" s="1"/>
  <c r="NH1247"/>
  <c r="NN1248" s="1"/>
  <c r="LR1247"/>
  <c r="LX1248" s="1"/>
  <c r="KB1247"/>
  <c r="KH1248" s="1"/>
  <c r="IL1247"/>
  <c r="IR1248" s="1"/>
  <c r="GV1247"/>
  <c r="HB1248" s="1"/>
  <c r="FF1247"/>
  <c r="FL1248" s="1"/>
  <c r="DP1247"/>
  <c r="DV1248" s="1"/>
  <c r="BZ1247"/>
  <c r="CF1248" s="1"/>
  <c r="AJ1247"/>
  <c r="AP1248" s="1"/>
  <c r="YP1247"/>
  <c r="YV1248" s="1"/>
  <c r="XB1247"/>
  <c r="XH1248" s="1"/>
  <c r="VL1247"/>
  <c r="VR1248" s="1"/>
  <c r="TV1247"/>
  <c r="UB1248" s="1"/>
  <c r="SF1247"/>
  <c r="SL1248" s="1"/>
  <c r="QP1247"/>
  <c r="QV1248" s="1"/>
  <c r="OZ1247"/>
  <c r="PF1248" s="1"/>
  <c r="NJ1247"/>
  <c r="NP1248" s="1"/>
  <c r="LT1247"/>
  <c r="LZ1248" s="1"/>
  <c r="KD1247"/>
  <c r="KJ1248" s="1"/>
  <c r="IN1247"/>
  <c r="IT1248" s="1"/>
  <c r="GX1247"/>
  <c r="HD1248" s="1"/>
  <c r="FH1247"/>
  <c r="FN1248" s="1"/>
  <c r="DR1247"/>
  <c r="DX1248" s="1"/>
  <c r="CB1247"/>
  <c r="CH1248" s="1"/>
  <c r="AL1247"/>
  <c r="AR1248" s="1"/>
  <c r="YR1247"/>
  <c r="YX1248" s="1"/>
  <c r="XX1247"/>
  <c r="YD1248" s="1"/>
  <c r="WH1247"/>
  <c r="WN1248" s="1"/>
  <c r="UR1247"/>
  <c r="UX1248" s="1"/>
  <c r="TB1247"/>
  <c r="TH1248" s="1"/>
  <c r="RL1247"/>
  <c r="RR1248" s="1"/>
  <c r="PV1247"/>
  <c r="QB1248" s="1"/>
  <c r="OF1247"/>
  <c r="OL1248" s="1"/>
  <c r="MP1247"/>
  <c r="MV1248" s="1"/>
  <c r="KZ1247"/>
  <c r="LF1248" s="1"/>
  <c r="JJ1247"/>
  <c r="JP1248" s="1"/>
  <c r="HT1247"/>
  <c r="HZ1248" s="1"/>
  <c r="GD1247"/>
  <c r="GJ1248" s="1"/>
  <c r="EN1247"/>
  <c r="ET1248" s="1"/>
  <c r="CX1247"/>
  <c r="DD1248" s="1"/>
  <c r="BH1247"/>
  <c r="BN1248" s="1"/>
  <c r="R1247"/>
  <c r="X1248" s="1"/>
  <c r="XZ1247"/>
  <c r="YF1248" s="1"/>
  <c r="WJ1247"/>
  <c r="WP1248" s="1"/>
  <c r="UT1247"/>
  <c r="UZ1248" s="1"/>
  <c r="TD1247"/>
  <c r="TJ1248" s="1"/>
  <c r="RN1247"/>
  <c r="RT1248" s="1"/>
  <c r="PX1247"/>
  <c r="QD1248" s="1"/>
  <c r="OH1247"/>
  <c r="ON1248" s="1"/>
  <c r="MR1247"/>
  <c r="MX1248" s="1"/>
  <c r="LB1247"/>
  <c r="LH1248" s="1"/>
  <c r="JL1247"/>
  <c r="JR1248" s="1"/>
  <c r="HV1247"/>
  <c r="IB1248" s="1"/>
  <c r="GF1247"/>
  <c r="GL1248" s="1"/>
  <c r="EP1247"/>
  <c r="EV1248" s="1"/>
  <c r="CZ1247"/>
  <c r="DF1248" s="1"/>
  <c r="BJ1247"/>
  <c r="BP1248" s="1"/>
  <c r="T1247"/>
  <c r="Z1248" s="1"/>
  <c r="ZE1267"/>
  <c r="ZG1267"/>
  <c r="HW1220" l="1"/>
  <c r="IC1220" s="1"/>
  <c r="HW1224"/>
  <c r="IC1224" s="1"/>
  <c r="HW1230"/>
  <c r="IC1230" s="1"/>
  <c r="HW1234"/>
  <c r="IC1234" s="1"/>
  <c r="LC1220"/>
  <c r="LI1220" s="1"/>
  <c r="LC1224"/>
  <c r="LI1224" s="1"/>
  <c r="LC1230"/>
  <c r="LI1230" s="1"/>
  <c r="LC1234"/>
  <c r="LI1234" s="1"/>
  <c r="LC1240"/>
  <c r="LI1240" s="1"/>
  <c r="LC1244"/>
  <c r="LI1244" s="1"/>
  <c r="LC1221"/>
  <c r="LI1221" s="1"/>
  <c r="LC1225"/>
  <c r="LI1225" s="1"/>
  <c r="LC1231"/>
  <c r="LI1231" s="1"/>
  <c r="LC1235"/>
  <c r="LI1235" s="1"/>
  <c r="LC1241"/>
  <c r="LI1241" s="1"/>
  <c r="LC1245"/>
  <c r="LI1245" s="1"/>
  <c r="OI1220"/>
  <c r="OO1220" s="1"/>
  <c r="OI1224"/>
  <c r="OO1224" s="1"/>
  <c r="OI1230"/>
  <c r="OO1230" s="1"/>
  <c r="OI1234"/>
  <c r="OO1234" s="1"/>
  <c r="OI1240"/>
  <c r="OO1240" s="1"/>
  <c r="OI1244"/>
  <c r="OO1244" s="1"/>
  <c r="OI1221"/>
  <c r="OO1221" s="1"/>
  <c r="OI1225"/>
  <c r="OO1225" s="1"/>
  <c r="OI1231"/>
  <c r="OO1231" s="1"/>
  <c r="OI1235"/>
  <c r="OO1235" s="1"/>
  <c r="OI1241"/>
  <c r="OO1241" s="1"/>
  <c r="OI1245"/>
  <c r="OO1245" s="1"/>
  <c r="RO1220"/>
  <c r="RU1220" s="1"/>
  <c r="RO1224"/>
  <c r="RU1224" s="1"/>
  <c r="RO1230"/>
  <c r="RU1230" s="1"/>
  <c r="RO1234"/>
  <c r="RU1234" s="1"/>
  <c r="RO1240"/>
  <c r="RU1240" s="1"/>
  <c r="RO1244"/>
  <c r="RU1244" s="1"/>
  <c r="RO1221"/>
  <c r="RU1221" s="1"/>
  <c r="RO1225"/>
  <c r="RU1225" s="1"/>
  <c r="RO1231"/>
  <c r="RU1231" s="1"/>
  <c r="RO1235"/>
  <c r="RU1235" s="1"/>
  <c r="RO1241"/>
  <c r="RU1241" s="1"/>
  <c r="RO1245"/>
  <c r="RU1245" s="1"/>
  <c r="UU1220"/>
  <c r="VA1220" s="1"/>
  <c r="UU1224"/>
  <c r="VA1224" s="1"/>
  <c r="UU1230"/>
  <c r="VA1230" s="1"/>
  <c r="UU1234"/>
  <c r="VA1234" s="1"/>
  <c r="UU1240"/>
  <c r="VA1240" s="1"/>
  <c r="UU1244"/>
  <c r="VA1244" s="1"/>
  <c r="UU1221"/>
  <c r="VA1221" s="1"/>
  <c r="UU1225"/>
  <c r="VA1225" s="1"/>
  <c r="UU1231"/>
  <c r="VA1231" s="1"/>
  <c r="UU1235"/>
  <c r="VA1235" s="1"/>
  <c r="UU1241"/>
  <c r="VA1241" s="1"/>
  <c r="UU1245"/>
  <c r="VA1245" s="1"/>
  <c r="YA1220"/>
  <c r="YG1220" s="1"/>
  <c r="YA1224"/>
  <c r="YG1224" s="1"/>
  <c r="YA1230"/>
  <c r="YG1230" s="1"/>
  <c r="YA1234"/>
  <c r="YG1234" s="1"/>
  <c r="YA1240"/>
  <c r="YG1240" s="1"/>
  <c r="YA1244"/>
  <c r="YG1244" s="1"/>
  <c r="YA1221"/>
  <c r="YG1221" s="1"/>
  <c r="YA1225"/>
  <c r="YG1225" s="1"/>
  <c r="YA1231"/>
  <c r="YG1231" s="1"/>
  <c r="YA1235"/>
  <c r="YG1235" s="1"/>
  <c r="YA1241"/>
  <c r="YG1241" s="1"/>
  <c r="YA1245"/>
  <c r="YG1245" s="1"/>
  <c r="BO1221"/>
  <c r="BU1221" s="1"/>
  <c r="BO1225"/>
  <c r="BU1225" s="1"/>
  <c r="BO1231"/>
  <c r="BU1231" s="1"/>
  <c r="BO1235"/>
  <c r="BU1235" s="1"/>
  <c r="BO1241"/>
  <c r="BU1241" s="1"/>
  <c r="BO1245"/>
  <c r="BU1245" s="1"/>
  <c r="BO1220"/>
  <c r="BU1220" s="1"/>
  <c r="BO1224"/>
  <c r="BU1224" s="1"/>
  <c r="BO1230"/>
  <c r="BU1230" s="1"/>
  <c r="BO1234"/>
  <c r="BU1234" s="1"/>
  <c r="BO1240"/>
  <c r="BU1240" s="1"/>
  <c r="BO1244"/>
  <c r="BU1244" s="1"/>
  <c r="EU1221"/>
  <c r="FA1221" s="1"/>
  <c r="EU1225"/>
  <c r="FA1225" s="1"/>
  <c r="EU1231"/>
  <c r="FA1231" s="1"/>
  <c r="EU1235"/>
  <c r="FA1235" s="1"/>
  <c r="EU1241"/>
  <c r="FA1241" s="1"/>
  <c r="EU1245"/>
  <c r="FA1245" s="1"/>
  <c r="EU1220"/>
  <c r="FA1220" s="1"/>
  <c r="EU1224"/>
  <c r="FA1224" s="1"/>
  <c r="EU1230"/>
  <c r="FA1230" s="1"/>
  <c r="EU1234"/>
  <c r="FA1234" s="1"/>
  <c r="EU1240"/>
  <c r="FA1240" s="1"/>
  <c r="EU1244"/>
  <c r="FA1244" s="1"/>
  <c r="IA1221"/>
  <c r="IG1221" s="1"/>
  <c r="IA1225"/>
  <c r="IG1225" s="1"/>
  <c r="IA1231"/>
  <c r="IG1231" s="1"/>
  <c r="IA1235"/>
  <c r="IG1235" s="1"/>
  <c r="IA1241"/>
  <c r="IG1241" s="1"/>
  <c r="IA1245"/>
  <c r="IG1245" s="1"/>
  <c r="IA1220"/>
  <c r="IG1220" s="1"/>
  <c r="IA1224"/>
  <c r="IG1224" s="1"/>
  <c r="IA1230"/>
  <c r="IG1230" s="1"/>
  <c r="IA1234"/>
  <c r="IG1234" s="1"/>
  <c r="IA1240"/>
  <c r="IG1240" s="1"/>
  <c r="IA1244"/>
  <c r="IG1244" s="1"/>
  <c r="LG1221"/>
  <c r="LM1221" s="1"/>
  <c r="LG1225"/>
  <c r="LM1225" s="1"/>
  <c r="LG1231"/>
  <c r="LM1231" s="1"/>
  <c r="LG1235"/>
  <c r="LM1235" s="1"/>
  <c r="LG1241"/>
  <c r="LM1241" s="1"/>
  <c r="LG1245"/>
  <c r="LM1245" s="1"/>
  <c r="LG1220"/>
  <c r="LM1220" s="1"/>
  <c r="LG1224"/>
  <c r="LM1224" s="1"/>
  <c r="LG1230"/>
  <c r="LM1230" s="1"/>
  <c r="LG1234"/>
  <c r="LM1234" s="1"/>
  <c r="LG1240"/>
  <c r="LM1240" s="1"/>
  <c r="LG1244"/>
  <c r="LM1244" s="1"/>
  <c r="OM1221"/>
  <c r="OS1221" s="1"/>
  <c r="OM1225"/>
  <c r="OS1225" s="1"/>
  <c r="OM1231"/>
  <c r="OS1231" s="1"/>
  <c r="OM1235"/>
  <c r="OS1235" s="1"/>
  <c r="OM1241"/>
  <c r="OS1241" s="1"/>
  <c r="OM1245"/>
  <c r="OS1245" s="1"/>
  <c r="OM1220"/>
  <c r="OS1220" s="1"/>
  <c r="OM1224"/>
  <c r="OS1224" s="1"/>
  <c r="OM1230"/>
  <c r="OS1230" s="1"/>
  <c r="OM1234"/>
  <c r="OS1234" s="1"/>
  <c r="OM1240"/>
  <c r="OS1240" s="1"/>
  <c r="OM1244"/>
  <c r="OS1244" s="1"/>
  <c r="RS1221"/>
  <c r="RY1221" s="1"/>
  <c r="RS1225"/>
  <c r="RY1225" s="1"/>
  <c r="RS1231"/>
  <c r="RY1231" s="1"/>
  <c r="RS1235"/>
  <c r="RY1235" s="1"/>
  <c r="RS1241"/>
  <c r="RY1241" s="1"/>
  <c r="RS1245"/>
  <c r="RY1245" s="1"/>
  <c r="RS1220"/>
  <c r="RY1220" s="1"/>
  <c r="RS1224"/>
  <c r="RY1224" s="1"/>
  <c r="RS1230"/>
  <c r="RY1230" s="1"/>
  <c r="RS1234"/>
  <c r="RY1234" s="1"/>
  <c r="RS1240"/>
  <c r="RY1240" s="1"/>
  <c r="RS1244"/>
  <c r="RY1244" s="1"/>
  <c r="UY1221"/>
  <c r="VE1221" s="1"/>
  <c r="UY1225"/>
  <c r="VE1225" s="1"/>
  <c r="UY1231"/>
  <c r="VE1231" s="1"/>
  <c r="UY1235"/>
  <c r="VE1235" s="1"/>
  <c r="UY1241"/>
  <c r="VE1241" s="1"/>
  <c r="UY1245"/>
  <c r="VE1245" s="1"/>
  <c r="UY1220"/>
  <c r="VE1220" s="1"/>
  <c r="UY1224"/>
  <c r="VE1224" s="1"/>
  <c r="UY1230"/>
  <c r="VE1230" s="1"/>
  <c r="UY1234"/>
  <c r="VE1234" s="1"/>
  <c r="UY1240"/>
  <c r="VE1240" s="1"/>
  <c r="UY1244"/>
  <c r="VE1244" s="1"/>
  <c r="YE1221"/>
  <c r="YK1221" s="1"/>
  <c r="YE1225"/>
  <c r="YK1225" s="1"/>
  <c r="YE1231"/>
  <c r="YK1231" s="1"/>
  <c r="YE1235"/>
  <c r="YK1235" s="1"/>
  <c r="YE1241"/>
  <c r="YK1241" s="1"/>
  <c r="YE1245"/>
  <c r="YK1245" s="1"/>
  <c r="YE1220"/>
  <c r="YK1220" s="1"/>
  <c r="YE1224"/>
  <c r="YK1224" s="1"/>
  <c r="YE1230"/>
  <c r="YK1230" s="1"/>
  <c r="YE1234"/>
  <c r="YK1234" s="1"/>
  <c r="YE1240"/>
  <c r="YK1240" s="1"/>
  <c r="YE1244"/>
  <c r="YK1244" s="1"/>
  <c r="CG1221"/>
  <c r="CM1221" s="1"/>
  <c r="CG1225"/>
  <c r="CM1225" s="1"/>
  <c r="CG1231"/>
  <c r="CM1231" s="1"/>
  <c r="CG1235"/>
  <c r="CM1235" s="1"/>
  <c r="CG1241"/>
  <c r="CM1241" s="1"/>
  <c r="CG1245"/>
  <c r="CM1245" s="1"/>
  <c r="CG1220"/>
  <c r="CM1220" s="1"/>
  <c r="CG1224"/>
  <c r="CM1224" s="1"/>
  <c r="CG1230"/>
  <c r="CM1230" s="1"/>
  <c r="CG1234"/>
  <c r="CM1234" s="1"/>
  <c r="CG1240"/>
  <c r="CM1240" s="1"/>
  <c r="CG1244"/>
  <c r="CM1244" s="1"/>
  <c r="FM1221"/>
  <c r="FS1221" s="1"/>
  <c r="FM1225"/>
  <c r="FS1225" s="1"/>
  <c r="FM1231"/>
  <c r="FS1231" s="1"/>
  <c r="FM1235"/>
  <c r="FS1235" s="1"/>
  <c r="FM1241"/>
  <c r="FS1241" s="1"/>
  <c r="FM1245"/>
  <c r="FS1245" s="1"/>
  <c r="FM1220"/>
  <c r="FS1220" s="1"/>
  <c r="FM1224"/>
  <c r="FS1224" s="1"/>
  <c r="FM1230"/>
  <c r="FS1230" s="1"/>
  <c r="FM1234"/>
  <c r="FS1234" s="1"/>
  <c r="FM1240"/>
  <c r="FS1240" s="1"/>
  <c r="FM1244"/>
  <c r="FS1244" s="1"/>
  <c r="IS1221"/>
  <c r="IY1221" s="1"/>
  <c r="IS1225"/>
  <c r="IY1225" s="1"/>
  <c r="IS1231"/>
  <c r="IY1231" s="1"/>
  <c r="IS1235"/>
  <c r="IY1235" s="1"/>
  <c r="IS1241"/>
  <c r="IY1241" s="1"/>
  <c r="IS1245"/>
  <c r="IY1245" s="1"/>
  <c r="IS1220"/>
  <c r="IY1220" s="1"/>
  <c r="IS1224"/>
  <c r="IY1224" s="1"/>
  <c r="IS1230"/>
  <c r="IY1230" s="1"/>
  <c r="IS1234"/>
  <c r="IY1234" s="1"/>
  <c r="IS1240"/>
  <c r="IY1240" s="1"/>
  <c r="IS1244"/>
  <c r="IY1244" s="1"/>
  <c r="LY1221"/>
  <c r="ME1221" s="1"/>
  <c r="LY1225"/>
  <c r="ME1225" s="1"/>
  <c r="LY1231"/>
  <c r="ME1231" s="1"/>
  <c r="LY1235"/>
  <c r="ME1235" s="1"/>
  <c r="LY1241"/>
  <c r="ME1241" s="1"/>
  <c r="LY1245"/>
  <c r="ME1245" s="1"/>
  <c r="LY1220"/>
  <c r="ME1220" s="1"/>
  <c r="LY1224"/>
  <c r="ME1224" s="1"/>
  <c r="LY1230"/>
  <c r="ME1230" s="1"/>
  <c r="LY1234"/>
  <c r="ME1234" s="1"/>
  <c r="LY1240"/>
  <c r="ME1240" s="1"/>
  <c r="LY1244"/>
  <c r="ME1244" s="1"/>
  <c r="PE1221"/>
  <c r="PK1221" s="1"/>
  <c r="PE1225"/>
  <c r="PK1225" s="1"/>
  <c r="PE1231"/>
  <c r="PK1231" s="1"/>
  <c r="PE1235"/>
  <c r="PK1235" s="1"/>
  <c r="PE1241"/>
  <c r="PK1241" s="1"/>
  <c r="PE1245"/>
  <c r="PK1245" s="1"/>
  <c r="PE1220"/>
  <c r="PK1220" s="1"/>
  <c r="PE1224"/>
  <c r="PK1224" s="1"/>
  <c r="PE1230"/>
  <c r="PK1230" s="1"/>
  <c r="PE1234"/>
  <c r="PK1234" s="1"/>
  <c r="PE1240"/>
  <c r="PK1240" s="1"/>
  <c r="PE1244"/>
  <c r="PK1244" s="1"/>
  <c r="SK1221"/>
  <c r="SQ1221" s="1"/>
  <c r="SK1225"/>
  <c r="SQ1225" s="1"/>
  <c r="SK1231"/>
  <c r="SQ1231" s="1"/>
  <c r="SK1235"/>
  <c r="SQ1235" s="1"/>
  <c r="SK1241"/>
  <c r="SQ1241" s="1"/>
  <c r="SK1245"/>
  <c r="SQ1245" s="1"/>
  <c r="SK1220"/>
  <c r="SQ1220" s="1"/>
  <c r="SK1224"/>
  <c r="SQ1224" s="1"/>
  <c r="SK1230"/>
  <c r="SQ1230" s="1"/>
  <c r="SK1234"/>
  <c r="SQ1234" s="1"/>
  <c r="SK1240"/>
  <c r="SQ1240" s="1"/>
  <c r="SK1244"/>
  <c r="SQ1244" s="1"/>
  <c r="VQ1221"/>
  <c r="VW1221" s="1"/>
  <c r="VQ1225"/>
  <c r="VW1225" s="1"/>
  <c r="VQ1231"/>
  <c r="VW1231" s="1"/>
  <c r="VQ1235"/>
  <c r="VW1235" s="1"/>
  <c r="VQ1241"/>
  <c r="VW1241" s="1"/>
  <c r="VQ1245"/>
  <c r="VW1245" s="1"/>
  <c r="VQ1220"/>
  <c r="VW1220" s="1"/>
  <c r="VQ1224"/>
  <c r="VW1224" s="1"/>
  <c r="VQ1230"/>
  <c r="VW1230" s="1"/>
  <c r="VQ1234"/>
  <c r="VW1234" s="1"/>
  <c r="VQ1240"/>
  <c r="VW1240" s="1"/>
  <c r="VQ1244"/>
  <c r="VW1244" s="1"/>
  <c r="YW1221"/>
  <c r="ZC1221" s="1"/>
  <c r="YW1225"/>
  <c r="ZC1225" s="1"/>
  <c r="YW1231"/>
  <c r="ZC1231" s="1"/>
  <c r="YW1235"/>
  <c r="ZC1235" s="1"/>
  <c r="YW1241"/>
  <c r="ZC1241" s="1"/>
  <c r="YW1245"/>
  <c r="ZC1245" s="1"/>
  <c r="YW1220"/>
  <c r="ZC1220" s="1"/>
  <c r="YW1224"/>
  <c r="ZC1224" s="1"/>
  <c r="YW1230"/>
  <c r="ZC1230" s="1"/>
  <c r="YW1234"/>
  <c r="ZC1234" s="1"/>
  <c r="YW1240"/>
  <c r="ZC1240" s="1"/>
  <c r="YW1244"/>
  <c r="ZC1244" s="1"/>
  <c r="ZC1255"/>
  <c r="ZC1266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34"/>
  <c r="BV1234" s="1"/>
  <c r="BP1238"/>
  <c r="BV1238" s="1"/>
  <c r="BP1240"/>
  <c r="BV1240" s="1"/>
  <c r="BP1242"/>
  <c r="BV1242" s="1"/>
  <c r="BP1244"/>
  <c r="BV1244" s="1"/>
  <c r="BP1219"/>
  <c r="BV1219" s="1"/>
  <c r="BP1221"/>
  <c r="BV1221" s="1"/>
  <c r="BP1223"/>
  <c r="BV1223" s="1"/>
  <c r="BP1225"/>
  <c r="BV1225" s="1"/>
  <c r="BP1229"/>
  <c r="BV1229" s="1"/>
  <c r="BP1231"/>
  <c r="BV1231" s="1"/>
  <c r="BP1233"/>
  <c r="BV1233" s="1"/>
  <c r="BP1235"/>
  <c r="BV1235" s="1"/>
  <c r="BP1239"/>
  <c r="BV1239" s="1"/>
  <c r="BP1241"/>
  <c r="BV1241" s="1"/>
  <c r="BP1243"/>
  <c r="BV1243" s="1"/>
  <c r="BP1245"/>
  <c r="BV1245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38"/>
  <c r="IH1238" s="1"/>
  <c r="IB1240"/>
  <c r="IH1240" s="1"/>
  <c r="IB1242"/>
  <c r="IH1242" s="1"/>
  <c r="IB1244"/>
  <c r="IH1244" s="1"/>
  <c r="IB1219"/>
  <c r="IH1219" s="1"/>
  <c r="IB1221"/>
  <c r="IH1221" s="1"/>
  <c r="IB1223"/>
  <c r="IH1223" s="1"/>
  <c r="IB1225"/>
  <c r="IH1225" s="1"/>
  <c r="IB1229"/>
  <c r="IH1229" s="1"/>
  <c r="IB1231"/>
  <c r="IH1231" s="1"/>
  <c r="IB1233"/>
  <c r="IH1233" s="1"/>
  <c r="IB1235"/>
  <c r="IH1235" s="1"/>
  <c r="IB1239"/>
  <c r="IH1239" s="1"/>
  <c r="IB1241"/>
  <c r="IH1241" s="1"/>
  <c r="IB1243"/>
  <c r="IH1243" s="1"/>
  <c r="IB1245"/>
  <c r="IH1245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0"/>
  <c r="OT1240" s="1"/>
  <c r="ON1242"/>
  <c r="OT1242" s="1"/>
  <c r="ON1244"/>
  <c r="OT1244" s="1"/>
  <c r="ON1219"/>
  <c r="OT1219" s="1"/>
  <c r="ON1221"/>
  <c r="OT1221" s="1"/>
  <c r="ON1223"/>
  <c r="OT1223" s="1"/>
  <c r="ON1225"/>
  <c r="OT1225" s="1"/>
  <c r="ON1229"/>
  <c r="OT1229" s="1"/>
  <c r="ON1231"/>
  <c r="OT1231" s="1"/>
  <c r="ON1233"/>
  <c r="OT1233" s="1"/>
  <c r="ON1235"/>
  <c r="OT1235" s="1"/>
  <c r="ON1239"/>
  <c r="OT1239" s="1"/>
  <c r="ON1241"/>
  <c r="OT1241" s="1"/>
  <c r="ON1243"/>
  <c r="OT1243" s="1"/>
  <c r="ON1245"/>
  <c r="OT1245" s="1"/>
  <c r="UZ1218"/>
  <c r="VF1218" s="1"/>
  <c r="UZ1220"/>
  <c r="VF1220" s="1"/>
  <c r="UZ1222"/>
  <c r="VF1222" s="1"/>
  <c r="UZ1224"/>
  <c r="VF1224" s="1"/>
  <c r="UZ1228"/>
  <c r="VF1228" s="1"/>
  <c r="UZ1230"/>
  <c r="VF1230" s="1"/>
  <c r="UZ1232"/>
  <c r="VF1232" s="1"/>
  <c r="UZ1234"/>
  <c r="VF1234" s="1"/>
  <c r="UZ1238"/>
  <c r="VF1238" s="1"/>
  <c r="UZ1240"/>
  <c r="VF1240" s="1"/>
  <c r="UZ1242"/>
  <c r="VF1242" s="1"/>
  <c r="UZ1244"/>
  <c r="VF1244" s="1"/>
  <c r="UZ1219"/>
  <c r="VF1219" s="1"/>
  <c r="UZ1221"/>
  <c r="VF1221" s="1"/>
  <c r="UZ1223"/>
  <c r="VF1223" s="1"/>
  <c r="UZ1225"/>
  <c r="VF1225" s="1"/>
  <c r="UZ1229"/>
  <c r="VF1229" s="1"/>
  <c r="UZ1231"/>
  <c r="VF1231" s="1"/>
  <c r="UZ1233"/>
  <c r="VF1233" s="1"/>
  <c r="UZ1235"/>
  <c r="VF1235" s="1"/>
  <c r="UZ1239"/>
  <c r="VF1239" s="1"/>
  <c r="UZ1241"/>
  <c r="VF1241" s="1"/>
  <c r="UZ1243"/>
  <c r="VF1243" s="1"/>
  <c r="UZ1245"/>
  <c r="VF1245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34"/>
  <c r="YL1234" s="1"/>
  <c r="YF1238"/>
  <c r="YL1238" s="1"/>
  <c r="YF1240"/>
  <c r="YL1240" s="1"/>
  <c r="YF1242"/>
  <c r="YL1242" s="1"/>
  <c r="YF1244"/>
  <c r="YL1244" s="1"/>
  <c r="YF1219"/>
  <c r="YL1219" s="1"/>
  <c r="YF1221"/>
  <c r="YL1221" s="1"/>
  <c r="YF1223"/>
  <c r="YL1223" s="1"/>
  <c r="YF1225"/>
  <c r="YL1225" s="1"/>
  <c r="YF1229"/>
  <c r="YL1229" s="1"/>
  <c r="YF1231"/>
  <c r="YL1231" s="1"/>
  <c r="YF1233"/>
  <c r="YL1233" s="1"/>
  <c r="YF1235"/>
  <c r="YL1235" s="1"/>
  <c r="YF1239"/>
  <c r="YL1239" s="1"/>
  <c r="YF1241"/>
  <c r="YL1241" s="1"/>
  <c r="YF1243"/>
  <c r="YL1243" s="1"/>
  <c r="YF1245"/>
  <c r="YL1245" s="1"/>
  <c r="ET1218"/>
  <c r="EZ1218" s="1"/>
  <c r="ET1220"/>
  <c r="EZ1220" s="1"/>
  <c r="ET1222"/>
  <c r="EZ1222" s="1"/>
  <c r="ET1224"/>
  <c r="EZ1224" s="1"/>
  <c r="ET1228"/>
  <c r="EZ1228" s="1"/>
  <c r="ET1230"/>
  <c r="EZ1230" s="1"/>
  <c r="ET1232"/>
  <c r="EZ1232" s="1"/>
  <c r="ET1234"/>
  <c r="EZ1234" s="1"/>
  <c r="ET1238"/>
  <c r="EZ1238" s="1"/>
  <c r="ET1240"/>
  <c r="EZ1240" s="1"/>
  <c r="ET1242"/>
  <c r="EZ1242" s="1"/>
  <c r="ET1244"/>
  <c r="EZ1244" s="1"/>
  <c r="ET1219"/>
  <c r="EZ1219" s="1"/>
  <c r="ET1221"/>
  <c r="EZ1221" s="1"/>
  <c r="ET1223"/>
  <c r="EZ1223" s="1"/>
  <c r="ET1225"/>
  <c r="EZ1225" s="1"/>
  <c r="ET1229"/>
  <c r="EZ1229" s="1"/>
  <c r="ET1231"/>
  <c r="EZ1231" s="1"/>
  <c r="ET1233"/>
  <c r="EZ1233" s="1"/>
  <c r="ET1235"/>
  <c r="EZ1235" s="1"/>
  <c r="ET1239"/>
  <c r="EZ1239" s="1"/>
  <c r="ET1241"/>
  <c r="EZ1241" s="1"/>
  <c r="ET1243"/>
  <c r="EZ1243" s="1"/>
  <c r="ET1245"/>
  <c r="EZ1245" s="1"/>
  <c r="OL1218"/>
  <c r="OR1218" s="1"/>
  <c r="OL1220"/>
  <c r="OR1220" s="1"/>
  <c r="OL1222"/>
  <c r="OR1222" s="1"/>
  <c r="OL1224"/>
  <c r="OR1224" s="1"/>
  <c r="OL1228"/>
  <c r="OR1228" s="1"/>
  <c r="OL1230"/>
  <c r="OR1230" s="1"/>
  <c r="OL1232"/>
  <c r="OR1232" s="1"/>
  <c r="OL1234"/>
  <c r="OR1234" s="1"/>
  <c r="OL1238"/>
  <c r="OR1238" s="1"/>
  <c r="OL1240"/>
  <c r="OR1240" s="1"/>
  <c r="OL1242"/>
  <c r="OR1242" s="1"/>
  <c r="OL1244"/>
  <c r="OR1244" s="1"/>
  <c r="OL1219"/>
  <c r="OR1219" s="1"/>
  <c r="OL1221"/>
  <c r="OR1221" s="1"/>
  <c r="OL1223"/>
  <c r="OR1223" s="1"/>
  <c r="OL1225"/>
  <c r="OR1225" s="1"/>
  <c r="OL1229"/>
  <c r="OR1229" s="1"/>
  <c r="OL1231"/>
  <c r="OR1231" s="1"/>
  <c r="OL1233"/>
  <c r="OR1233" s="1"/>
  <c r="OL1235"/>
  <c r="OR1235" s="1"/>
  <c r="OL1239"/>
  <c r="OR1239" s="1"/>
  <c r="OL1241"/>
  <c r="OR1241" s="1"/>
  <c r="OL1243"/>
  <c r="OR1243" s="1"/>
  <c r="OL1245"/>
  <c r="OR1245" s="1"/>
  <c r="UX1218"/>
  <c r="VD1218" s="1"/>
  <c r="UX1220"/>
  <c r="VD1220" s="1"/>
  <c r="UX1222"/>
  <c r="VD1222" s="1"/>
  <c r="UX1224"/>
  <c r="VD1224" s="1"/>
  <c r="UX1228"/>
  <c r="VD1228" s="1"/>
  <c r="UX1230"/>
  <c r="VD1230" s="1"/>
  <c r="UX1232"/>
  <c r="VD1232" s="1"/>
  <c r="UX1234"/>
  <c r="VD1234" s="1"/>
  <c r="UX1238"/>
  <c r="VD1238" s="1"/>
  <c r="UX1240"/>
  <c r="VD1240" s="1"/>
  <c r="UX1242"/>
  <c r="VD1242" s="1"/>
  <c r="UX1244"/>
  <c r="VD1244" s="1"/>
  <c r="UX1219"/>
  <c r="VD1219" s="1"/>
  <c r="UX1221"/>
  <c r="VD1221" s="1"/>
  <c r="UX1223"/>
  <c r="VD1223" s="1"/>
  <c r="UX1225"/>
  <c r="VD1225" s="1"/>
  <c r="UX1229"/>
  <c r="VD1229" s="1"/>
  <c r="UX1231"/>
  <c r="VD1231" s="1"/>
  <c r="UX1233"/>
  <c r="VD1233" s="1"/>
  <c r="UX1235"/>
  <c r="VD1235" s="1"/>
  <c r="UX1239"/>
  <c r="VD1239" s="1"/>
  <c r="UX1241"/>
  <c r="VD1241" s="1"/>
  <c r="UX1243"/>
  <c r="VD1243" s="1"/>
  <c r="UX1245"/>
  <c r="VD1245" s="1"/>
  <c r="YD1218"/>
  <c r="YJ1218" s="1"/>
  <c r="YD1220"/>
  <c r="YJ1220" s="1"/>
  <c r="YD1222"/>
  <c r="YJ1222" s="1"/>
  <c r="YD1224"/>
  <c r="YJ1224" s="1"/>
  <c r="YD1228"/>
  <c r="YJ1228" s="1"/>
  <c r="YD1230"/>
  <c r="YJ1230" s="1"/>
  <c r="YD1232"/>
  <c r="YJ1232" s="1"/>
  <c r="YD1234"/>
  <c r="YJ1234" s="1"/>
  <c r="YD1238"/>
  <c r="YJ1238" s="1"/>
  <c r="YD1240"/>
  <c r="YJ1240" s="1"/>
  <c r="YD1242"/>
  <c r="YJ1242" s="1"/>
  <c r="YD1244"/>
  <c r="YJ1244" s="1"/>
  <c r="YD1219"/>
  <c r="YJ1219" s="1"/>
  <c r="YD1221"/>
  <c r="YJ1221" s="1"/>
  <c r="YD1223"/>
  <c r="YJ1223" s="1"/>
  <c r="YD1225"/>
  <c r="YJ1225" s="1"/>
  <c r="YD1229"/>
  <c r="YJ1229" s="1"/>
  <c r="YD1231"/>
  <c r="YJ1231" s="1"/>
  <c r="YD1233"/>
  <c r="YJ1233" s="1"/>
  <c r="YD1235"/>
  <c r="YJ1235" s="1"/>
  <c r="YD1239"/>
  <c r="YJ1239" s="1"/>
  <c r="YD1241"/>
  <c r="YJ1241" s="1"/>
  <c r="YD1243"/>
  <c r="YJ1243" s="1"/>
  <c r="YD1245"/>
  <c r="YJ1245" s="1"/>
  <c r="DX1218"/>
  <c r="ED1218" s="1"/>
  <c r="DX1220"/>
  <c r="ED1220" s="1"/>
  <c r="DX1222"/>
  <c r="ED1222" s="1"/>
  <c r="DX1224"/>
  <c r="ED1224" s="1"/>
  <c r="DX1228"/>
  <c r="ED1228" s="1"/>
  <c r="DX1230"/>
  <c r="ED1230" s="1"/>
  <c r="DX1232"/>
  <c r="ED1232" s="1"/>
  <c r="DX1234"/>
  <c r="ED1234" s="1"/>
  <c r="DX1238"/>
  <c r="ED1238" s="1"/>
  <c r="DX1240"/>
  <c r="ED1240" s="1"/>
  <c r="DX1242"/>
  <c r="ED1242" s="1"/>
  <c r="DX1244"/>
  <c r="ED1244" s="1"/>
  <c r="DX1243"/>
  <c r="ED1243" s="1"/>
  <c r="DX1219"/>
  <c r="ED1219" s="1"/>
  <c r="DX1221"/>
  <c r="ED1221" s="1"/>
  <c r="DX1223"/>
  <c r="ED1223" s="1"/>
  <c r="DX1225"/>
  <c r="ED1225" s="1"/>
  <c r="DX1229"/>
  <c r="ED1229" s="1"/>
  <c r="DX1231"/>
  <c r="ED1231" s="1"/>
  <c r="DX1233"/>
  <c r="ED1233" s="1"/>
  <c r="DX1235"/>
  <c r="ED1235" s="1"/>
  <c r="DX1239"/>
  <c r="ED1239" s="1"/>
  <c r="DX1241"/>
  <c r="ED1241" s="1"/>
  <c r="DX1245"/>
  <c r="ED1245" s="1"/>
  <c r="KJ1218"/>
  <c r="KP1218" s="1"/>
  <c r="KJ1220"/>
  <c r="KP1220" s="1"/>
  <c r="KJ1222"/>
  <c r="KP1222" s="1"/>
  <c r="KJ1224"/>
  <c r="KP1224" s="1"/>
  <c r="KJ1228"/>
  <c r="KP1228" s="1"/>
  <c r="KJ1230"/>
  <c r="KP1230" s="1"/>
  <c r="KJ1232"/>
  <c r="KP1232" s="1"/>
  <c r="KJ1234"/>
  <c r="KP1234" s="1"/>
  <c r="KJ1238"/>
  <c r="KP1238" s="1"/>
  <c r="KJ1240"/>
  <c r="KP1240" s="1"/>
  <c r="KJ1242"/>
  <c r="KP1242" s="1"/>
  <c r="KJ1244"/>
  <c r="KP1244" s="1"/>
  <c r="KJ1219"/>
  <c r="KP1219" s="1"/>
  <c r="KJ1221"/>
  <c r="KP1221" s="1"/>
  <c r="KJ1223"/>
  <c r="KP1223" s="1"/>
  <c r="KJ1225"/>
  <c r="KP1225" s="1"/>
  <c r="KJ1229"/>
  <c r="KP1229" s="1"/>
  <c r="KJ1231"/>
  <c r="KP1231" s="1"/>
  <c r="KJ1233"/>
  <c r="KP1233" s="1"/>
  <c r="KJ1235"/>
  <c r="KP1235" s="1"/>
  <c r="KJ1239"/>
  <c r="KP1239" s="1"/>
  <c r="KJ1241"/>
  <c r="KP1241" s="1"/>
  <c r="KJ1243"/>
  <c r="KP1243" s="1"/>
  <c r="KJ1245"/>
  <c r="KP1245" s="1"/>
  <c r="QV1218"/>
  <c r="RB1218" s="1"/>
  <c r="QV1220"/>
  <c r="RB1220" s="1"/>
  <c r="QV1222"/>
  <c r="RB1222" s="1"/>
  <c r="QV1224"/>
  <c r="RB1224" s="1"/>
  <c r="QV1228"/>
  <c r="RB1228" s="1"/>
  <c r="QV1230"/>
  <c r="RB1230" s="1"/>
  <c r="QV1232"/>
  <c r="RB1232" s="1"/>
  <c r="QV1234"/>
  <c r="RB1234" s="1"/>
  <c r="QV1238"/>
  <c r="RB1238" s="1"/>
  <c r="QV1240"/>
  <c r="RB1240" s="1"/>
  <c r="QV1242"/>
  <c r="RB1242" s="1"/>
  <c r="QV1244"/>
  <c r="RB1244" s="1"/>
  <c r="QV1219"/>
  <c r="RB1219" s="1"/>
  <c r="QV1221"/>
  <c r="RB1221" s="1"/>
  <c r="QV1223"/>
  <c r="RB1223" s="1"/>
  <c r="QV1225"/>
  <c r="RB1225" s="1"/>
  <c r="QV1229"/>
  <c r="RB1229" s="1"/>
  <c r="QV1231"/>
  <c r="RB1231" s="1"/>
  <c r="QV1233"/>
  <c r="RB1233" s="1"/>
  <c r="QV1235"/>
  <c r="RB1235" s="1"/>
  <c r="QV1239"/>
  <c r="RB1239" s="1"/>
  <c r="QV1241"/>
  <c r="RB1241" s="1"/>
  <c r="QV1243"/>
  <c r="RB1243" s="1"/>
  <c r="QV1245"/>
  <c r="RB1245" s="1"/>
  <c r="XH1218"/>
  <c r="XN1218" s="1"/>
  <c r="XH1220"/>
  <c r="XN1220" s="1"/>
  <c r="XH1222"/>
  <c r="XN1222" s="1"/>
  <c r="XH1224"/>
  <c r="XN1224" s="1"/>
  <c r="XH1228"/>
  <c r="XN1228" s="1"/>
  <c r="XH1230"/>
  <c r="XN1230" s="1"/>
  <c r="XH1232"/>
  <c r="XN1232" s="1"/>
  <c r="XH1234"/>
  <c r="XN1234" s="1"/>
  <c r="XH1238"/>
  <c r="XN1238" s="1"/>
  <c r="XH1240"/>
  <c r="XN1240" s="1"/>
  <c r="XH1242"/>
  <c r="XN1242" s="1"/>
  <c r="XH1244"/>
  <c r="XN1244" s="1"/>
  <c r="XH1219"/>
  <c r="XN1219" s="1"/>
  <c r="XH1221"/>
  <c r="XN1221" s="1"/>
  <c r="XH1223"/>
  <c r="XN1223" s="1"/>
  <c r="XH1225"/>
  <c r="XN1225" s="1"/>
  <c r="XH1229"/>
  <c r="XN1229" s="1"/>
  <c r="XH1231"/>
  <c r="XN1231" s="1"/>
  <c r="XH1233"/>
  <c r="XN1233" s="1"/>
  <c r="XH1235"/>
  <c r="XN1235" s="1"/>
  <c r="XH1239"/>
  <c r="XN1239" s="1"/>
  <c r="XH1241"/>
  <c r="XN1241" s="1"/>
  <c r="XH1243"/>
  <c r="XN1243" s="1"/>
  <c r="XH1245"/>
  <c r="XN1245" s="1"/>
  <c r="DV1218"/>
  <c r="EB1218" s="1"/>
  <c r="DV1220"/>
  <c r="EB1220" s="1"/>
  <c r="DV1222"/>
  <c r="EB1222" s="1"/>
  <c r="DV1224"/>
  <c r="EB1224" s="1"/>
  <c r="DV1228"/>
  <c r="EB1228" s="1"/>
  <c r="DV1230"/>
  <c r="EB1230" s="1"/>
  <c r="DV1232"/>
  <c r="EB1232" s="1"/>
  <c r="DV1234"/>
  <c r="EB1234" s="1"/>
  <c r="DV1238"/>
  <c r="EB1238" s="1"/>
  <c r="DV1240"/>
  <c r="EB1240" s="1"/>
  <c r="DV1242"/>
  <c r="EB1242" s="1"/>
  <c r="DV1244"/>
  <c r="EB1244" s="1"/>
  <c r="DV1243"/>
  <c r="EB1243" s="1"/>
  <c r="DV1219"/>
  <c r="EB1219" s="1"/>
  <c r="DV1221"/>
  <c r="EB1221" s="1"/>
  <c r="DV1223"/>
  <c r="EB1223" s="1"/>
  <c r="DV1225"/>
  <c r="EB1225" s="1"/>
  <c r="DV1229"/>
  <c r="EB1229" s="1"/>
  <c r="DV1231"/>
  <c r="EB1231" s="1"/>
  <c r="DV1233"/>
  <c r="EB1233" s="1"/>
  <c r="DV1235"/>
  <c r="EB1235" s="1"/>
  <c r="DV1239"/>
  <c r="EB1239" s="1"/>
  <c r="DV1241"/>
  <c r="EB1241" s="1"/>
  <c r="DV1245"/>
  <c r="EB1245" s="1"/>
  <c r="KH1218"/>
  <c r="KN1218" s="1"/>
  <c r="KH1220"/>
  <c r="KN1220" s="1"/>
  <c r="KH1222"/>
  <c r="KN1222" s="1"/>
  <c r="KH1224"/>
  <c r="KN1224" s="1"/>
  <c r="KH1228"/>
  <c r="KN1228" s="1"/>
  <c r="KH1230"/>
  <c r="KN1230" s="1"/>
  <c r="KH1232"/>
  <c r="KN1232" s="1"/>
  <c r="KH1234"/>
  <c r="KN1234" s="1"/>
  <c r="KH1238"/>
  <c r="KN1238" s="1"/>
  <c r="KH1240"/>
  <c r="KN1240" s="1"/>
  <c r="KH1242"/>
  <c r="KN1242" s="1"/>
  <c r="KH1244"/>
  <c r="KN1244" s="1"/>
  <c r="KH1219"/>
  <c r="KN1219" s="1"/>
  <c r="KH1221"/>
  <c r="KN1221" s="1"/>
  <c r="KH1223"/>
  <c r="KN1223" s="1"/>
  <c r="KH1225"/>
  <c r="KN1225" s="1"/>
  <c r="KH1229"/>
  <c r="KN1229" s="1"/>
  <c r="KH1231"/>
  <c r="KN1231" s="1"/>
  <c r="KH1233"/>
  <c r="KN1233" s="1"/>
  <c r="KH1235"/>
  <c r="KN1235" s="1"/>
  <c r="KH1239"/>
  <c r="KN1239" s="1"/>
  <c r="KH1241"/>
  <c r="KN1241" s="1"/>
  <c r="KH1243"/>
  <c r="KN1243" s="1"/>
  <c r="KH1245"/>
  <c r="KN1245" s="1"/>
  <c r="QT1218"/>
  <c r="QZ1218" s="1"/>
  <c r="QT1220"/>
  <c r="QZ1220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2"/>
  <c r="QZ1242" s="1"/>
  <c r="QT1244"/>
  <c r="QZ1244" s="1"/>
  <c r="QT1219"/>
  <c r="QZ1219" s="1"/>
  <c r="QT1221"/>
  <c r="QZ1221" s="1"/>
  <c r="QT1223"/>
  <c r="QZ1223" s="1"/>
  <c r="QT1225"/>
  <c r="QZ1225" s="1"/>
  <c r="QT1229"/>
  <c r="QZ1229" s="1"/>
  <c r="QT1231"/>
  <c r="QZ1231" s="1"/>
  <c r="QT1233"/>
  <c r="QZ1233" s="1"/>
  <c r="QT1235"/>
  <c r="QZ1235" s="1"/>
  <c r="QT1239"/>
  <c r="QZ1239" s="1"/>
  <c r="QT1241"/>
  <c r="QZ1241" s="1"/>
  <c r="QT1243"/>
  <c r="QZ1243" s="1"/>
  <c r="QT1245"/>
  <c r="QZ1245" s="1"/>
  <c r="XF1218"/>
  <c r="XL1218" s="1"/>
  <c r="XF1220"/>
  <c r="XL1220" s="1"/>
  <c r="XF1222"/>
  <c r="XL1222" s="1"/>
  <c r="XF1224"/>
  <c r="XL1224" s="1"/>
  <c r="XF1228"/>
  <c r="XL1228" s="1"/>
  <c r="XF1230"/>
  <c r="XL1230" s="1"/>
  <c r="XF1232"/>
  <c r="XL1232" s="1"/>
  <c r="XF1234"/>
  <c r="XL1234" s="1"/>
  <c r="XF1238"/>
  <c r="XL1238" s="1"/>
  <c r="XF1240"/>
  <c r="XL1240" s="1"/>
  <c r="XF1242"/>
  <c r="XL1242" s="1"/>
  <c r="XF1244"/>
  <c r="XL1244" s="1"/>
  <c r="XF1219"/>
  <c r="XL1219" s="1"/>
  <c r="XF1221"/>
  <c r="XL1221" s="1"/>
  <c r="XF1223"/>
  <c r="XL1223" s="1"/>
  <c r="XF1225"/>
  <c r="XL1225" s="1"/>
  <c r="XF1229"/>
  <c r="XL1229" s="1"/>
  <c r="XF1231"/>
  <c r="XL1231" s="1"/>
  <c r="XF1233"/>
  <c r="XL1233" s="1"/>
  <c r="XF1235"/>
  <c r="XL1235" s="1"/>
  <c r="XF1239"/>
  <c r="XL1239" s="1"/>
  <c r="XF1241"/>
  <c r="XL1241" s="1"/>
  <c r="XF1243"/>
  <c r="XL1243" s="1"/>
  <c r="XF1245"/>
  <c r="XL1245" s="1"/>
  <c r="DZ1219"/>
  <c r="EF1219" s="1"/>
  <c r="DZ1221"/>
  <c r="EF1221" s="1"/>
  <c r="DZ1223"/>
  <c r="EF1223" s="1"/>
  <c r="DZ1225"/>
  <c r="EF1225" s="1"/>
  <c r="DZ1229"/>
  <c r="EF1229" s="1"/>
  <c r="DZ1231"/>
  <c r="EF1231" s="1"/>
  <c r="DZ1233"/>
  <c r="EF1233" s="1"/>
  <c r="DZ1235"/>
  <c r="EF1235" s="1"/>
  <c r="DZ1239"/>
  <c r="EF1239" s="1"/>
  <c r="DZ1241"/>
  <c r="EF1241" s="1"/>
  <c r="DZ1243"/>
  <c r="EF1243" s="1"/>
  <c r="DZ1245"/>
  <c r="EF1245" s="1"/>
  <c r="DZ1218"/>
  <c r="EF1218" s="1"/>
  <c r="DZ1220"/>
  <c r="EF1220" s="1"/>
  <c r="DZ1222"/>
  <c r="EF1222" s="1"/>
  <c r="DZ1224"/>
  <c r="EF1224" s="1"/>
  <c r="DZ1228"/>
  <c r="EF1228" s="1"/>
  <c r="DZ1230"/>
  <c r="EF1230" s="1"/>
  <c r="DZ1232"/>
  <c r="EF1232" s="1"/>
  <c r="DZ1234"/>
  <c r="EF1234" s="1"/>
  <c r="DZ1238"/>
  <c r="EF1238" s="1"/>
  <c r="DZ1240"/>
  <c r="EF1240" s="1"/>
  <c r="DZ1242"/>
  <c r="EF1242" s="1"/>
  <c r="DZ1244"/>
  <c r="EF1244" s="1"/>
  <c r="KL1219"/>
  <c r="KR1219" s="1"/>
  <c r="KL1221"/>
  <c r="KR1221" s="1"/>
  <c r="KL1223"/>
  <c r="KR1223" s="1"/>
  <c r="KL1225"/>
  <c r="KR1225" s="1"/>
  <c r="KL1229"/>
  <c r="KR1229" s="1"/>
  <c r="KL1231"/>
  <c r="KR1231" s="1"/>
  <c r="KL1233"/>
  <c r="KR1233" s="1"/>
  <c r="KL1235"/>
  <c r="KR1235" s="1"/>
  <c r="KL1239"/>
  <c r="KR1239" s="1"/>
  <c r="KL1241"/>
  <c r="KR1241" s="1"/>
  <c r="KL1243"/>
  <c r="KR1243" s="1"/>
  <c r="KL1245"/>
  <c r="KR1245" s="1"/>
  <c r="KL1218"/>
  <c r="KR1218" s="1"/>
  <c r="KL1220"/>
  <c r="KR1220" s="1"/>
  <c r="KL1222"/>
  <c r="KR1222" s="1"/>
  <c r="KL1224"/>
  <c r="KR1224" s="1"/>
  <c r="KL1228"/>
  <c r="KR1228" s="1"/>
  <c r="KL1230"/>
  <c r="KR1230" s="1"/>
  <c r="KL1232"/>
  <c r="KR1232" s="1"/>
  <c r="KL1234"/>
  <c r="KR1234" s="1"/>
  <c r="KL1238"/>
  <c r="KR1238" s="1"/>
  <c r="KL1240"/>
  <c r="KR1240" s="1"/>
  <c r="KL1242"/>
  <c r="KR1242" s="1"/>
  <c r="KL1244"/>
  <c r="KR1244" s="1"/>
  <c r="QX1219"/>
  <c r="RD1219" s="1"/>
  <c r="QX1221"/>
  <c r="RD1221" s="1"/>
  <c r="QX1223"/>
  <c r="RD1223" s="1"/>
  <c r="QX1225"/>
  <c r="RD1225" s="1"/>
  <c r="QX1229"/>
  <c r="RD1229" s="1"/>
  <c r="QX1231"/>
  <c r="RD1231" s="1"/>
  <c r="QX1233"/>
  <c r="RD1233" s="1"/>
  <c r="QX1235"/>
  <c r="RD1235" s="1"/>
  <c r="QX1239"/>
  <c r="RD1239" s="1"/>
  <c r="QX1241"/>
  <c r="RD1241" s="1"/>
  <c r="QX1243"/>
  <c r="RD1243" s="1"/>
  <c r="QX1245"/>
  <c r="RD1245" s="1"/>
  <c r="QX1218"/>
  <c r="RD1218" s="1"/>
  <c r="QX1220"/>
  <c r="RD1220" s="1"/>
  <c r="QX1222"/>
  <c r="RD1222" s="1"/>
  <c r="QX1224"/>
  <c r="RD1224" s="1"/>
  <c r="QX1228"/>
  <c r="RD1228" s="1"/>
  <c r="QX1230"/>
  <c r="RD1230" s="1"/>
  <c r="QX1232"/>
  <c r="RD1232" s="1"/>
  <c r="QX1234"/>
  <c r="RD1234" s="1"/>
  <c r="QX1238"/>
  <c r="RD1238" s="1"/>
  <c r="QX1240"/>
  <c r="RD1240" s="1"/>
  <c r="QX1242"/>
  <c r="RD1242" s="1"/>
  <c r="QX1244"/>
  <c r="RD1244" s="1"/>
  <c r="XJ1219"/>
  <c r="XP1219" s="1"/>
  <c r="XJ1221"/>
  <c r="XP1221" s="1"/>
  <c r="XJ1223"/>
  <c r="XP1223" s="1"/>
  <c r="XJ1225"/>
  <c r="XP1225" s="1"/>
  <c r="XJ1229"/>
  <c r="XP1229" s="1"/>
  <c r="XJ1231"/>
  <c r="XP1231" s="1"/>
  <c r="XJ1233"/>
  <c r="XP1233" s="1"/>
  <c r="XJ1235"/>
  <c r="XP1235" s="1"/>
  <c r="XJ1239"/>
  <c r="XP1239" s="1"/>
  <c r="XJ1241"/>
  <c r="XP1241" s="1"/>
  <c r="XJ1243"/>
  <c r="XP1243" s="1"/>
  <c r="XJ1245"/>
  <c r="XP1245" s="1"/>
  <c r="XJ1218"/>
  <c r="XP1218" s="1"/>
  <c r="XJ1220"/>
  <c r="XP1220" s="1"/>
  <c r="XJ1222"/>
  <c r="XP1222" s="1"/>
  <c r="XJ1224"/>
  <c r="XP1224" s="1"/>
  <c r="XJ1228"/>
  <c r="XP1228" s="1"/>
  <c r="XJ1230"/>
  <c r="XP1230" s="1"/>
  <c r="XJ1232"/>
  <c r="XP1232" s="1"/>
  <c r="XJ1234"/>
  <c r="XP1234" s="1"/>
  <c r="XJ1238"/>
  <c r="XP1238" s="1"/>
  <c r="XJ1240"/>
  <c r="XP1240" s="1"/>
  <c r="XJ1242"/>
  <c r="XP1242" s="1"/>
  <c r="XJ1244"/>
  <c r="XP1244" s="1"/>
  <c r="BL1219"/>
  <c r="BR1219" s="1"/>
  <c r="BL1221"/>
  <c r="BR1221" s="1"/>
  <c r="BL1223"/>
  <c r="BR1223" s="1"/>
  <c r="BL1225"/>
  <c r="BR1225" s="1"/>
  <c r="BL1229"/>
  <c r="BR1229" s="1"/>
  <c r="BL1231"/>
  <c r="BR1231" s="1"/>
  <c r="BL1233"/>
  <c r="BR1233" s="1"/>
  <c r="BL1235"/>
  <c r="BR1235" s="1"/>
  <c r="BL1239"/>
  <c r="BR1239" s="1"/>
  <c r="BL1241"/>
  <c r="BR1241" s="1"/>
  <c r="BL1243"/>
  <c r="BR1243" s="1"/>
  <c r="BL1245"/>
  <c r="BR1245" s="1"/>
  <c r="BL1218"/>
  <c r="BR1218" s="1"/>
  <c r="BL1220"/>
  <c r="BR1220" s="1"/>
  <c r="BL1222"/>
  <c r="BR1222" s="1"/>
  <c r="BL1224"/>
  <c r="BR1224" s="1"/>
  <c r="BL1228"/>
  <c r="BR1228" s="1"/>
  <c r="BL1230"/>
  <c r="BR1230" s="1"/>
  <c r="BL1232"/>
  <c r="BR1232" s="1"/>
  <c r="BL1234"/>
  <c r="BR1234" s="1"/>
  <c r="BL1238"/>
  <c r="BR1238" s="1"/>
  <c r="BL1240"/>
  <c r="BR1240" s="1"/>
  <c r="BL1242"/>
  <c r="BR1242" s="1"/>
  <c r="BL1244"/>
  <c r="BR1244" s="1"/>
  <c r="ER1219"/>
  <c r="EX1219" s="1"/>
  <c r="ER1221"/>
  <c r="EX1221" s="1"/>
  <c r="ER1223"/>
  <c r="EX1223" s="1"/>
  <c r="ER1225"/>
  <c r="EX1225" s="1"/>
  <c r="ER1229"/>
  <c r="EX1229" s="1"/>
  <c r="ER1231"/>
  <c r="EX1231" s="1"/>
  <c r="ER1233"/>
  <c r="EX1233" s="1"/>
  <c r="ER1235"/>
  <c r="EX1235" s="1"/>
  <c r="ER1239"/>
  <c r="EX1239" s="1"/>
  <c r="ER1241"/>
  <c r="EX1241" s="1"/>
  <c r="ER1243"/>
  <c r="EX1243" s="1"/>
  <c r="ER1245"/>
  <c r="EX1245" s="1"/>
  <c r="ER1218"/>
  <c r="EX1218" s="1"/>
  <c r="ER1220"/>
  <c r="EX1220" s="1"/>
  <c r="ER1222"/>
  <c r="EX1222" s="1"/>
  <c r="ER1224"/>
  <c r="EX1224" s="1"/>
  <c r="ER1228"/>
  <c r="EX1228" s="1"/>
  <c r="ER1230"/>
  <c r="EX1230" s="1"/>
  <c r="ER1232"/>
  <c r="EX1232" s="1"/>
  <c r="ER1234"/>
  <c r="EX1234" s="1"/>
  <c r="ER1238"/>
  <c r="EX1238" s="1"/>
  <c r="ER1240"/>
  <c r="EX1240" s="1"/>
  <c r="ER1242"/>
  <c r="EX1242" s="1"/>
  <c r="ER1244"/>
  <c r="EX1244" s="1"/>
  <c r="HX1219"/>
  <c r="ID1219" s="1"/>
  <c r="HX1221"/>
  <c r="ID1221" s="1"/>
  <c r="HX1223"/>
  <c r="ID1223" s="1"/>
  <c r="HX1225"/>
  <c r="ID1225" s="1"/>
  <c r="HX1229"/>
  <c r="ID1229" s="1"/>
  <c r="HX1231"/>
  <c r="ID1231" s="1"/>
  <c r="HX1233"/>
  <c r="ID1233" s="1"/>
  <c r="HX1235"/>
  <c r="ID1235" s="1"/>
  <c r="HX1239"/>
  <c r="ID1239" s="1"/>
  <c r="HX1241"/>
  <c r="ID1241" s="1"/>
  <c r="HX1243"/>
  <c r="ID1243" s="1"/>
  <c r="HX1245"/>
  <c r="ID1245" s="1"/>
  <c r="HX1218"/>
  <c r="ID1218" s="1"/>
  <c r="HX1220"/>
  <c r="ID1220" s="1"/>
  <c r="HX1222"/>
  <c r="ID1222" s="1"/>
  <c r="HX1224"/>
  <c r="ID1224" s="1"/>
  <c r="HX1228"/>
  <c r="ID1228" s="1"/>
  <c r="HX1230"/>
  <c r="ID1230" s="1"/>
  <c r="HX1232"/>
  <c r="ID1232" s="1"/>
  <c r="HX1234"/>
  <c r="ID1234" s="1"/>
  <c r="HX1238"/>
  <c r="ID1238" s="1"/>
  <c r="HX1240"/>
  <c r="ID1240" s="1"/>
  <c r="HX1242"/>
  <c r="ID1242" s="1"/>
  <c r="HX1244"/>
  <c r="ID1244" s="1"/>
  <c r="LD1219"/>
  <c r="LJ1219" s="1"/>
  <c r="LD1221"/>
  <c r="LJ1221" s="1"/>
  <c r="LD1223"/>
  <c r="LJ1223" s="1"/>
  <c r="LD1225"/>
  <c r="LJ1225" s="1"/>
  <c r="LD1229"/>
  <c r="LJ1229" s="1"/>
  <c r="LD1231"/>
  <c r="LJ1231" s="1"/>
  <c r="LD1233"/>
  <c r="LJ1233" s="1"/>
  <c r="LD1235"/>
  <c r="LJ1235" s="1"/>
  <c r="LD1239"/>
  <c r="LJ1239" s="1"/>
  <c r="LD1241"/>
  <c r="LJ1241" s="1"/>
  <c r="LD1243"/>
  <c r="LJ1243" s="1"/>
  <c r="LD1245"/>
  <c r="LJ1245" s="1"/>
  <c r="LD1218"/>
  <c r="LJ1218" s="1"/>
  <c r="LD1220"/>
  <c r="LJ1220" s="1"/>
  <c r="LD1222"/>
  <c r="LJ1222" s="1"/>
  <c r="LD1224"/>
  <c r="LJ1224" s="1"/>
  <c r="LD1228"/>
  <c r="LJ1228" s="1"/>
  <c r="LD1230"/>
  <c r="LJ1230" s="1"/>
  <c r="LD1232"/>
  <c r="LJ1232" s="1"/>
  <c r="LD1234"/>
  <c r="LJ1234" s="1"/>
  <c r="LD1238"/>
  <c r="LJ1238" s="1"/>
  <c r="LD1240"/>
  <c r="LJ1240" s="1"/>
  <c r="LD1242"/>
  <c r="LJ1242" s="1"/>
  <c r="LD1244"/>
  <c r="LJ1244" s="1"/>
  <c r="OJ1219"/>
  <c r="OP1219" s="1"/>
  <c r="OJ1221"/>
  <c r="OP1221" s="1"/>
  <c r="OJ1223"/>
  <c r="OP1223" s="1"/>
  <c r="OJ1225"/>
  <c r="OP1225" s="1"/>
  <c r="OJ1229"/>
  <c r="OP1229" s="1"/>
  <c r="OJ1231"/>
  <c r="OP1231" s="1"/>
  <c r="OJ1233"/>
  <c r="OP1233" s="1"/>
  <c r="OJ1235"/>
  <c r="OP1235" s="1"/>
  <c r="OJ1239"/>
  <c r="OP1239" s="1"/>
  <c r="OJ1241"/>
  <c r="OP1241" s="1"/>
  <c r="OJ1243"/>
  <c r="OP1243" s="1"/>
  <c r="OJ1245"/>
  <c r="OP1245" s="1"/>
  <c r="OJ1218"/>
  <c r="OP1218" s="1"/>
  <c r="OJ1220"/>
  <c r="OP1220" s="1"/>
  <c r="OJ1222"/>
  <c r="OP1222" s="1"/>
  <c r="OJ1224"/>
  <c r="OP1224" s="1"/>
  <c r="OJ1228"/>
  <c r="OP1228" s="1"/>
  <c r="OJ1230"/>
  <c r="OP1230" s="1"/>
  <c r="OJ1232"/>
  <c r="OP1232" s="1"/>
  <c r="OJ1234"/>
  <c r="OP1234" s="1"/>
  <c r="OJ1238"/>
  <c r="OP1238" s="1"/>
  <c r="OJ1240"/>
  <c r="OP1240" s="1"/>
  <c r="OJ1242"/>
  <c r="OP1242" s="1"/>
  <c r="OJ1244"/>
  <c r="OP1244" s="1"/>
  <c r="RP1219"/>
  <c r="RV1219" s="1"/>
  <c r="RP1221"/>
  <c r="RV1221" s="1"/>
  <c r="RP1223"/>
  <c r="RV1223" s="1"/>
  <c r="RP1225"/>
  <c r="RV1225" s="1"/>
  <c r="RP1229"/>
  <c r="RV1229" s="1"/>
  <c r="RP1231"/>
  <c r="RV1231" s="1"/>
  <c r="RP1233"/>
  <c r="RV1233" s="1"/>
  <c r="RP1235"/>
  <c r="RV1235" s="1"/>
  <c r="RP1239"/>
  <c r="RV1239" s="1"/>
  <c r="RP1241"/>
  <c r="RV1241" s="1"/>
  <c r="RP1243"/>
  <c r="RV1243" s="1"/>
  <c r="RP1245"/>
  <c r="RV1245" s="1"/>
  <c r="RP1218"/>
  <c r="RV1218" s="1"/>
  <c r="RP1220"/>
  <c r="RV1220" s="1"/>
  <c r="RP1222"/>
  <c r="RV1222" s="1"/>
  <c r="RP1224"/>
  <c r="RV1224" s="1"/>
  <c r="RP1228"/>
  <c r="RV1228" s="1"/>
  <c r="RP1230"/>
  <c r="RV1230" s="1"/>
  <c r="RP1232"/>
  <c r="RV1232" s="1"/>
  <c r="RP1234"/>
  <c r="RV1234" s="1"/>
  <c r="RP1238"/>
  <c r="RV1238" s="1"/>
  <c r="RP1240"/>
  <c r="RV1240" s="1"/>
  <c r="RP1242"/>
  <c r="RV1242" s="1"/>
  <c r="RP1244"/>
  <c r="RV1244" s="1"/>
  <c r="UV1219"/>
  <c r="VB1219" s="1"/>
  <c r="UV1221"/>
  <c r="VB1221" s="1"/>
  <c r="UV1223"/>
  <c r="VB1223" s="1"/>
  <c r="UV1225"/>
  <c r="VB1225" s="1"/>
  <c r="UV1229"/>
  <c r="VB1229" s="1"/>
  <c r="UV1231"/>
  <c r="VB1231" s="1"/>
  <c r="UV1233"/>
  <c r="VB1233" s="1"/>
  <c r="UV1235"/>
  <c r="VB1235" s="1"/>
  <c r="UV1239"/>
  <c r="VB1239" s="1"/>
  <c r="UV1241"/>
  <c r="VB1241" s="1"/>
  <c r="UV1243"/>
  <c r="VB1243" s="1"/>
  <c r="UV1245"/>
  <c r="VB1245" s="1"/>
  <c r="UV1218"/>
  <c r="VB1218" s="1"/>
  <c r="UV1220"/>
  <c r="VB1220" s="1"/>
  <c r="UV1222"/>
  <c r="VB1222" s="1"/>
  <c r="UV1224"/>
  <c r="VB1224" s="1"/>
  <c r="UV1228"/>
  <c r="VB1228" s="1"/>
  <c r="UV1230"/>
  <c r="VB1230" s="1"/>
  <c r="UV1232"/>
  <c r="VB1232" s="1"/>
  <c r="UV1234"/>
  <c r="VB1234" s="1"/>
  <c r="UV1238"/>
  <c r="VB1238" s="1"/>
  <c r="UV1240"/>
  <c r="VB1240" s="1"/>
  <c r="UV1242"/>
  <c r="VB1242" s="1"/>
  <c r="UV1244"/>
  <c r="VB1244" s="1"/>
  <c r="YB1219"/>
  <c r="YH1219" s="1"/>
  <c r="YB1221"/>
  <c r="YH1221" s="1"/>
  <c r="YB1223"/>
  <c r="YH1223" s="1"/>
  <c r="YB1225"/>
  <c r="YH1225" s="1"/>
  <c r="YB1229"/>
  <c r="YH1229" s="1"/>
  <c r="YB1231"/>
  <c r="YH1231" s="1"/>
  <c r="YB1233"/>
  <c r="YH1233" s="1"/>
  <c r="YB1235"/>
  <c r="YH1235" s="1"/>
  <c r="YB1239"/>
  <c r="YH1239" s="1"/>
  <c r="YB1241"/>
  <c r="YH1241" s="1"/>
  <c r="YB1243"/>
  <c r="YH1243" s="1"/>
  <c r="YB1245"/>
  <c r="YH1245" s="1"/>
  <c r="YB1218"/>
  <c r="YH1218" s="1"/>
  <c r="YB1220"/>
  <c r="YH1220" s="1"/>
  <c r="YB1222"/>
  <c r="YH1222" s="1"/>
  <c r="YB1224"/>
  <c r="YH1224" s="1"/>
  <c r="YB1228"/>
  <c r="YH1228" s="1"/>
  <c r="YB1230"/>
  <c r="YH1230" s="1"/>
  <c r="YB1232"/>
  <c r="YH1232" s="1"/>
  <c r="YB1234"/>
  <c r="YH1234" s="1"/>
  <c r="YB1238"/>
  <c r="YH1238" s="1"/>
  <c r="YB1240"/>
  <c r="YH1240" s="1"/>
  <c r="YB1242"/>
  <c r="YH1242" s="1"/>
  <c r="YB1244"/>
  <c r="YH1244" s="1"/>
  <c r="BO1199"/>
  <c r="BU1199" s="1"/>
  <c r="BO1201"/>
  <c r="BU1201" s="1"/>
  <c r="BO1203"/>
  <c r="BU1203" s="1"/>
  <c r="BO1205"/>
  <c r="BU1205" s="1"/>
  <c r="BO1207"/>
  <c r="BU1207" s="1"/>
  <c r="BO1198"/>
  <c r="BU1198" s="1"/>
  <c r="BO1200"/>
  <c r="BU1200" s="1"/>
  <c r="BO1202"/>
  <c r="BU1202" s="1"/>
  <c r="BO1204"/>
  <c r="BU1204" s="1"/>
  <c r="BO1206"/>
  <c r="BU1206" s="1"/>
  <c r="BO1185"/>
  <c r="BU1185" s="1"/>
  <c r="BO1187"/>
  <c r="BU1187" s="1"/>
  <c r="BO1189"/>
  <c r="BU1189" s="1"/>
  <c r="BO1191"/>
  <c r="BU1191" s="1"/>
  <c r="BO1193"/>
  <c r="BU1193" s="1"/>
  <c r="BO1195"/>
  <c r="BU1195" s="1"/>
  <c r="BO1183"/>
  <c r="BU1183" s="1"/>
  <c r="BO1182"/>
  <c r="BU1182" s="1"/>
  <c r="BO1184"/>
  <c r="BU1184" s="1"/>
  <c r="BO1186"/>
  <c r="BU1186" s="1"/>
  <c r="BO1188"/>
  <c r="BU1188" s="1"/>
  <c r="BO1190"/>
  <c r="BU1190" s="1"/>
  <c r="BO1192"/>
  <c r="BU1192" s="1"/>
  <c r="BO1194"/>
  <c r="BU1194" s="1"/>
  <c r="EU1199"/>
  <c r="FA1199" s="1"/>
  <c r="EU1201"/>
  <c r="FA1201" s="1"/>
  <c r="EU1203"/>
  <c r="FA1203" s="1"/>
  <c r="EU1205"/>
  <c r="FA1205" s="1"/>
  <c r="EU1207"/>
  <c r="FA1207" s="1"/>
  <c r="EU1198"/>
  <c r="FA1198" s="1"/>
  <c r="EU1200"/>
  <c r="FA1200" s="1"/>
  <c r="EU1202"/>
  <c r="FA1202" s="1"/>
  <c r="EU1204"/>
  <c r="FA1204" s="1"/>
  <c r="EU1206"/>
  <c r="FA1206" s="1"/>
  <c r="EU1185"/>
  <c r="FA1185" s="1"/>
  <c r="EU1187"/>
  <c r="FA1187" s="1"/>
  <c r="EU1189"/>
  <c r="FA1189" s="1"/>
  <c r="EU1191"/>
  <c r="FA1191" s="1"/>
  <c r="EU1193"/>
  <c r="FA1193" s="1"/>
  <c r="EU1195"/>
  <c r="FA1195" s="1"/>
  <c r="EU1183"/>
  <c r="FA1183" s="1"/>
  <c r="EU1182"/>
  <c r="FA1182" s="1"/>
  <c r="EU1184"/>
  <c r="FA1184" s="1"/>
  <c r="EU1186"/>
  <c r="FA1186" s="1"/>
  <c r="EU1188"/>
  <c r="FA1188" s="1"/>
  <c r="EU1190"/>
  <c r="FA1190" s="1"/>
  <c r="EU1192"/>
  <c r="FA1192" s="1"/>
  <c r="EU1194"/>
  <c r="FA1194" s="1"/>
  <c r="IA1199"/>
  <c r="IG1199" s="1"/>
  <c r="IA1201"/>
  <c r="IG1201" s="1"/>
  <c r="IA1203"/>
  <c r="IG1203" s="1"/>
  <c r="IA1205"/>
  <c r="IG1205" s="1"/>
  <c r="IA1207"/>
  <c r="IG1207" s="1"/>
  <c r="IA1198"/>
  <c r="IG1198" s="1"/>
  <c r="IA1200"/>
  <c r="IG1200" s="1"/>
  <c r="IA1202"/>
  <c r="IG1202" s="1"/>
  <c r="IA1204"/>
  <c r="IG1204" s="1"/>
  <c r="IA1206"/>
  <c r="IG1206" s="1"/>
  <c r="IA1185"/>
  <c r="IG1185" s="1"/>
  <c r="IA1187"/>
  <c r="IG1187" s="1"/>
  <c r="IA1189"/>
  <c r="IG1189" s="1"/>
  <c r="IA1191"/>
  <c r="IG1191" s="1"/>
  <c r="IA1193"/>
  <c r="IG1193" s="1"/>
  <c r="IA1195"/>
  <c r="IG1195" s="1"/>
  <c r="IA1183"/>
  <c r="IG1183" s="1"/>
  <c r="IA1182"/>
  <c r="IG1182" s="1"/>
  <c r="IA1184"/>
  <c r="IG1184" s="1"/>
  <c r="IA1186"/>
  <c r="IG1186" s="1"/>
  <c r="IA1188"/>
  <c r="IG1188" s="1"/>
  <c r="IA1190"/>
  <c r="IG1190" s="1"/>
  <c r="IA1192"/>
  <c r="IG1192" s="1"/>
  <c r="IA1194"/>
  <c r="IG1194" s="1"/>
  <c r="LG1199"/>
  <c r="LM1199" s="1"/>
  <c r="LG1201"/>
  <c r="LM1201" s="1"/>
  <c r="LG1203"/>
  <c r="LM1203" s="1"/>
  <c r="LG1205"/>
  <c r="LM1205" s="1"/>
  <c r="LG1207"/>
  <c r="LM1207" s="1"/>
  <c r="LG1198"/>
  <c r="LM1198" s="1"/>
  <c r="LG1200"/>
  <c r="LM1200" s="1"/>
  <c r="LG1202"/>
  <c r="LM1202" s="1"/>
  <c r="LG1204"/>
  <c r="LM1204" s="1"/>
  <c r="LG1206"/>
  <c r="LM1206" s="1"/>
  <c r="LG1185"/>
  <c r="LM1185" s="1"/>
  <c r="LG1187"/>
  <c r="LM1187" s="1"/>
  <c r="LG1189"/>
  <c r="LM1189" s="1"/>
  <c r="LG1191"/>
  <c r="LM1191" s="1"/>
  <c r="LG1193"/>
  <c r="LM1193" s="1"/>
  <c r="LG1195"/>
  <c r="LM1195" s="1"/>
  <c r="LG1183"/>
  <c r="LM1183" s="1"/>
  <c r="LG1182"/>
  <c r="LM1182" s="1"/>
  <c r="LG1184"/>
  <c r="LM1184" s="1"/>
  <c r="LG1186"/>
  <c r="LM1186" s="1"/>
  <c r="LG1188"/>
  <c r="LM1188" s="1"/>
  <c r="LG1190"/>
  <c r="LM1190" s="1"/>
  <c r="LG1192"/>
  <c r="LM1192" s="1"/>
  <c r="LG1194"/>
  <c r="LM1194" s="1"/>
  <c r="OM1199"/>
  <c r="OS1199" s="1"/>
  <c r="OM1201"/>
  <c r="OS1201" s="1"/>
  <c r="OM1203"/>
  <c r="OS1203" s="1"/>
  <c r="OM1205"/>
  <c r="OS1205" s="1"/>
  <c r="OM1207"/>
  <c r="OS1207" s="1"/>
  <c r="OM1198"/>
  <c r="OS1198" s="1"/>
  <c r="OM1200"/>
  <c r="OS1200" s="1"/>
  <c r="OM1202"/>
  <c r="OS1202" s="1"/>
  <c r="OM1204"/>
  <c r="OS1204" s="1"/>
  <c r="OM1206"/>
  <c r="OS1206" s="1"/>
  <c r="OM1185"/>
  <c r="OS1185" s="1"/>
  <c r="OM1187"/>
  <c r="OS1187" s="1"/>
  <c r="OM1189"/>
  <c r="OS1189" s="1"/>
  <c r="OM1191"/>
  <c r="OS1191" s="1"/>
  <c r="OM1193"/>
  <c r="OS1193" s="1"/>
  <c r="OM1195"/>
  <c r="OS1195" s="1"/>
  <c r="OM1183"/>
  <c r="OS1183" s="1"/>
  <c r="OM1182"/>
  <c r="OS1182" s="1"/>
  <c r="OM1184"/>
  <c r="OS1184" s="1"/>
  <c r="OM1186"/>
  <c r="OS1186" s="1"/>
  <c r="OM1188"/>
  <c r="OS1188" s="1"/>
  <c r="OM1190"/>
  <c r="OS1190" s="1"/>
  <c r="OM1192"/>
  <c r="OS1192" s="1"/>
  <c r="OM1194"/>
  <c r="OS1194" s="1"/>
  <c r="RS1199"/>
  <c r="RY1199" s="1"/>
  <c r="RS1201"/>
  <c r="RY1201" s="1"/>
  <c r="RS1203"/>
  <c r="RY1203" s="1"/>
  <c r="RS1205"/>
  <c r="RY1205" s="1"/>
  <c r="RS1207"/>
  <c r="RY1207" s="1"/>
  <c r="RS1198"/>
  <c r="RY1198" s="1"/>
  <c r="RS1200"/>
  <c r="RY1200" s="1"/>
  <c r="RS1202"/>
  <c r="RY1202" s="1"/>
  <c r="RS1204"/>
  <c r="RY1204" s="1"/>
  <c r="RS1206"/>
  <c r="RY1206" s="1"/>
  <c r="RS1185"/>
  <c r="RY1185" s="1"/>
  <c r="RS1187"/>
  <c r="RY1187" s="1"/>
  <c r="RS1189"/>
  <c r="RY1189" s="1"/>
  <c r="RS1191"/>
  <c r="RY1191" s="1"/>
  <c r="RS1193"/>
  <c r="RY1193" s="1"/>
  <c r="RS1195"/>
  <c r="RY1195" s="1"/>
  <c r="RS1183"/>
  <c r="RY1183" s="1"/>
  <c r="RS1182"/>
  <c r="RY1182" s="1"/>
  <c r="RS1184"/>
  <c r="RY1184" s="1"/>
  <c r="RS1186"/>
  <c r="RY1186" s="1"/>
  <c r="RS1188"/>
  <c r="RY1188" s="1"/>
  <c r="RS1190"/>
  <c r="RY1190" s="1"/>
  <c r="RS1192"/>
  <c r="RY1192" s="1"/>
  <c r="RS1194"/>
  <c r="RY1194" s="1"/>
  <c r="UY1199"/>
  <c r="VE1199" s="1"/>
  <c r="UY1201"/>
  <c r="VE1201" s="1"/>
  <c r="UY1203"/>
  <c r="VE1203" s="1"/>
  <c r="UY1205"/>
  <c r="VE1205" s="1"/>
  <c r="UY1207"/>
  <c r="VE1207" s="1"/>
  <c r="UY1198"/>
  <c r="VE1198" s="1"/>
  <c r="UY1200"/>
  <c r="VE1200" s="1"/>
  <c r="UY1202"/>
  <c r="VE1202" s="1"/>
  <c r="UY1204"/>
  <c r="VE1204" s="1"/>
  <c r="UY1206"/>
  <c r="VE1206" s="1"/>
  <c r="UY1185"/>
  <c r="VE1185" s="1"/>
  <c r="UY1187"/>
  <c r="VE1187" s="1"/>
  <c r="UY1189"/>
  <c r="VE1189" s="1"/>
  <c r="UY1191"/>
  <c r="VE1191" s="1"/>
  <c r="UY1193"/>
  <c r="VE1193" s="1"/>
  <c r="UY1195"/>
  <c r="VE1195" s="1"/>
  <c r="UY1183"/>
  <c r="VE1183" s="1"/>
  <c r="UY1182"/>
  <c r="VE1182" s="1"/>
  <c r="UY1184"/>
  <c r="VE1184" s="1"/>
  <c r="UY1186"/>
  <c r="VE1186" s="1"/>
  <c r="UY1188"/>
  <c r="VE1188" s="1"/>
  <c r="UY1190"/>
  <c r="VE1190" s="1"/>
  <c r="UY1192"/>
  <c r="VE1192" s="1"/>
  <c r="UY1194"/>
  <c r="VE1194" s="1"/>
  <c r="YE1199"/>
  <c r="YK1199" s="1"/>
  <c r="YE1201"/>
  <c r="YK1201" s="1"/>
  <c r="YE1203"/>
  <c r="YK1203" s="1"/>
  <c r="YE1205"/>
  <c r="YK1205" s="1"/>
  <c r="YE1207"/>
  <c r="YK1207" s="1"/>
  <c r="YE1198"/>
  <c r="YK1198" s="1"/>
  <c r="YE1200"/>
  <c r="YK1200" s="1"/>
  <c r="YE1202"/>
  <c r="YK1202" s="1"/>
  <c r="YE1204"/>
  <c r="YK1204" s="1"/>
  <c r="YE1206"/>
  <c r="YK1206" s="1"/>
  <c r="YE1185"/>
  <c r="YK1185" s="1"/>
  <c r="YE1187"/>
  <c r="YK1187" s="1"/>
  <c r="YE1189"/>
  <c r="YK1189" s="1"/>
  <c r="YE1191"/>
  <c r="YK1191" s="1"/>
  <c r="YE1193"/>
  <c r="YK1193" s="1"/>
  <c r="YE1195"/>
  <c r="YK1195" s="1"/>
  <c r="YE1183"/>
  <c r="YK1183" s="1"/>
  <c r="YE1182"/>
  <c r="YK1182" s="1"/>
  <c r="YE1184"/>
  <c r="YK1184" s="1"/>
  <c r="YE1186"/>
  <c r="YK1186" s="1"/>
  <c r="YE1188"/>
  <c r="YK1188" s="1"/>
  <c r="YE1190"/>
  <c r="YK1190" s="1"/>
  <c r="YE1192"/>
  <c r="YK1192" s="1"/>
  <c r="YE1194"/>
  <c r="YK1194" s="1"/>
  <c r="EA1184"/>
  <c r="EG1184" s="1"/>
  <c r="EA1186"/>
  <c r="EG1186" s="1"/>
  <c r="EA1188"/>
  <c r="EG1188" s="1"/>
  <c r="EA1190"/>
  <c r="EG1190" s="1"/>
  <c r="EA1192"/>
  <c r="EG1192" s="1"/>
  <c r="EA1194"/>
  <c r="EG1194" s="1"/>
  <c r="EA1198"/>
  <c r="EG1198" s="1"/>
  <c r="EA1200"/>
  <c r="EG1200" s="1"/>
  <c r="EA1202"/>
  <c r="EG1202" s="1"/>
  <c r="EA1204"/>
  <c r="EG1204" s="1"/>
  <c r="EA1206"/>
  <c r="EG1206" s="1"/>
  <c r="EA1182"/>
  <c r="EG1182" s="1"/>
  <c r="EA1199"/>
  <c r="EG1199" s="1"/>
  <c r="EA1201"/>
  <c r="EG1201" s="1"/>
  <c r="EA1203"/>
  <c r="EG1203" s="1"/>
  <c r="EA1205"/>
  <c r="EG1205" s="1"/>
  <c r="EA1207"/>
  <c r="EG1207" s="1"/>
  <c r="EA1183"/>
  <c r="EG1183" s="1"/>
  <c r="EA1185"/>
  <c r="EG1185" s="1"/>
  <c r="EA1187"/>
  <c r="EG1187" s="1"/>
  <c r="EA1189"/>
  <c r="EG1189" s="1"/>
  <c r="EA1191"/>
  <c r="EG1191" s="1"/>
  <c r="EA1193"/>
  <c r="EG1193" s="1"/>
  <c r="EA1195"/>
  <c r="EG1195" s="1"/>
  <c r="KM1184"/>
  <c r="KS1184" s="1"/>
  <c r="KM1186"/>
  <c r="KS1186" s="1"/>
  <c r="KM1188"/>
  <c r="KS1188" s="1"/>
  <c r="KM1190"/>
  <c r="KS1190" s="1"/>
  <c r="KM1192"/>
  <c r="KS1192" s="1"/>
  <c r="KM1194"/>
  <c r="KS1194" s="1"/>
  <c r="KM1198"/>
  <c r="KS1198" s="1"/>
  <c r="KM1200"/>
  <c r="KS1200" s="1"/>
  <c r="KM1202"/>
  <c r="KS1202" s="1"/>
  <c r="KM1204"/>
  <c r="KS1204" s="1"/>
  <c r="KM1206"/>
  <c r="KS1206" s="1"/>
  <c r="KM1182"/>
  <c r="KS1182" s="1"/>
  <c r="KM1199"/>
  <c r="KS1199" s="1"/>
  <c r="KM1201"/>
  <c r="KS1201" s="1"/>
  <c r="KM1203"/>
  <c r="KS1203" s="1"/>
  <c r="KM1205"/>
  <c r="KS1205" s="1"/>
  <c r="KM1207"/>
  <c r="KS1207" s="1"/>
  <c r="KM1183"/>
  <c r="KS1183" s="1"/>
  <c r="KM1185"/>
  <c r="KS1185" s="1"/>
  <c r="KM1187"/>
  <c r="KS1187" s="1"/>
  <c r="KM1189"/>
  <c r="KS1189" s="1"/>
  <c r="KM1191"/>
  <c r="KS1191" s="1"/>
  <c r="KM1193"/>
  <c r="KS1193" s="1"/>
  <c r="KM1195"/>
  <c r="KS1195" s="1"/>
  <c r="QY1184"/>
  <c r="RE1184" s="1"/>
  <c r="QY1186"/>
  <c r="RE1186" s="1"/>
  <c r="QY1188"/>
  <c r="RE1188" s="1"/>
  <c r="QY1190"/>
  <c r="RE1190" s="1"/>
  <c r="QY1192"/>
  <c r="RE1192" s="1"/>
  <c r="QY1194"/>
  <c r="RE1194" s="1"/>
  <c r="QY1198"/>
  <c r="RE1198" s="1"/>
  <c r="QY1200"/>
  <c r="RE1200" s="1"/>
  <c r="QY1202"/>
  <c r="RE1202" s="1"/>
  <c r="QY1204"/>
  <c r="RE1204" s="1"/>
  <c r="QY1206"/>
  <c r="RE1206" s="1"/>
  <c r="QY1182"/>
  <c r="RE1182" s="1"/>
  <c r="QY1199"/>
  <c r="RE1199" s="1"/>
  <c r="QY1201"/>
  <c r="RE1201" s="1"/>
  <c r="QY1203"/>
  <c r="RE1203" s="1"/>
  <c r="QY1205"/>
  <c r="RE1205" s="1"/>
  <c r="QY1207"/>
  <c r="RE1207" s="1"/>
  <c r="QY1183"/>
  <c r="RE1183" s="1"/>
  <c r="QY1185"/>
  <c r="RE1185" s="1"/>
  <c r="QY1187"/>
  <c r="RE1187" s="1"/>
  <c r="QY1189"/>
  <c r="RE1189" s="1"/>
  <c r="QY1191"/>
  <c r="RE1191" s="1"/>
  <c r="QY1193"/>
  <c r="RE1193" s="1"/>
  <c r="QY1195"/>
  <c r="RE1195" s="1"/>
  <c r="XK1184"/>
  <c r="XQ1184" s="1"/>
  <c r="XK1186"/>
  <c r="XQ1186" s="1"/>
  <c r="XK1188"/>
  <c r="XQ1188" s="1"/>
  <c r="XK1190"/>
  <c r="XQ1190" s="1"/>
  <c r="XK1192"/>
  <c r="XQ1192" s="1"/>
  <c r="XK1194"/>
  <c r="XQ1194" s="1"/>
  <c r="XK1198"/>
  <c r="XQ1198" s="1"/>
  <c r="XK1200"/>
  <c r="XQ1200" s="1"/>
  <c r="XK1202"/>
  <c r="XQ1202" s="1"/>
  <c r="XK1204"/>
  <c r="XQ1204" s="1"/>
  <c r="XK1206"/>
  <c r="XQ1206" s="1"/>
  <c r="XK1182"/>
  <c r="XQ1182" s="1"/>
  <c r="XK1199"/>
  <c r="XQ1199" s="1"/>
  <c r="XK1201"/>
  <c r="XQ1201" s="1"/>
  <c r="XK1203"/>
  <c r="XQ1203" s="1"/>
  <c r="XK1205"/>
  <c r="XQ1205" s="1"/>
  <c r="XK1207"/>
  <c r="XQ1207" s="1"/>
  <c r="XK1183"/>
  <c r="XQ1183" s="1"/>
  <c r="XK1185"/>
  <c r="XQ1185" s="1"/>
  <c r="XK1187"/>
  <c r="XQ1187" s="1"/>
  <c r="XK1189"/>
  <c r="XQ1189" s="1"/>
  <c r="XK1191"/>
  <c r="XQ1191" s="1"/>
  <c r="XK1193"/>
  <c r="XQ1193" s="1"/>
  <c r="XK1195"/>
  <c r="XQ1195" s="1"/>
  <c r="DY1184"/>
  <c r="EE1184" s="1"/>
  <c r="DY1186"/>
  <c r="EE1186" s="1"/>
  <c r="DY1188"/>
  <c r="EE1188" s="1"/>
  <c r="DY1190"/>
  <c r="EE1190" s="1"/>
  <c r="DY1192"/>
  <c r="EE1192" s="1"/>
  <c r="DY1194"/>
  <c r="EE1194" s="1"/>
  <c r="DY1198"/>
  <c r="EE1198" s="1"/>
  <c r="DY1200"/>
  <c r="EE1200" s="1"/>
  <c r="DY1202"/>
  <c r="EE1202" s="1"/>
  <c r="DY1204"/>
  <c r="EE1204" s="1"/>
  <c r="DY1206"/>
  <c r="EE1206" s="1"/>
  <c r="DY1182"/>
  <c r="EE1182" s="1"/>
  <c r="DY1199"/>
  <c r="EE1199" s="1"/>
  <c r="DY1201"/>
  <c r="EE1201" s="1"/>
  <c r="DY1203"/>
  <c r="EE1203" s="1"/>
  <c r="DY1205"/>
  <c r="EE1205" s="1"/>
  <c r="DY1207"/>
  <c r="EE1207" s="1"/>
  <c r="DY1183"/>
  <c r="EE1183" s="1"/>
  <c r="DY1185"/>
  <c r="EE1185" s="1"/>
  <c r="DY1187"/>
  <c r="EE1187" s="1"/>
  <c r="DY1189"/>
  <c r="EE1189" s="1"/>
  <c r="DY1191"/>
  <c r="EE1191" s="1"/>
  <c r="DY1193"/>
  <c r="EE1193" s="1"/>
  <c r="DY1195"/>
  <c r="EE1195" s="1"/>
  <c r="KK1184"/>
  <c r="KQ1184" s="1"/>
  <c r="KK1186"/>
  <c r="KQ1186" s="1"/>
  <c r="KK1188"/>
  <c r="KQ1188" s="1"/>
  <c r="KK1190"/>
  <c r="KQ1190" s="1"/>
  <c r="KK1192"/>
  <c r="KQ1192" s="1"/>
  <c r="KK1194"/>
  <c r="KQ1194" s="1"/>
  <c r="KK1198"/>
  <c r="KQ1198" s="1"/>
  <c r="KK1200"/>
  <c r="KQ1200" s="1"/>
  <c r="KK1202"/>
  <c r="KQ1202" s="1"/>
  <c r="KK1204"/>
  <c r="KQ1204" s="1"/>
  <c r="KK1206"/>
  <c r="KQ1206" s="1"/>
  <c r="KK1182"/>
  <c r="KQ1182" s="1"/>
  <c r="KK1199"/>
  <c r="KQ1199" s="1"/>
  <c r="KK1201"/>
  <c r="KQ1201" s="1"/>
  <c r="KK1203"/>
  <c r="KQ1203" s="1"/>
  <c r="KK1205"/>
  <c r="KQ1205" s="1"/>
  <c r="KK1207"/>
  <c r="KQ1207" s="1"/>
  <c r="KK1183"/>
  <c r="KQ1183" s="1"/>
  <c r="KK1185"/>
  <c r="KQ1185" s="1"/>
  <c r="KK1187"/>
  <c r="KQ1187" s="1"/>
  <c r="KK1189"/>
  <c r="KQ1189" s="1"/>
  <c r="KK1191"/>
  <c r="KQ1191" s="1"/>
  <c r="KK1193"/>
  <c r="KQ1193" s="1"/>
  <c r="KK1195"/>
  <c r="KQ1195" s="1"/>
  <c r="QW1184"/>
  <c r="RC1184" s="1"/>
  <c r="QW1186"/>
  <c r="RC1186" s="1"/>
  <c r="QW1188"/>
  <c r="RC1188" s="1"/>
  <c r="QW1190"/>
  <c r="RC1190" s="1"/>
  <c r="QW1192"/>
  <c r="RC1192" s="1"/>
  <c r="QW1194"/>
  <c r="RC1194" s="1"/>
  <c r="QW1198"/>
  <c r="RC1198" s="1"/>
  <c r="QW1200"/>
  <c r="RC1200" s="1"/>
  <c r="QW1202"/>
  <c r="RC1202" s="1"/>
  <c r="QW1204"/>
  <c r="RC1204" s="1"/>
  <c r="QW1206"/>
  <c r="RC1206" s="1"/>
  <c r="QW1182"/>
  <c r="RC1182" s="1"/>
  <c r="QW1199"/>
  <c r="RC1199" s="1"/>
  <c r="QW1201"/>
  <c r="RC1201" s="1"/>
  <c r="QW1203"/>
  <c r="RC1203" s="1"/>
  <c r="QW1205"/>
  <c r="RC1205" s="1"/>
  <c r="QW1207"/>
  <c r="RC1207" s="1"/>
  <c r="QW1183"/>
  <c r="RC1183" s="1"/>
  <c r="QW1185"/>
  <c r="RC1185" s="1"/>
  <c r="QW1187"/>
  <c r="RC1187" s="1"/>
  <c r="QW1189"/>
  <c r="RC1189" s="1"/>
  <c r="QW1191"/>
  <c r="RC1191" s="1"/>
  <c r="QW1193"/>
  <c r="RC1193" s="1"/>
  <c r="QW1195"/>
  <c r="RC1195" s="1"/>
  <c r="XI1184"/>
  <c r="XO1184" s="1"/>
  <c r="XI1186"/>
  <c r="XO1186" s="1"/>
  <c r="XI1188"/>
  <c r="XO1188" s="1"/>
  <c r="XI1190"/>
  <c r="XO1190" s="1"/>
  <c r="XI1192"/>
  <c r="XO1192" s="1"/>
  <c r="XI1194"/>
  <c r="XO1194" s="1"/>
  <c r="XI1198"/>
  <c r="XO1198" s="1"/>
  <c r="XI1200"/>
  <c r="XO1200" s="1"/>
  <c r="XI1202"/>
  <c r="XO1202" s="1"/>
  <c r="XI1204"/>
  <c r="XO1204" s="1"/>
  <c r="XI1206"/>
  <c r="XO1206" s="1"/>
  <c r="XI1182"/>
  <c r="XO1182" s="1"/>
  <c r="XI1199"/>
  <c r="XO1199" s="1"/>
  <c r="XI1201"/>
  <c r="XO1201" s="1"/>
  <c r="XI1203"/>
  <c r="XO1203" s="1"/>
  <c r="XI1205"/>
  <c r="XO1205" s="1"/>
  <c r="XI1207"/>
  <c r="XO1207" s="1"/>
  <c r="XI1183"/>
  <c r="XO1183" s="1"/>
  <c r="XI1185"/>
  <c r="XO1185" s="1"/>
  <c r="XI1187"/>
  <c r="XO1187" s="1"/>
  <c r="XI1189"/>
  <c r="XO1189" s="1"/>
  <c r="XI1191"/>
  <c r="XO1191" s="1"/>
  <c r="XI1193"/>
  <c r="XO1193" s="1"/>
  <c r="XI1195"/>
  <c r="XO1195" s="1"/>
  <c r="EV1198"/>
  <c r="FB1198" s="1"/>
  <c r="EV1202"/>
  <c r="FB1202" s="1"/>
  <c r="EV1204"/>
  <c r="FB1204" s="1"/>
  <c r="EV1206"/>
  <c r="FB1206" s="1"/>
  <c r="EV1199"/>
  <c r="FB1199" s="1"/>
  <c r="EV1201"/>
  <c r="FB1201" s="1"/>
  <c r="EV1203"/>
  <c r="FB1203" s="1"/>
  <c r="EV1205"/>
  <c r="FB1205" s="1"/>
  <c r="EV1207"/>
  <c r="FB1207" s="1"/>
  <c r="EV1184"/>
  <c r="FB1184" s="1"/>
  <c r="EV1186"/>
  <c r="FB1186" s="1"/>
  <c r="EV1188"/>
  <c r="FB1188" s="1"/>
  <c r="EV1190"/>
  <c r="FB1190" s="1"/>
  <c r="EV1192"/>
  <c r="FB1192" s="1"/>
  <c r="EV1194"/>
  <c r="FB1194" s="1"/>
  <c r="EV1200"/>
  <c r="FB1200" s="1"/>
  <c r="EV1182"/>
  <c r="FB1182" s="1"/>
  <c r="EV1183"/>
  <c r="FB1183" s="1"/>
  <c r="EV1185"/>
  <c r="FB1185" s="1"/>
  <c r="EV1187"/>
  <c r="FB1187" s="1"/>
  <c r="EV1189"/>
  <c r="FB1189" s="1"/>
  <c r="EV1191"/>
  <c r="FB1191" s="1"/>
  <c r="EV1193"/>
  <c r="FB1193" s="1"/>
  <c r="EV1195"/>
  <c r="FB1195" s="1"/>
  <c r="LH1198"/>
  <c r="LN1198" s="1"/>
  <c r="LH1202"/>
  <c r="LN1202" s="1"/>
  <c r="LH1204"/>
  <c r="LN1204" s="1"/>
  <c r="LH1206"/>
  <c r="LN1206" s="1"/>
  <c r="LH1199"/>
  <c r="LN1199" s="1"/>
  <c r="LH1201"/>
  <c r="LN1201" s="1"/>
  <c r="LH1203"/>
  <c r="LN1203" s="1"/>
  <c r="LH1205"/>
  <c r="LN1205" s="1"/>
  <c r="LH1207"/>
  <c r="LN1207" s="1"/>
  <c r="LH1184"/>
  <c r="LN1184" s="1"/>
  <c r="LH1186"/>
  <c r="LN1186" s="1"/>
  <c r="LH1188"/>
  <c r="LN1188" s="1"/>
  <c r="LH1190"/>
  <c r="LN1190" s="1"/>
  <c r="LH1192"/>
  <c r="LN1192" s="1"/>
  <c r="LH1194"/>
  <c r="LN1194" s="1"/>
  <c r="LH1200"/>
  <c r="LN1200" s="1"/>
  <c r="LH1182"/>
  <c r="LN1182" s="1"/>
  <c r="LH1183"/>
  <c r="LN1183" s="1"/>
  <c r="LH1185"/>
  <c r="LN1185" s="1"/>
  <c r="LH1187"/>
  <c r="LN1187" s="1"/>
  <c r="LH1189"/>
  <c r="LN1189" s="1"/>
  <c r="LH1191"/>
  <c r="LN1191" s="1"/>
  <c r="LH1193"/>
  <c r="LN1193" s="1"/>
  <c r="LH1195"/>
  <c r="LN1195" s="1"/>
  <c r="RT1198"/>
  <c r="RZ1198" s="1"/>
  <c r="RT1202"/>
  <c r="RZ1202" s="1"/>
  <c r="RT1204"/>
  <c r="RZ1204" s="1"/>
  <c r="RT1206"/>
  <c r="RZ1206" s="1"/>
  <c r="RT1199"/>
  <c r="RZ1199" s="1"/>
  <c r="RT1201"/>
  <c r="RZ1201" s="1"/>
  <c r="RT1203"/>
  <c r="RZ1203" s="1"/>
  <c r="RT1205"/>
  <c r="RZ1205" s="1"/>
  <c r="RT1207"/>
  <c r="RZ1207" s="1"/>
  <c r="RT1184"/>
  <c r="RZ1184" s="1"/>
  <c r="RT1186"/>
  <c r="RZ1186" s="1"/>
  <c r="RT1188"/>
  <c r="RZ1188" s="1"/>
  <c r="RT1190"/>
  <c r="RZ1190" s="1"/>
  <c r="RT1192"/>
  <c r="RZ1192" s="1"/>
  <c r="RT1194"/>
  <c r="RZ1194" s="1"/>
  <c r="RT1200"/>
  <c r="RZ1200" s="1"/>
  <c r="RT1182"/>
  <c r="RZ1182" s="1"/>
  <c r="RT1183"/>
  <c r="RZ1183" s="1"/>
  <c r="RT1185"/>
  <c r="RZ1185" s="1"/>
  <c r="RT1187"/>
  <c r="RZ1187" s="1"/>
  <c r="RT1189"/>
  <c r="RZ1189" s="1"/>
  <c r="RT1191"/>
  <c r="RZ1191" s="1"/>
  <c r="RT1193"/>
  <c r="RZ1193" s="1"/>
  <c r="RT1195"/>
  <c r="RZ1195" s="1"/>
  <c r="YF1198"/>
  <c r="YL1198" s="1"/>
  <c r="YF1200"/>
  <c r="YL1200" s="1"/>
  <c r="YF1202"/>
  <c r="YL1202" s="1"/>
  <c r="YF1204"/>
  <c r="YL1204" s="1"/>
  <c r="YF1206"/>
  <c r="YL1206" s="1"/>
  <c r="YF1199"/>
  <c r="YL1199" s="1"/>
  <c r="YF1201"/>
  <c r="YL1201" s="1"/>
  <c r="YF1203"/>
  <c r="YL1203" s="1"/>
  <c r="YF1205"/>
  <c r="YL1205" s="1"/>
  <c r="YF1207"/>
  <c r="YL1207" s="1"/>
  <c r="YF1184"/>
  <c r="YL1184" s="1"/>
  <c r="YF1186"/>
  <c r="YL1186" s="1"/>
  <c r="YF1188"/>
  <c r="YL1188" s="1"/>
  <c r="YF1190"/>
  <c r="YL1190" s="1"/>
  <c r="YF1192"/>
  <c r="YL1192" s="1"/>
  <c r="YF1194"/>
  <c r="YL1194" s="1"/>
  <c r="YF1182"/>
  <c r="YL1182" s="1"/>
  <c r="YF1183"/>
  <c r="YL1183" s="1"/>
  <c r="YF1185"/>
  <c r="YL1185" s="1"/>
  <c r="YF1187"/>
  <c r="YL1187" s="1"/>
  <c r="YF1189"/>
  <c r="YL1189" s="1"/>
  <c r="YF1191"/>
  <c r="YL1191" s="1"/>
  <c r="YF1193"/>
  <c r="YL1193" s="1"/>
  <c r="YF1195"/>
  <c r="YL1195" s="1"/>
  <c r="ET1198"/>
  <c r="EZ1198" s="1"/>
  <c r="ET1202"/>
  <c r="EZ1202" s="1"/>
  <c r="ET1204"/>
  <c r="EZ1204" s="1"/>
  <c r="ET1206"/>
  <c r="EZ1206" s="1"/>
  <c r="ET1199"/>
  <c r="EZ1199" s="1"/>
  <c r="ET1201"/>
  <c r="EZ1201" s="1"/>
  <c r="ET1203"/>
  <c r="EZ1203" s="1"/>
  <c r="ET1205"/>
  <c r="EZ1205" s="1"/>
  <c r="ET1207"/>
  <c r="EZ1207" s="1"/>
  <c r="ET1184"/>
  <c r="EZ1184" s="1"/>
  <c r="ET1186"/>
  <c r="EZ1186" s="1"/>
  <c r="ET1188"/>
  <c r="EZ1188" s="1"/>
  <c r="ET1190"/>
  <c r="EZ1190" s="1"/>
  <c r="ET1192"/>
  <c r="EZ1192" s="1"/>
  <c r="ET1194"/>
  <c r="EZ1194" s="1"/>
  <c r="ET1200"/>
  <c r="EZ1200" s="1"/>
  <c r="ET1182"/>
  <c r="EZ1182" s="1"/>
  <c r="ET1183"/>
  <c r="EZ1183" s="1"/>
  <c r="ET1185"/>
  <c r="EZ1185" s="1"/>
  <c r="ET1187"/>
  <c r="EZ1187" s="1"/>
  <c r="ET1189"/>
  <c r="EZ1189" s="1"/>
  <c r="ET1191"/>
  <c r="EZ1191" s="1"/>
  <c r="ET1193"/>
  <c r="EZ1193" s="1"/>
  <c r="ET1195"/>
  <c r="EZ1195" s="1"/>
  <c r="LF1198"/>
  <c r="LL1198" s="1"/>
  <c r="LF1202"/>
  <c r="LL1202" s="1"/>
  <c r="LF1204"/>
  <c r="LL1204" s="1"/>
  <c r="LF1206"/>
  <c r="LL1206" s="1"/>
  <c r="LF1199"/>
  <c r="LL1199" s="1"/>
  <c r="LF1201"/>
  <c r="LL1201" s="1"/>
  <c r="LF1203"/>
  <c r="LL1203" s="1"/>
  <c r="LF1205"/>
  <c r="LL1205" s="1"/>
  <c r="LF1207"/>
  <c r="LL1207" s="1"/>
  <c r="LF1184"/>
  <c r="LL1184" s="1"/>
  <c r="LF1186"/>
  <c r="LL1186" s="1"/>
  <c r="LF1188"/>
  <c r="LL1188" s="1"/>
  <c r="LF1190"/>
  <c r="LL1190" s="1"/>
  <c r="LF1192"/>
  <c r="LL1192" s="1"/>
  <c r="LF1194"/>
  <c r="LL1194" s="1"/>
  <c r="LF1200"/>
  <c r="LL1200" s="1"/>
  <c r="LF1182"/>
  <c r="LL1182" s="1"/>
  <c r="LF1183"/>
  <c r="LL1183" s="1"/>
  <c r="LF1185"/>
  <c r="LL1185" s="1"/>
  <c r="LF1187"/>
  <c r="LL1187" s="1"/>
  <c r="LF1189"/>
  <c r="LL1189" s="1"/>
  <c r="LF1191"/>
  <c r="LL1191" s="1"/>
  <c r="LF1193"/>
  <c r="LL1193" s="1"/>
  <c r="LF1195"/>
  <c r="LL1195" s="1"/>
  <c r="RR1198"/>
  <c r="RX1198" s="1"/>
  <c r="RR1202"/>
  <c r="RX1202" s="1"/>
  <c r="RR1204"/>
  <c r="RX1204" s="1"/>
  <c r="RR1206"/>
  <c r="RX1206" s="1"/>
  <c r="RR1199"/>
  <c r="RX1199" s="1"/>
  <c r="RR1201"/>
  <c r="RX1201" s="1"/>
  <c r="RR1203"/>
  <c r="RX1203" s="1"/>
  <c r="RR1205"/>
  <c r="RX1205" s="1"/>
  <c r="RR1207"/>
  <c r="RX1207" s="1"/>
  <c r="RR1184"/>
  <c r="RX1184" s="1"/>
  <c r="RR1186"/>
  <c r="RX1186" s="1"/>
  <c r="RR1188"/>
  <c r="RX1188" s="1"/>
  <c r="RR1190"/>
  <c r="RX1190" s="1"/>
  <c r="RR1192"/>
  <c r="RX1192" s="1"/>
  <c r="RR1194"/>
  <c r="RX1194" s="1"/>
  <c r="RR1200"/>
  <c r="RX1200" s="1"/>
  <c r="RR1182"/>
  <c r="RX1182" s="1"/>
  <c r="RR1183"/>
  <c r="RX1183" s="1"/>
  <c r="RR1185"/>
  <c r="RX1185" s="1"/>
  <c r="RR1187"/>
  <c r="RX1187" s="1"/>
  <c r="RR1189"/>
  <c r="RX1189" s="1"/>
  <c r="RR1191"/>
  <c r="RX1191" s="1"/>
  <c r="RR1193"/>
  <c r="RX1193" s="1"/>
  <c r="RR1195"/>
  <c r="RX1195" s="1"/>
  <c r="YD1198"/>
  <c r="YJ1198" s="1"/>
  <c r="YD1202"/>
  <c r="YJ1202" s="1"/>
  <c r="YD1204"/>
  <c r="YJ1204" s="1"/>
  <c r="YD1206"/>
  <c r="YJ1206" s="1"/>
  <c r="YD1199"/>
  <c r="YJ1199" s="1"/>
  <c r="YD1201"/>
  <c r="YJ1201" s="1"/>
  <c r="YD1203"/>
  <c r="YJ1203" s="1"/>
  <c r="YD1205"/>
  <c r="YJ1205" s="1"/>
  <c r="YD1207"/>
  <c r="YJ1207" s="1"/>
  <c r="YD1184"/>
  <c r="YJ1184" s="1"/>
  <c r="YD1186"/>
  <c r="YJ1186" s="1"/>
  <c r="YD1188"/>
  <c r="YJ1188" s="1"/>
  <c r="YD1190"/>
  <c r="YJ1190" s="1"/>
  <c r="YD1192"/>
  <c r="YJ1192" s="1"/>
  <c r="YD1194"/>
  <c r="YJ1194" s="1"/>
  <c r="YD1200"/>
  <c r="YJ1200" s="1"/>
  <c r="YD1182"/>
  <c r="YJ1182" s="1"/>
  <c r="YD1183"/>
  <c r="YJ1183" s="1"/>
  <c r="YD1185"/>
  <c r="YJ1185" s="1"/>
  <c r="YD1187"/>
  <c r="YJ1187" s="1"/>
  <c r="YD1189"/>
  <c r="YJ1189" s="1"/>
  <c r="YD1191"/>
  <c r="YJ1191" s="1"/>
  <c r="YD1193"/>
  <c r="YJ1193" s="1"/>
  <c r="YD1195"/>
  <c r="YJ1195" s="1"/>
  <c r="AC1255"/>
  <c r="AC1266" s="1"/>
  <c r="AC1267" s="1"/>
  <c r="BS1255"/>
  <c r="BS1266" s="1"/>
  <c r="BS1267" s="1"/>
  <c r="DI1255"/>
  <c r="DI1266" s="1"/>
  <c r="DI1267" s="1"/>
  <c r="EY1255"/>
  <c r="EY1266" s="1"/>
  <c r="EY1267" s="1"/>
  <c r="GO1255"/>
  <c r="GO1266" s="1"/>
  <c r="GO1267" s="1"/>
  <c r="IE1255"/>
  <c r="IE1266" s="1"/>
  <c r="IE1267" s="1"/>
  <c r="JU1255"/>
  <c r="JU1266" s="1"/>
  <c r="JU1267" s="1"/>
  <c r="LK1255"/>
  <c r="LK1266" s="1"/>
  <c r="LK1267" s="1"/>
  <c r="NA1255"/>
  <c r="NA1266" s="1"/>
  <c r="NA1267" s="1"/>
  <c r="OQ1255"/>
  <c r="OQ1266" s="1"/>
  <c r="OQ1267" s="1"/>
  <c r="QG1255"/>
  <c r="QG1266" s="1"/>
  <c r="QG1267" s="1"/>
  <c r="RW1255"/>
  <c r="RW1266" s="1"/>
  <c r="RW1267" s="1"/>
  <c r="TM1255"/>
  <c r="TM1266" s="1"/>
  <c r="TM1267" s="1"/>
  <c r="VC1255"/>
  <c r="VC1266" s="1"/>
  <c r="VC1267" s="1"/>
  <c r="WS1255"/>
  <c r="WS1266" s="1"/>
  <c r="WS1267" s="1"/>
  <c r="YI1255"/>
  <c r="YI1266" s="1"/>
  <c r="YI1267" s="1"/>
  <c r="AA1255"/>
  <c r="AA1266" s="1"/>
  <c r="AA1267" s="1"/>
  <c r="BQ1255"/>
  <c r="BQ1266" s="1"/>
  <c r="BQ1267" s="1"/>
  <c r="DG1255"/>
  <c r="DG1266" s="1"/>
  <c r="DG1267" s="1"/>
  <c r="EW1255"/>
  <c r="EW1266" s="1"/>
  <c r="EW1267" s="1"/>
  <c r="GM1255"/>
  <c r="GM1266" s="1"/>
  <c r="GM1267" s="1"/>
  <c r="IC1255"/>
  <c r="IC1266" s="1"/>
  <c r="IC1267" s="1"/>
  <c r="JS1255"/>
  <c r="JS1266" s="1"/>
  <c r="JS1267" s="1"/>
  <c r="LI1255"/>
  <c r="LI1266" s="1"/>
  <c r="LI1267" s="1"/>
  <c r="MY1255"/>
  <c r="MY1266" s="1"/>
  <c r="MY1267" s="1"/>
  <c r="OO1255"/>
  <c r="OO1266" s="1"/>
  <c r="OO1267" s="1"/>
  <c r="QE1255"/>
  <c r="QE1266" s="1"/>
  <c r="QE1267" s="1"/>
  <c r="RU1255"/>
  <c r="RU1266" s="1"/>
  <c r="RU1267" s="1"/>
  <c r="TK1255"/>
  <c r="TK1266" s="1"/>
  <c r="TK1267" s="1"/>
  <c r="VA1255"/>
  <c r="VA1266" s="1"/>
  <c r="VA1267" s="1"/>
  <c r="WQ1255"/>
  <c r="WQ1266" s="1"/>
  <c r="WQ1267" s="1"/>
  <c r="YG1255"/>
  <c r="YG1266" s="1"/>
  <c r="YG1267" s="1"/>
  <c r="ZG1181"/>
  <c r="ZG1197"/>
  <c r="CQ1197"/>
  <c r="FW1197"/>
  <c r="JC1197"/>
  <c r="MI1197"/>
  <c r="PO1197"/>
  <c r="SU1197"/>
  <c r="WA1197"/>
  <c r="CO1197"/>
  <c r="FU1197"/>
  <c r="JA1197"/>
  <c r="MG1197"/>
  <c r="PM1197"/>
  <c r="SS1197"/>
  <c r="VY1197"/>
  <c r="AC1181"/>
  <c r="AC1211" s="1"/>
  <c r="AC1212" s="1"/>
  <c r="BS1181"/>
  <c r="BS1211" s="1"/>
  <c r="BS1212" s="1"/>
  <c r="DI1181"/>
  <c r="DI1211" s="1"/>
  <c r="DI1212" s="1"/>
  <c r="EY1181"/>
  <c r="EY1211" s="1"/>
  <c r="EY1212" s="1"/>
  <c r="GO1181"/>
  <c r="GO1211" s="1"/>
  <c r="GO1212" s="1"/>
  <c r="IE1181"/>
  <c r="IE1211" s="1"/>
  <c r="IE1212" s="1"/>
  <c r="JU1181"/>
  <c r="JU1211" s="1"/>
  <c r="JU1212" s="1"/>
  <c r="LK1181"/>
  <c r="LK1211" s="1"/>
  <c r="LK1212" s="1"/>
  <c r="NA1181"/>
  <c r="NA1211" s="1"/>
  <c r="NA1212" s="1"/>
  <c r="OQ1181"/>
  <c r="OQ1211" s="1"/>
  <c r="OQ1212" s="1"/>
  <c r="QG1181"/>
  <c r="QG1211" s="1"/>
  <c r="QG1212" s="1"/>
  <c r="RW1181"/>
  <c r="RW1211" s="1"/>
  <c r="RW1212" s="1"/>
  <c r="TM1181"/>
  <c r="TM1211" s="1"/>
  <c r="TM1212" s="1"/>
  <c r="VC1181"/>
  <c r="VC1211" s="1"/>
  <c r="VC1212" s="1"/>
  <c r="WS1181"/>
  <c r="WS1211" s="1"/>
  <c r="WS1212" s="1"/>
  <c r="YI1181"/>
  <c r="YI1211" s="1"/>
  <c r="YI1212" s="1"/>
  <c r="AA1181"/>
  <c r="AA1211" s="1"/>
  <c r="AA1212" s="1"/>
  <c r="BQ1181"/>
  <c r="BQ1211" s="1"/>
  <c r="BQ1212" s="1"/>
  <c r="DG1181"/>
  <c r="DG1211" s="1"/>
  <c r="DG1212" s="1"/>
  <c r="EW1181"/>
  <c r="EW1211" s="1"/>
  <c r="EW1212" s="1"/>
  <c r="GM1181"/>
  <c r="GM1211" s="1"/>
  <c r="GM1212" s="1"/>
  <c r="IC1181"/>
  <c r="IC1211" s="1"/>
  <c r="IC1212" s="1"/>
  <c r="JS1181"/>
  <c r="JS1211" s="1"/>
  <c r="JS1212" s="1"/>
  <c r="LI1181"/>
  <c r="LI1211" s="1"/>
  <c r="LI1212" s="1"/>
  <c r="MY1181"/>
  <c r="MY1211" s="1"/>
  <c r="MY1212" s="1"/>
  <c r="OO1181"/>
  <c r="OO1211" s="1"/>
  <c r="OO1212" s="1"/>
  <c r="QE1181"/>
  <c r="QE1211" s="1"/>
  <c r="QE1212" s="1"/>
  <c r="RU1181"/>
  <c r="RU1211" s="1"/>
  <c r="RU1212" s="1"/>
  <c r="TK1181"/>
  <c r="TK1211" s="1"/>
  <c r="TK1212" s="1"/>
  <c r="VA1181"/>
  <c r="VA1211" s="1"/>
  <c r="VA1212" s="1"/>
  <c r="WQ1181"/>
  <c r="WQ1211" s="1"/>
  <c r="WQ1212" s="1"/>
  <c r="YG1181"/>
  <c r="YG1211" s="1"/>
  <c r="YG1212" s="1"/>
  <c r="BA1237"/>
  <c r="BA1227"/>
  <c r="BA1217"/>
  <c r="CQ1237"/>
  <c r="CQ1227"/>
  <c r="CQ1217"/>
  <c r="EG1237"/>
  <c r="EG1227"/>
  <c r="EG1217"/>
  <c r="FW1237"/>
  <c r="FW1227"/>
  <c r="FW1217"/>
  <c r="HM1237"/>
  <c r="HM1227"/>
  <c r="HM1217"/>
  <c r="JC1237"/>
  <c r="JC1227"/>
  <c r="JC1217"/>
  <c r="KS1237"/>
  <c r="KS1227"/>
  <c r="KS1217"/>
  <c r="MI1237"/>
  <c r="MI1227"/>
  <c r="MI1217"/>
  <c r="NY1237"/>
  <c r="NY1227"/>
  <c r="NY1217"/>
  <c r="PO1237"/>
  <c r="PO1227"/>
  <c r="PO1217"/>
  <c r="RE1237"/>
  <c r="RE1227"/>
  <c r="RE1217"/>
  <c r="SU1237"/>
  <c r="SU1227"/>
  <c r="SU1217"/>
  <c r="UK1237"/>
  <c r="UK1227"/>
  <c r="UK1217"/>
  <c r="WA1237"/>
  <c r="WA1227"/>
  <c r="WA1217"/>
  <c r="XQ1237"/>
  <c r="XQ1227"/>
  <c r="XQ1217"/>
  <c r="ZG1237"/>
  <c r="ZG1227"/>
  <c r="ZG1217"/>
  <c r="AY1237"/>
  <c r="AY1227"/>
  <c r="AY1217"/>
  <c r="CO1237"/>
  <c r="CO1227"/>
  <c r="CO1217"/>
  <c r="EE1237"/>
  <c r="EE1227"/>
  <c r="EE1217"/>
  <c r="FU1237"/>
  <c r="FU1227"/>
  <c r="FU1217"/>
  <c r="HK1237"/>
  <c r="HK1227"/>
  <c r="HK1217"/>
  <c r="JA1237"/>
  <c r="JA1227"/>
  <c r="JA1217"/>
  <c r="KQ1237"/>
  <c r="KQ1227"/>
  <c r="KQ1217"/>
  <c r="MG1237"/>
  <c r="MG1227"/>
  <c r="MG1217"/>
  <c r="NW1237"/>
  <c r="NW1227"/>
  <c r="NW1217"/>
  <c r="PM1237"/>
  <c r="PM1227"/>
  <c r="PM1217"/>
  <c r="RC1237"/>
  <c r="RC1227"/>
  <c r="RC1217"/>
  <c r="SS1237"/>
  <c r="SS1227"/>
  <c r="SS1217"/>
  <c r="UI1237"/>
  <c r="UI1227"/>
  <c r="UI1217"/>
  <c r="VY1237"/>
  <c r="VY1227"/>
  <c r="VY1217"/>
  <c r="XO1237"/>
  <c r="XO1227"/>
  <c r="XO1217"/>
  <c r="ZE1237"/>
  <c r="ZE1227"/>
  <c r="ZE1217"/>
  <c r="AX1255"/>
  <c r="AX1266" s="1"/>
  <c r="AX1267" s="1"/>
  <c r="CN1255"/>
  <c r="CN1266" s="1"/>
  <c r="CN1267" s="1"/>
  <c r="ED1255"/>
  <c r="ED1266" s="1"/>
  <c r="ED1267" s="1"/>
  <c r="FT1255"/>
  <c r="FT1266" s="1"/>
  <c r="FT1267" s="1"/>
  <c r="HJ1255"/>
  <c r="HJ1266" s="1"/>
  <c r="HJ1267" s="1"/>
  <c r="IZ1255"/>
  <c r="IZ1266" s="1"/>
  <c r="IZ1267" s="1"/>
  <c r="KP1255"/>
  <c r="KP1266" s="1"/>
  <c r="KP1267" s="1"/>
  <c r="MF1255"/>
  <c r="MF1266" s="1"/>
  <c r="MF1267" s="1"/>
  <c r="NV1255"/>
  <c r="NV1266" s="1"/>
  <c r="NV1267" s="1"/>
  <c r="PL1255"/>
  <c r="PL1266" s="1"/>
  <c r="PL1267" s="1"/>
  <c r="RB1255"/>
  <c r="RB1266" s="1"/>
  <c r="RB1267" s="1"/>
  <c r="SR1255"/>
  <c r="SR1266" s="1"/>
  <c r="SR1267" s="1"/>
  <c r="UH1255"/>
  <c r="UH1266" s="1"/>
  <c r="UH1267" s="1"/>
  <c r="VX1255"/>
  <c r="VX1266" s="1"/>
  <c r="VX1267" s="1"/>
  <c r="XN1255"/>
  <c r="XN1266" s="1"/>
  <c r="XN1267" s="1"/>
  <c r="ZD1255"/>
  <c r="ZD1266" s="1"/>
  <c r="AV1255"/>
  <c r="AV1266" s="1"/>
  <c r="AV1267" s="1"/>
  <c r="CL1255"/>
  <c r="CL1266" s="1"/>
  <c r="CL1267" s="1"/>
  <c r="EB1255"/>
  <c r="EB1266" s="1"/>
  <c r="EB1267" s="1"/>
  <c r="FR1255"/>
  <c r="FR1266" s="1"/>
  <c r="FR1267" s="1"/>
  <c r="HH1255"/>
  <c r="HH1266" s="1"/>
  <c r="HH1267" s="1"/>
  <c r="IX1255"/>
  <c r="IX1266" s="1"/>
  <c r="IX1267" s="1"/>
  <c r="KN1255"/>
  <c r="KN1266" s="1"/>
  <c r="KN1267" s="1"/>
  <c r="MD1255"/>
  <c r="MD1266" s="1"/>
  <c r="MD1267" s="1"/>
  <c r="NT1255"/>
  <c r="NT1266" s="1"/>
  <c r="NT1267" s="1"/>
  <c r="PJ1255"/>
  <c r="PJ1266" s="1"/>
  <c r="PJ1267" s="1"/>
  <c r="QZ1255"/>
  <c r="QZ1266" s="1"/>
  <c r="QZ1267" s="1"/>
  <c r="SP1255"/>
  <c r="SP1266" s="1"/>
  <c r="SP1267" s="1"/>
  <c r="UF1255"/>
  <c r="UF1266" s="1"/>
  <c r="UF1267" s="1"/>
  <c r="VV1255"/>
  <c r="VV1266" s="1"/>
  <c r="VV1267" s="1"/>
  <c r="XL1255"/>
  <c r="XL1266" s="1"/>
  <c r="XL1267" s="1"/>
  <c r="ZB1255"/>
  <c r="ZB1266" s="1"/>
  <c r="AC1237"/>
  <c r="AC1227"/>
  <c r="AC1217"/>
  <c r="BS1237"/>
  <c r="BS1227"/>
  <c r="BS1217"/>
  <c r="DI1237"/>
  <c r="DI1227"/>
  <c r="DI1217"/>
  <c r="EY1237"/>
  <c r="EY1227"/>
  <c r="EY1217"/>
  <c r="GO1237"/>
  <c r="GO1227"/>
  <c r="GO1217"/>
  <c r="IE1237"/>
  <c r="IE1227"/>
  <c r="IE1217"/>
  <c r="JU1237"/>
  <c r="JU1227"/>
  <c r="JU1217"/>
  <c r="LK1237"/>
  <c r="LK1227"/>
  <c r="LK1217"/>
  <c r="NA1237"/>
  <c r="NA1227"/>
  <c r="NA1217"/>
  <c r="OQ1237"/>
  <c r="OQ1227"/>
  <c r="OQ1217"/>
  <c r="QG1237"/>
  <c r="QG1227"/>
  <c r="QG1217"/>
  <c r="RW1237"/>
  <c r="RW1227"/>
  <c r="RW1217"/>
  <c r="TM1237"/>
  <c r="TM1227"/>
  <c r="TM1217"/>
  <c r="VC1227"/>
  <c r="VC1217"/>
  <c r="WS1237"/>
  <c r="WS1227"/>
  <c r="WS1217"/>
  <c r="YI1237"/>
  <c r="YI1227"/>
  <c r="YI1217"/>
  <c r="AA1237"/>
  <c r="AA1227"/>
  <c r="AA1217"/>
  <c r="BQ1237"/>
  <c r="BQ1227"/>
  <c r="BQ1217"/>
  <c r="DG1237"/>
  <c r="DG1227"/>
  <c r="DG1217"/>
  <c r="EW1237"/>
  <c r="EW1227"/>
  <c r="EW1217"/>
  <c r="GM1237"/>
  <c r="GM1227"/>
  <c r="GM1217"/>
  <c r="IC1237"/>
  <c r="IC1227"/>
  <c r="IC1217"/>
  <c r="JS1237"/>
  <c r="JS1227"/>
  <c r="JS1217"/>
  <c r="LI1237"/>
  <c r="LI1227"/>
  <c r="LI1217"/>
  <c r="MY1237"/>
  <c r="MY1227"/>
  <c r="MY1217"/>
  <c r="OO1237"/>
  <c r="OO1227"/>
  <c r="OO1217"/>
  <c r="QE1237"/>
  <c r="QE1227"/>
  <c r="QE1217"/>
  <c r="RU1237"/>
  <c r="RU1227"/>
  <c r="RU1217"/>
  <c r="TK1237"/>
  <c r="TK1227"/>
  <c r="TK1217"/>
  <c r="VA1237"/>
  <c r="VA1227"/>
  <c r="VA1217"/>
  <c r="WQ1237"/>
  <c r="WQ1227"/>
  <c r="WQ1217"/>
  <c r="YG1237"/>
  <c r="YG1227"/>
  <c r="YG1217"/>
  <c r="AE1237"/>
  <c r="AE1227"/>
  <c r="AE1217"/>
  <c r="BU1237"/>
  <c r="BU1227"/>
  <c r="BU1217"/>
  <c r="DK1237"/>
  <c r="DK1227"/>
  <c r="DK1217"/>
  <c r="FA1237"/>
  <c r="FA1227"/>
  <c r="FA1217"/>
  <c r="GQ1237"/>
  <c r="GQ1227"/>
  <c r="GQ1217"/>
  <c r="IG1237"/>
  <c r="IG1227"/>
  <c r="IG1217"/>
  <c r="JW1237"/>
  <c r="JW1227"/>
  <c r="JW1217"/>
  <c r="LM1237"/>
  <c r="LM1227"/>
  <c r="LM1217"/>
  <c r="NC1237"/>
  <c r="NC1227"/>
  <c r="NC1217"/>
  <c r="OS1237"/>
  <c r="OS1227"/>
  <c r="OS1217"/>
  <c r="QI1237"/>
  <c r="QI1227"/>
  <c r="QI1217"/>
  <c r="RY1237"/>
  <c r="RY1227"/>
  <c r="RY1217"/>
  <c r="TO1237"/>
  <c r="TO1227"/>
  <c r="TO1217"/>
  <c r="VE1237"/>
  <c r="VE1227"/>
  <c r="VE1217"/>
  <c r="WU1237"/>
  <c r="WU1227"/>
  <c r="WU1217"/>
  <c r="YK1237"/>
  <c r="YK1227"/>
  <c r="YK1217"/>
  <c r="AW1237"/>
  <c r="AW1227"/>
  <c r="AW1217"/>
  <c r="CM1237"/>
  <c r="CM1227"/>
  <c r="CM1217"/>
  <c r="EC1237"/>
  <c r="EC1227"/>
  <c r="EC1217"/>
  <c r="FS1237"/>
  <c r="FS1227"/>
  <c r="FS1217"/>
  <c r="HI1237"/>
  <c r="HI1227"/>
  <c r="HI1217"/>
  <c r="IY1237"/>
  <c r="IY1227"/>
  <c r="IY1217"/>
  <c r="KO1237"/>
  <c r="KO1227"/>
  <c r="KO1217"/>
  <c r="ME1237"/>
  <c r="ME1227"/>
  <c r="ME1217"/>
  <c r="NU1237"/>
  <c r="NU1227"/>
  <c r="NU1217"/>
  <c r="PK1237"/>
  <c r="PK1227"/>
  <c r="PK1217"/>
  <c r="RA1237"/>
  <c r="RA1227"/>
  <c r="RA1217"/>
  <c r="SQ1237"/>
  <c r="SQ1227"/>
  <c r="SQ1217"/>
  <c r="UG1237"/>
  <c r="UG1227"/>
  <c r="UG1217"/>
  <c r="XM1237"/>
  <c r="XM1227"/>
  <c r="XM1217"/>
  <c r="MD1181"/>
  <c r="MD1211" s="1"/>
  <c r="MD1212" s="1"/>
  <c r="PJ1181"/>
  <c r="PJ1211" s="1"/>
  <c r="PJ1212" s="1"/>
  <c r="SP1181"/>
  <c r="SP1211" s="1"/>
  <c r="SP1212" s="1"/>
  <c r="VV1181"/>
  <c r="VV1211" s="1"/>
  <c r="VV1212" s="1"/>
  <c r="ZB1181"/>
  <c r="ZB1211" s="1"/>
  <c r="VW1237"/>
  <c r="VW1227"/>
  <c r="VW1217"/>
  <c r="ZC1237"/>
  <c r="ZC1227"/>
  <c r="ZC1217"/>
  <c r="AZ1197"/>
  <c r="CP1197"/>
  <c r="EF1197"/>
  <c r="FV1197"/>
  <c r="HL1197"/>
  <c r="JB1197"/>
  <c r="KR1197"/>
  <c r="MH1197"/>
  <c r="NX1197"/>
  <c r="PN1197"/>
  <c r="RD1197"/>
  <c r="ST1197"/>
  <c r="UJ1197"/>
  <c r="VZ1197"/>
  <c r="XP1197"/>
  <c r="ZF1197"/>
  <c r="AF1181"/>
  <c r="AF1211" s="1"/>
  <c r="AF1212" s="1"/>
  <c r="AF1197"/>
  <c r="DL1181"/>
  <c r="DL1211" s="1"/>
  <c r="DL1212" s="1"/>
  <c r="DL1197"/>
  <c r="GR1181"/>
  <c r="GR1211" s="1"/>
  <c r="GR1212" s="1"/>
  <c r="GR1197"/>
  <c r="JX1181"/>
  <c r="JX1211" s="1"/>
  <c r="JX1212" s="1"/>
  <c r="JX1197"/>
  <c r="ND1181"/>
  <c r="ND1211" s="1"/>
  <c r="ND1212" s="1"/>
  <c r="ND1197"/>
  <c r="QJ1181"/>
  <c r="QJ1211" s="1"/>
  <c r="QJ1212" s="1"/>
  <c r="QJ1197"/>
  <c r="TP1181"/>
  <c r="TP1211" s="1"/>
  <c r="TP1212" s="1"/>
  <c r="TP1197"/>
  <c r="WV1181"/>
  <c r="WV1211" s="1"/>
  <c r="WV1212" s="1"/>
  <c r="WV1197"/>
  <c r="AD1181"/>
  <c r="AD1211" s="1"/>
  <c r="AD1212" s="1"/>
  <c r="AD1197"/>
  <c r="DJ1181"/>
  <c r="DJ1211" s="1"/>
  <c r="DJ1212" s="1"/>
  <c r="DJ1197"/>
  <c r="GP1181"/>
  <c r="GP1211" s="1"/>
  <c r="GP1212" s="1"/>
  <c r="GP1197"/>
  <c r="JV1181"/>
  <c r="JV1211" s="1"/>
  <c r="JV1212" s="1"/>
  <c r="JV1197"/>
  <c r="NB1181"/>
  <c r="NB1211" s="1"/>
  <c r="NB1212" s="1"/>
  <c r="NB1197"/>
  <c r="QH1181"/>
  <c r="QH1211" s="1"/>
  <c r="QH1212" s="1"/>
  <c r="QH1197"/>
  <c r="TN1181"/>
  <c r="TN1211" s="1"/>
  <c r="TN1212" s="1"/>
  <c r="TN1197"/>
  <c r="WT1181"/>
  <c r="WT1211" s="1"/>
  <c r="WT1212" s="1"/>
  <c r="WT1197"/>
  <c r="AX1181"/>
  <c r="AX1211" s="1"/>
  <c r="AX1212" s="1"/>
  <c r="CN1181"/>
  <c r="CN1211" s="1"/>
  <c r="CN1212" s="1"/>
  <c r="ED1181"/>
  <c r="ED1211" s="1"/>
  <c r="ED1212" s="1"/>
  <c r="FT1181"/>
  <c r="FT1211" s="1"/>
  <c r="FT1212" s="1"/>
  <c r="HJ1181"/>
  <c r="HJ1211" s="1"/>
  <c r="HJ1212" s="1"/>
  <c r="IZ1181"/>
  <c r="IZ1211" s="1"/>
  <c r="IZ1212" s="1"/>
  <c r="KP1181"/>
  <c r="KP1211" s="1"/>
  <c r="KP1212" s="1"/>
  <c r="MF1181"/>
  <c r="MF1211" s="1"/>
  <c r="MF1212" s="1"/>
  <c r="NV1181"/>
  <c r="NV1211" s="1"/>
  <c r="NV1212" s="1"/>
  <c r="PL1181"/>
  <c r="PL1211" s="1"/>
  <c r="PL1212" s="1"/>
  <c r="RB1181"/>
  <c r="RB1211" s="1"/>
  <c r="RB1212" s="1"/>
  <c r="SR1181"/>
  <c r="SR1211" s="1"/>
  <c r="SR1212" s="1"/>
  <c r="UH1181"/>
  <c r="UH1211" s="1"/>
  <c r="UH1212" s="1"/>
  <c r="VX1181"/>
  <c r="VX1211" s="1"/>
  <c r="VX1212" s="1"/>
  <c r="XN1181"/>
  <c r="XN1211" s="1"/>
  <c r="XN1212" s="1"/>
  <c r="ZD1181"/>
  <c r="ZD1211" s="1"/>
  <c r="AV1181"/>
  <c r="AV1211" s="1"/>
  <c r="AV1212" s="1"/>
  <c r="CL1181"/>
  <c r="CL1211" s="1"/>
  <c r="CL1212" s="1"/>
  <c r="EB1181"/>
  <c r="EB1211" s="1"/>
  <c r="EB1212" s="1"/>
  <c r="FR1181"/>
  <c r="FR1211" s="1"/>
  <c r="FR1212" s="1"/>
  <c r="HH1181"/>
  <c r="HH1211" s="1"/>
  <c r="HH1212" s="1"/>
  <c r="IX1181"/>
  <c r="IX1211" s="1"/>
  <c r="IX1212" s="1"/>
  <c r="KN1181"/>
  <c r="KN1211" s="1"/>
  <c r="KN1212" s="1"/>
  <c r="NT1181"/>
  <c r="NT1211" s="1"/>
  <c r="NT1212" s="1"/>
  <c r="QZ1181"/>
  <c r="QZ1211" s="1"/>
  <c r="QZ1212" s="1"/>
  <c r="UF1181"/>
  <c r="UF1211" s="1"/>
  <c r="UF1212" s="1"/>
  <c r="XL1181"/>
  <c r="XL1211" s="1"/>
  <c r="XL1212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34"/>
  <c r="FB1234" s="1"/>
  <c r="EV1238"/>
  <c r="FB1238" s="1"/>
  <c r="EV1240"/>
  <c r="FB1240" s="1"/>
  <c r="EV1242"/>
  <c r="FB1242" s="1"/>
  <c r="EV1244"/>
  <c r="FB1244" s="1"/>
  <c r="EV1219"/>
  <c r="FB1219" s="1"/>
  <c r="EV1221"/>
  <c r="FB1221" s="1"/>
  <c r="EV1223"/>
  <c r="FB1223" s="1"/>
  <c r="EV1225"/>
  <c r="FB1225" s="1"/>
  <c r="EV1229"/>
  <c r="FB1229" s="1"/>
  <c r="EV1231"/>
  <c r="FB1231" s="1"/>
  <c r="EV1233"/>
  <c r="FB1233" s="1"/>
  <c r="EV1235"/>
  <c r="FB1235" s="1"/>
  <c r="EV1239"/>
  <c r="FB1239" s="1"/>
  <c r="EV1241"/>
  <c r="FB1241" s="1"/>
  <c r="EV1243"/>
  <c r="FB1243" s="1"/>
  <c r="EV1245"/>
  <c r="FB1245" s="1"/>
  <c r="LH1218"/>
  <c r="LN1218" s="1"/>
  <c r="LH1220"/>
  <c r="LN1220" s="1"/>
  <c r="LH1222"/>
  <c r="LN1222" s="1"/>
  <c r="LH1224"/>
  <c r="LN1224" s="1"/>
  <c r="LH1228"/>
  <c r="LN1228" s="1"/>
  <c r="LH1230"/>
  <c r="LN1230" s="1"/>
  <c r="LH1232"/>
  <c r="LN1232" s="1"/>
  <c r="LH1234"/>
  <c r="LN1234" s="1"/>
  <c r="LH1238"/>
  <c r="LN1238" s="1"/>
  <c r="LH1240"/>
  <c r="LN1240" s="1"/>
  <c r="LH1242"/>
  <c r="LN1242" s="1"/>
  <c r="LH1244"/>
  <c r="LN1244" s="1"/>
  <c r="LH1219"/>
  <c r="LN1219" s="1"/>
  <c r="LH1221"/>
  <c r="LN1221" s="1"/>
  <c r="LH1223"/>
  <c r="LN1223" s="1"/>
  <c r="LH1225"/>
  <c r="LN1225" s="1"/>
  <c r="LH1229"/>
  <c r="LN1229" s="1"/>
  <c r="LH1231"/>
  <c r="LN1231" s="1"/>
  <c r="LH1233"/>
  <c r="LN1233" s="1"/>
  <c r="LH1235"/>
  <c r="LN1235" s="1"/>
  <c r="LH1239"/>
  <c r="LN1239" s="1"/>
  <c r="LH1241"/>
  <c r="LN1241" s="1"/>
  <c r="LH1243"/>
  <c r="LN1243" s="1"/>
  <c r="LH1245"/>
  <c r="LN1245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4"/>
  <c r="RZ1234" s="1"/>
  <c r="RT1238"/>
  <c r="RZ1238" s="1"/>
  <c r="RT1240"/>
  <c r="RZ1240" s="1"/>
  <c r="RT1242"/>
  <c r="RZ1242" s="1"/>
  <c r="RT1244"/>
  <c r="RZ1244" s="1"/>
  <c r="RT1219"/>
  <c r="RZ1219" s="1"/>
  <c r="RT1221"/>
  <c r="RZ1221" s="1"/>
  <c r="RT1223"/>
  <c r="RZ1223" s="1"/>
  <c r="RT1225"/>
  <c r="RZ1225" s="1"/>
  <c r="RT1229"/>
  <c r="RZ1229" s="1"/>
  <c r="RT1231"/>
  <c r="RZ1231" s="1"/>
  <c r="RT1233"/>
  <c r="RZ1233" s="1"/>
  <c r="RT1235"/>
  <c r="RZ1235" s="1"/>
  <c r="RT1239"/>
  <c r="RZ1239" s="1"/>
  <c r="RT1241"/>
  <c r="RZ1241" s="1"/>
  <c r="RT1243"/>
  <c r="RZ1243" s="1"/>
  <c r="RT1245"/>
  <c r="RZ1245" s="1"/>
  <c r="BN1218"/>
  <c r="BT1218" s="1"/>
  <c r="BN1220"/>
  <c r="BT1220" s="1"/>
  <c r="BN1222"/>
  <c r="BT1222" s="1"/>
  <c r="BN1224"/>
  <c r="BT1224" s="1"/>
  <c r="BN1228"/>
  <c r="BT1228" s="1"/>
  <c r="BN1230"/>
  <c r="BT1230" s="1"/>
  <c r="BN1232"/>
  <c r="BT1232" s="1"/>
  <c r="BN1234"/>
  <c r="BT1234" s="1"/>
  <c r="BN1238"/>
  <c r="BT1238" s="1"/>
  <c r="BN1240"/>
  <c r="BT1240" s="1"/>
  <c r="BN1242"/>
  <c r="BT1242" s="1"/>
  <c r="BN1244"/>
  <c r="BT1244" s="1"/>
  <c r="BN1219"/>
  <c r="BT1219" s="1"/>
  <c r="BN1221"/>
  <c r="BT1221" s="1"/>
  <c r="BN1223"/>
  <c r="BT1223" s="1"/>
  <c r="BN1225"/>
  <c r="BT1225" s="1"/>
  <c r="BN1229"/>
  <c r="BT1229" s="1"/>
  <c r="BN1231"/>
  <c r="BT1231" s="1"/>
  <c r="BN1233"/>
  <c r="BT1233" s="1"/>
  <c r="BN1235"/>
  <c r="BT1235" s="1"/>
  <c r="BN1239"/>
  <c r="BT1239" s="1"/>
  <c r="BN1241"/>
  <c r="BT1241" s="1"/>
  <c r="BN1243"/>
  <c r="BT1243" s="1"/>
  <c r="BN1245"/>
  <c r="BT1245" s="1"/>
  <c r="HZ1218"/>
  <c r="IF1218" s="1"/>
  <c r="HZ1220"/>
  <c r="IF1220" s="1"/>
  <c r="HZ1222"/>
  <c r="IF1222" s="1"/>
  <c r="HZ1224"/>
  <c r="IF1224" s="1"/>
  <c r="HZ1228"/>
  <c r="IF1228" s="1"/>
  <c r="HZ1230"/>
  <c r="IF1230" s="1"/>
  <c r="HZ1232"/>
  <c r="IF1232" s="1"/>
  <c r="HZ1234"/>
  <c r="IF1234" s="1"/>
  <c r="HZ1238"/>
  <c r="IF1238" s="1"/>
  <c r="HZ1240"/>
  <c r="IF1240" s="1"/>
  <c r="HZ1242"/>
  <c r="IF1242" s="1"/>
  <c r="HZ1244"/>
  <c r="IF1244" s="1"/>
  <c r="HZ1219"/>
  <c r="IF1219" s="1"/>
  <c r="HZ1221"/>
  <c r="IF1221" s="1"/>
  <c r="HZ1223"/>
  <c r="IF1223" s="1"/>
  <c r="HZ1225"/>
  <c r="IF1225" s="1"/>
  <c r="HZ1229"/>
  <c r="IF1229" s="1"/>
  <c r="HZ1231"/>
  <c r="IF1231" s="1"/>
  <c r="HZ1233"/>
  <c r="IF1233" s="1"/>
  <c r="HZ1235"/>
  <c r="IF1235" s="1"/>
  <c r="HZ1239"/>
  <c r="IF1239" s="1"/>
  <c r="HZ1241"/>
  <c r="IF1241" s="1"/>
  <c r="HZ1243"/>
  <c r="IF1243" s="1"/>
  <c r="HZ1245"/>
  <c r="IF1245" s="1"/>
  <c r="LF1218"/>
  <c r="LL1218" s="1"/>
  <c r="LF1220"/>
  <c r="LL1220" s="1"/>
  <c r="LF1222"/>
  <c r="LL1222" s="1"/>
  <c r="LF1224"/>
  <c r="LL1224" s="1"/>
  <c r="LF1228"/>
  <c r="LL1228" s="1"/>
  <c r="LF1230"/>
  <c r="LL1230" s="1"/>
  <c r="LF1232"/>
  <c r="LL1232" s="1"/>
  <c r="LF1234"/>
  <c r="LL1234" s="1"/>
  <c r="LF1238"/>
  <c r="LL1238" s="1"/>
  <c r="LF1240"/>
  <c r="LL1240" s="1"/>
  <c r="LF1242"/>
  <c r="LL1242" s="1"/>
  <c r="LF1244"/>
  <c r="LL1244" s="1"/>
  <c r="LF1219"/>
  <c r="LL1219" s="1"/>
  <c r="LF1221"/>
  <c r="LL1221" s="1"/>
  <c r="LF1223"/>
  <c r="LL1223" s="1"/>
  <c r="LF1225"/>
  <c r="LL1225" s="1"/>
  <c r="LF1229"/>
  <c r="LL1229" s="1"/>
  <c r="LF1231"/>
  <c r="LL1231" s="1"/>
  <c r="LF1233"/>
  <c r="LL1233" s="1"/>
  <c r="LF1235"/>
  <c r="LL1235" s="1"/>
  <c r="LF1239"/>
  <c r="LL1239" s="1"/>
  <c r="LF1241"/>
  <c r="LL1241" s="1"/>
  <c r="LF1243"/>
  <c r="LL1243" s="1"/>
  <c r="LF1245"/>
  <c r="LL1245" s="1"/>
  <c r="RR1218"/>
  <c r="RX1218" s="1"/>
  <c r="RR1220"/>
  <c r="RX1220" s="1"/>
  <c r="RR1222"/>
  <c r="RX1222" s="1"/>
  <c r="RR1224"/>
  <c r="RX1224" s="1"/>
  <c r="RR1228"/>
  <c r="RX1228" s="1"/>
  <c r="RR1230"/>
  <c r="RX1230" s="1"/>
  <c r="RR1232"/>
  <c r="RX1232" s="1"/>
  <c r="RR1234"/>
  <c r="RX1234" s="1"/>
  <c r="RR1238"/>
  <c r="RX1238" s="1"/>
  <c r="RR1240"/>
  <c r="RX1240" s="1"/>
  <c r="RR1242"/>
  <c r="RX1242" s="1"/>
  <c r="RR1244"/>
  <c r="RX1244" s="1"/>
  <c r="RR1219"/>
  <c r="RX1219" s="1"/>
  <c r="RR1221"/>
  <c r="RX1221" s="1"/>
  <c r="RR1223"/>
  <c r="RX1223" s="1"/>
  <c r="RR1225"/>
  <c r="RX1225" s="1"/>
  <c r="RR1229"/>
  <c r="RX1229" s="1"/>
  <c r="RR1231"/>
  <c r="RX1231" s="1"/>
  <c r="RR1233"/>
  <c r="RX1233" s="1"/>
  <c r="RR1235"/>
  <c r="RX1235" s="1"/>
  <c r="RR1239"/>
  <c r="RX1239" s="1"/>
  <c r="RR1241"/>
  <c r="RX1241" s="1"/>
  <c r="RR1243"/>
  <c r="RX1243" s="1"/>
  <c r="RR1245"/>
  <c r="RX1245" s="1"/>
  <c r="AR1218"/>
  <c r="AX1218" s="1"/>
  <c r="AR1220"/>
  <c r="AX1220" s="1"/>
  <c r="AR1222"/>
  <c r="AX1222" s="1"/>
  <c r="AR1224"/>
  <c r="AX1224" s="1"/>
  <c r="AR1228"/>
  <c r="AX1228" s="1"/>
  <c r="AR1230"/>
  <c r="AX1230" s="1"/>
  <c r="AR1232"/>
  <c r="AX1232" s="1"/>
  <c r="AR1234"/>
  <c r="AX1234" s="1"/>
  <c r="AR1238"/>
  <c r="AX1238" s="1"/>
  <c r="AR1240"/>
  <c r="AX1240" s="1"/>
  <c r="AR1242"/>
  <c r="AX1242" s="1"/>
  <c r="AR1244"/>
  <c r="AX1244" s="1"/>
  <c r="AR1219"/>
  <c r="AX1219" s="1"/>
  <c r="AR1221"/>
  <c r="AX1221" s="1"/>
  <c r="AR1223"/>
  <c r="AX1223" s="1"/>
  <c r="AR1225"/>
  <c r="AX1225" s="1"/>
  <c r="AR1229"/>
  <c r="AX1229" s="1"/>
  <c r="AR1231"/>
  <c r="AX1231" s="1"/>
  <c r="AR1233"/>
  <c r="AX1233" s="1"/>
  <c r="AR1235"/>
  <c r="AX1235" s="1"/>
  <c r="AR1239"/>
  <c r="AX1239" s="1"/>
  <c r="AR1241"/>
  <c r="AX1241" s="1"/>
  <c r="AR1243"/>
  <c r="AX1243" s="1"/>
  <c r="AR1245"/>
  <c r="AX1245" s="1"/>
  <c r="HD1218"/>
  <c r="HJ1218" s="1"/>
  <c r="HD1220"/>
  <c r="HJ1220" s="1"/>
  <c r="HD1222"/>
  <c r="HJ1222" s="1"/>
  <c r="HD1224"/>
  <c r="HJ1224" s="1"/>
  <c r="HD1228"/>
  <c r="HJ1228" s="1"/>
  <c r="HD1230"/>
  <c r="HJ1230" s="1"/>
  <c r="HD1232"/>
  <c r="HJ1232" s="1"/>
  <c r="HD1234"/>
  <c r="HJ1234" s="1"/>
  <c r="HD1238"/>
  <c r="HJ1238" s="1"/>
  <c r="HD1240"/>
  <c r="HJ1240" s="1"/>
  <c r="HD1242"/>
  <c r="HJ1242" s="1"/>
  <c r="HD1244"/>
  <c r="HJ1244" s="1"/>
  <c r="HD1219"/>
  <c r="HJ1219" s="1"/>
  <c r="HD1221"/>
  <c r="HJ1221" s="1"/>
  <c r="HD1223"/>
  <c r="HJ1223" s="1"/>
  <c r="HD1225"/>
  <c r="HJ1225" s="1"/>
  <c r="HD1229"/>
  <c r="HJ1229" s="1"/>
  <c r="HD1231"/>
  <c r="HJ1231" s="1"/>
  <c r="HD1233"/>
  <c r="HJ1233" s="1"/>
  <c r="HD1235"/>
  <c r="HJ1235" s="1"/>
  <c r="HD1239"/>
  <c r="HJ1239" s="1"/>
  <c r="HD1241"/>
  <c r="HJ1241" s="1"/>
  <c r="HD1243"/>
  <c r="HJ1243" s="1"/>
  <c r="HD1245"/>
  <c r="HJ1245" s="1"/>
  <c r="NP1218"/>
  <c r="NV1218" s="1"/>
  <c r="NP1220"/>
  <c r="NV1220" s="1"/>
  <c r="NP1222"/>
  <c r="NV1222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19"/>
  <c r="NV1219" s="1"/>
  <c r="NP1221"/>
  <c r="NV1221" s="1"/>
  <c r="NP1223"/>
  <c r="NV1223" s="1"/>
  <c r="NP1225"/>
  <c r="NV1225" s="1"/>
  <c r="NP1229"/>
  <c r="NV1229" s="1"/>
  <c r="NP1231"/>
  <c r="NV1231" s="1"/>
  <c r="NP1233"/>
  <c r="NV1233" s="1"/>
  <c r="NP1235"/>
  <c r="NV1235" s="1"/>
  <c r="NP1239"/>
  <c r="NV1239" s="1"/>
  <c r="NP1241"/>
  <c r="NV1241" s="1"/>
  <c r="NP1243"/>
  <c r="NV1243" s="1"/>
  <c r="NP1245"/>
  <c r="NV1245" s="1"/>
  <c r="UB1218"/>
  <c r="UH1218" s="1"/>
  <c r="UB1220"/>
  <c r="UH1220" s="1"/>
  <c r="UB1222"/>
  <c r="UH1222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19"/>
  <c r="UH1219" s="1"/>
  <c r="UB1221"/>
  <c r="UH1221" s="1"/>
  <c r="UB1223"/>
  <c r="UH1223" s="1"/>
  <c r="UB1225"/>
  <c r="UH1225" s="1"/>
  <c r="UB1229"/>
  <c r="UH1229" s="1"/>
  <c r="UB1231"/>
  <c r="UH1231" s="1"/>
  <c r="UB1233"/>
  <c r="UH1233" s="1"/>
  <c r="UB1235"/>
  <c r="UH1235" s="1"/>
  <c r="UB1239"/>
  <c r="UH1239" s="1"/>
  <c r="UB1241"/>
  <c r="UH1241" s="1"/>
  <c r="UB1243"/>
  <c r="UH1243" s="1"/>
  <c r="UB1245"/>
  <c r="UH1245" s="1"/>
  <c r="AP1218"/>
  <c r="AV1218" s="1"/>
  <c r="AP1220"/>
  <c r="AV1220" s="1"/>
  <c r="AP1222"/>
  <c r="AV1222" s="1"/>
  <c r="AP1224"/>
  <c r="AV1224" s="1"/>
  <c r="AP1228"/>
  <c r="AV1228" s="1"/>
  <c r="AP1230"/>
  <c r="AV1230" s="1"/>
  <c r="AP1232"/>
  <c r="AV1232" s="1"/>
  <c r="AP1234"/>
  <c r="AV1234" s="1"/>
  <c r="AP1238"/>
  <c r="AV1238" s="1"/>
  <c r="AP1240"/>
  <c r="AV1240" s="1"/>
  <c r="AP1242"/>
  <c r="AV1242" s="1"/>
  <c r="AP1244"/>
  <c r="AV1244" s="1"/>
  <c r="AP1219"/>
  <c r="AV1219" s="1"/>
  <c r="AP1221"/>
  <c r="AV1221" s="1"/>
  <c r="AP1223"/>
  <c r="AV1223" s="1"/>
  <c r="AP1225"/>
  <c r="AV1225" s="1"/>
  <c r="AP1229"/>
  <c r="AV1229" s="1"/>
  <c r="AP1231"/>
  <c r="AV1231" s="1"/>
  <c r="AP1233"/>
  <c r="AV1233" s="1"/>
  <c r="AP1235"/>
  <c r="AV1235" s="1"/>
  <c r="AP1239"/>
  <c r="AV1239" s="1"/>
  <c r="AP1241"/>
  <c r="AV1241" s="1"/>
  <c r="AP1243"/>
  <c r="AV1243" s="1"/>
  <c r="AP1245"/>
  <c r="AV1245" s="1"/>
  <c r="HB1218"/>
  <c r="HH1218" s="1"/>
  <c r="HB1220"/>
  <c r="HH1220" s="1"/>
  <c r="HB1222"/>
  <c r="HH1222" s="1"/>
  <c r="HB1224"/>
  <c r="HH1224" s="1"/>
  <c r="HB1228"/>
  <c r="HH1228" s="1"/>
  <c r="HB1230"/>
  <c r="HH1230" s="1"/>
  <c r="HB1232"/>
  <c r="HH1232" s="1"/>
  <c r="HB1234"/>
  <c r="HH1234" s="1"/>
  <c r="HB1238"/>
  <c r="HH1238" s="1"/>
  <c r="HB1240"/>
  <c r="HH1240" s="1"/>
  <c r="HB1242"/>
  <c r="HH1242" s="1"/>
  <c r="HB1244"/>
  <c r="HH1244" s="1"/>
  <c r="HB1219"/>
  <c r="HH1219" s="1"/>
  <c r="HB1221"/>
  <c r="HH1221" s="1"/>
  <c r="HB1223"/>
  <c r="HH1223" s="1"/>
  <c r="HB1225"/>
  <c r="HH1225" s="1"/>
  <c r="HB1229"/>
  <c r="HH1229" s="1"/>
  <c r="HB1231"/>
  <c r="HH1231" s="1"/>
  <c r="HB1233"/>
  <c r="HH1233" s="1"/>
  <c r="HB1235"/>
  <c r="HH1235" s="1"/>
  <c r="HB1239"/>
  <c r="HH1239" s="1"/>
  <c r="HB1241"/>
  <c r="HH1241" s="1"/>
  <c r="HB1243"/>
  <c r="HH1243" s="1"/>
  <c r="HB1245"/>
  <c r="HH1245" s="1"/>
  <c r="NN1218"/>
  <c r="NT1218" s="1"/>
  <c r="NN1220"/>
  <c r="NT1220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2"/>
  <c r="NT1242" s="1"/>
  <c r="NN1244"/>
  <c r="NT1244" s="1"/>
  <c r="NN1219"/>
  <c r="NT1219" s="1"/>
  <c r="NN1221"/>
  <c r="NT1221" s="1"/>
  <c r="NN1223"/>
  <c r="NT1223" s="1"/>
  <c r="NN1225"/>
  <c r="NT1225" s="1"/>
  <c r="NN1229"/>
  <c r="NT1229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TZ1218"/>
  <c r="UF1218" s="1"/>
  <c r="TZ1220"/>
  <c r="UF1220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2"/>
  <c r="UF1242" s="1"/>
  <c r="TZ1244"/>
  <c r="UF1244" s="1"/>
  <c r="TZ1219"/>
  <c r="UF1219" s="1"/>
  <c r="TZ1221"/>
  <c r="UF1221" s="1"/>
  <c r="TZ1223"/>
  <c r="UF1223" s="1"/>
  <c r="TZ1225"/>
  <c r="UF1225" s="1"/>
  <c r="TZ1229"/>
  <c r="UF1229" s="1"/>
  <c r="TZ1231"/>
  <c r="UF1231" s="1"/>
  <c r="TZ1233"/>
  <c r="UF1233" s="1"/>
  <c r="TZ1235"/>
  <c r="UF1235" s="1"/>
  <c r="TZ1239"/>
  <c r="UF1239" s="1"/>
  <c r="TZ1241"/>
  <c r="UF1241" s="1"/>
  <c r="TZ1243"/>
  <c r="UF1243" s="1"/>
  <c r="TZ1245"/>
  <c r="UF1245" s="1"/>
  <c r="AT1219"/>
  <c r="AZ1219" s="1"/>
  <c r="AT1221"/>
  <c r="AZ1221" s="1"/>
  <c r="AT1223"/>
  <c r="AZ1223" s="1"/>
  <c r="AT1225"/>
  <c r="AZ1225" s="1"/>
  <c r="AT1229"/>
  <c r="AZ1229" s="1"/>
  <c r="AT1231"/>
  <c r="AZ1231" s="1"/>
  <c r="AT1233"/>
  <c r="AZ1233" s="1"/>
  <c r="AT1235"/>
  <c r="AZ1235" s="1"/>
  <c r="AT1239"/>
  <c r="AZ1239" s="1"/>
  <c r="AT1241"/>
  <c r="AZ1241" s="1"/>
  <c r="AT1243"/>
  <c r="AZ1243" s="1"/>
  <c r="AT1245"/>
  <c r="AZ1245" s="1"/>
  <c r="AT1218"/>
  <c r="AZ1218" s="1"/>
  <c r="AT1220"/>
  <c r="AZ1220" s="1"/>
  <c r="AT1222"/>
  <c r="AZ1222" s="1"/>
  <c r="AT1224"/>
  <c r="AZ1224" s="1"/>
  <c r="AT1228"/>
  <c r="AZ1228" s="1"/>
  <c r="AT1230"/>
  <c r="AZ1230" s="1"/>
  <c r="AT1232"/>
  <c r="AZ1232" s="1"/>
  <c r="AT1234"/>
  <c r="AZ1234" s="1"/>
  <c r="AT1238"/>
  <c r="AZ1238" s="1"/>
  <c r="AT1240"/>
  <c r="AZ1240" s="1"/>
  <c r="AT1242"/>
  <c r="AZ1242" s="1"/>
  <c r="AT1244"/>
  <c r="AZ1244" s="1"/>
  <c r="HF1219"/>
  <c r="HL1219" s="1"/>
  <c r="HF1221"/>
  <c r="HL1221" s="1"/>
  <c r="HF1223"/>
  <c r="HL1223" s="1"/>
  <c r="HF1225"/>
  <c r="HL1225" s="1"/>
  <c r="HF1229"/>
  <c r="HL1229" s="1"/>
  <c r="HF1231"/>
  <c r="HL1231" s="1"/>
  <c r="HF1233"/>
  <c r="HL1233" s="1"/>
  <c r="HF1235"/>
  <c r="HL1235" s="1"/>
  <c r="HF1239"/>
  <c r="HL1239" s="1"/>
  <c r="HF1241"/>
  <c r="HL1241" s="1"/>
  <c r="HF1243"/>
  <c r="HL1243" s="1"/>
  <c r="HF1245"/>
  <c r="HL1245" s="1"/>
  <c r="HF1218"/>
  <c r="HL1218" s="1"/>
  <c r="HF1220"/>
  <c r="HL1220" s="1"/>
  <c r="HF1222"/>
  <c r="HL1222" s="1"/>
  <c r="HF1224"/>
  <c r="HL1224" s="1"/>
  <c r="HF1228"/>
  <c r="HL1228" s="1"/>
  <c r="HF1230"/>
  <c r="HL1230" s="1"/>
  <c r="HF1232"/>
  <c r="HL1232" s="1"/>
  <c r="HF1234"/>
  <c r="HL1234" s="1"/>
  <c r="HF1238"/>
  <c r="HL1238" s="1"/>
  <c r="HF1240"/>
  <c r="HL1240" s="1"/>
  <c r="HF1242"/>
  <c r="HL1242" s="1"/>
  <c r="HF1244"/>
  <c r="HL1244" s="1"/>
  <c r="NR1219"/>
  <c r="NX1219" s="1"/>
  <c r="NR1221"/>
  <c r="NX1221" s="1"/>
  <c r="NR1223"/>
  <c r="NX1223" s="1"/>
  <c r="NR1225"/>
  <c r="NX1225" s="1"/>
  <c r="NR1229"/>
  <c r="NX1229" s="1"/>
  <c r="NR1231"/>
  <c r="NX1231" s="1"/>
  <c r="NR1233"/>
  <c r="NX1233" s="1"/>
  <c r="NR1235"/>
  <c r="NX1235" s="1"/>
  <c r="NR1239"/>
  <c r="NX1239" s="1"/>
  <c r="NR1241"/>
  <c r="NX1241" s="1"/>
  <c r="NR1243"/>
  <c r="NX1243" s="1"/>
  <c r="NR1245"/>
  <c r="NX1245" s="1"/>
  <c r="NR1218"/>
  <c r="NX1218" s="1"/>
  <c r="NR1220"/>
  <c r="NX1220" s="1"/>
  <c r="NR1222"/>
  <c r="NX1222" s="1"/>
  <c r="NR1224"/>
  <c r="NX1224" s="1"/>
  <c r="NR1228"/>
  <c r="NX1228" s="1"/>
  <c r="NR1230"/>
  <c r="NX1230" s="1"/>
  <c r="NR1232"/>
  <c r="NX1232" s="1"/>
  <c r="NR1234"/>
  <c r="NX1234" s="1"/>
  <c r="NR1238"/>
  <c r="NX1238" s="1"/>
  <c r="NR1240"/>
  <c r="NX1240" s="1"/>
  <c r="NR1242"/>
  <c r="NX1242" s="1"/>
  <c r="NR1244"/>
  <c r="NX1244" s="1"/>
  <c r="UD1219"/>
  <c r="UJ1219" s="1"/>
  <c r="UD1221"/>
  <c r="UJ1221" s="1"/>
  <c r="UD1223"/>
  <c r="UJ1223" s="1"/>
  <c r="UD1225"/>
  <c r="UJ1225" s="1"/>
  <c r="UD1229"/>
  <c r="UJ1229" s="1"/>
  <c r="UD1231"/>
  <c r="UJ1231" s="1"/>
  <c r="UD1233"/>
  <c r="UJ1233" s="1"/>
  <c r="UD1235"/>
  <c r="UJ1235" s="1"/>
  <c r="UD1239"/>
  <c r="UJ1239" s="1"/>
  <c r="UD1241"/>
  <c r="UJ1241" s="1"/>
  <c r="UD1243"/>
  <c r="UJ1243" s="1"/>
  <c r="UD1245"/>
  <c r="UJ1245" s="1"/>
  <c r="UD1218"/>
  <c r="UJ1218" s="1"/>
  <c r="UD1220"/>
  <c r="UJ1220" s="1"/>
  <c r="UD1222"/>
  <c r="UJ1222" s="1"/>
  <c r="UD1224"/>
  <c r="UJ1224" s="1"/>
  <c r="UD1228"/>
  <c r="UJ1228" s="1"/>
  <c r="UD1230"/>
  <c r="UJ1230" s="1"/>
  <c r="UD1232"/>
  <c r="UJ1232" s="1"/>
  <c r="UD1234"/>
  <c r="UJ1234" s="1"/>
  <c r="UD1238"/>
  <c r="UJ1238" s="1"/>
  <c r="UD1240"/>
  <c r="UJ1240" s="1"/>
  <c r="UD1242"/>
  <c r="UJ1242" s="1"/>
  <c r="UD1244"/>
  <c r="UJ1244" s="1"/>
  <c r="Z1218"/>
  <c r="AF1218" s="1"/>
  <c r="Z1220"/>
  <c r="AF1220" s="1"/>
  <c r="Z1222"/>
  <c r="AF1222" s="1"/>
  <c r="Z1224"/>
  <c r="AF1224" s="1"/>
  <c r="Z1228"/>
  <c r="AF1228" s="1"/>
  <c r="Z1230"/>
  <c r="AF1230" s="1"/>
  <c r="Z1232"/>
  <c r="AF1232" s="1"/>
  <c r="Z1234"/>
  <c r="AF1234" s="1"/>
  <c r="Z1238"/>
  <c r="AF1238" s="1"/>
  <c r="Z1240"/>
  <c r="AF1240" s="1"/>
  <c r="Z1242"/>
  <c r="AF1242" s="1"/>
  <c r="Z1244"/>
  <c r="AF1244" s="1"/>
  <c r="Z1219"/>
  <c r="AF1219" s="1"/>
  <c r="Z1221"/>
  <c r="AF1221" s="1"/>
  <c r="Z1223"/>
  <c r="AF1223" s="1"/>
  <c r="Z1225"/>
  <c r="AF1225" s="1"/>
  <c r="Z1229"/>
  <c r="AF1229" s="1"/>
  <c r="Z1231"/>
  <c r="AF1231" s="1"/>
  <c r="Z1233"/>
  <c r="AF1233" s="1"/>
  <c r="Z1235"/>
  <c r="AF1235" s="1"/>
  <c r="Z1239"/>
  <c r="AF1239" s="1"/>
  <c r="Z1241"/>
  <c r="AF1241" s="1"/>
  <c r="Z1243"/>
  <c r="AF1243" s="1"/>
  <c r="Z1245"/>
  <c r="AF1245" s="1"/>
  <c r="DF1218"/>
  <c r="DL1218" s="1"/>
  <c r="DF1220"/>
  <c r="DL1220" s="1"/>
  <c r="DF1222"/>
  <c r="DL1222" s="1"/>
  <c r="DF1224"/>
  <c r="DL1224" s="1"/>
  <c r="DF1228"/>
  <c r="DL1228" s="1"/>
  <c r="DF1230"/>
  <c r="DL1230" s="1"/>
  <c r="DF1232"/>
  <c r="DL1232" s="1"/>
  <c r="DF1234"/>
  <c r="DL1234" s="1"/>
  <c r="DF1238"/>
  <c r="DL1238" s="1"/>
  <c r="DF1240"/>
  <c r="DL1240" s="1"/>
  <c r="DF1242"/>
  <c r="DL1242" s="1"/>
  <c r="DF1244"/>
  <c r="DL1244" s="1"/>
  <c r="DF1219"/>
  <c r="DL1219" s="1"/>
  <c r="DF1221"/>
  <c r="DL1221" s="1"/>
  <c r="DF1223"/>
  <c r="DL1223" s="1"/>
  <c r="DF1225"/>
  <c r="DL1225" s="1"/>
  <c r="DF1229"/>
  <c r="DL1229" s="1"/>
  <c r="DF1231"/>
  <c r="DL1231" s="1"/>
  <c r="DF1233"/>
  <c r="DL1233" s="1"/>
  <c r="DF1235"/>
  <c r="DL1235" s="1"/>
  <c r="DF1239"/>
  <c r="DL1239" s="1"/>
  <c r="DF1241"/>
  <c r="DL1241" s="1"/>
  <c r="DF1243"/>
  <c r="DL1243" s="1"/>
  <c r="DF1245"/>
  <c r="DL1245" s="1"/>
  <c r="GL1218"/>
  <c r="GR1218" s="1"/>
  <c r="GL1220"/>
  <c r="GR1220" s="1"/>
  <c r="GL1222"/>
  <c r="GR1222" s="1"/>
  <c r="GL1224"/>
  <c r="GR1224" s="1"/>
  <c r="GL1228"/>
  <c r="GR1228" s="1"/>
  <c r="GL1230"/>
  <c r="GR1230" s="1"/>
  <c r="GL1232"/>
  <c r="GR1232" s="1"/>
  <c r="GL1234"/>
  <c r="GR1234" s="1"/>
  <c r="GL1238"/>
  <c r="GR1238" s="1"/>
  <c r="GL1240"/>
  <c r="GR1240" s="1"/>
  <c r="GL1242"/>
  <c r="GR1242" s="1"/>
  <c r="GL1244"/>
  <c r="GR1244" s="1"/>
  <c r="GL1219"/>
  <c r="GR1219" s="1"/>
  <c r="GL1221"/>
  <c r="GR1221" s="1"/>
  <c r="GL1223"/>
  <c r="GR1223" s="1"/>
  <c r="GL1225"/>
  <c r="GR1225" s="1"/>
  <c r="GL1229"/>
  <c r="GR1229" s="1"/>
  <c r="GL1231"/>
  <c r="GR1231" s="1"/>
  <c r="GL1233"/>
  <c r="GR1233" s="1"/>
  <c r="GL1235"/>
  <c r="GR1235" s="1"/>
  <c r="GL1239"/>
  <c r="GR1239" s="1"/>
  <c r="GL1241"/>
  <c r="GR1241" s="1"/>
  <c r="GL1243"/>
  <c r="GR1243" s="1"/>
  <c r="GL1245"/>
  <c r="GR1245" s="1"/>
  <c r="JR1218"/>
  <c r="JX1218" s="1"/>
  <c r="JR1220"/>
  <c r="JX1220" s="1"/>
  <c r="JR1222"/>
  <c r="JX1222" s="1"/>
  <c r="JR1224"/>
  <c r="JX1224" s="1"/>
  <c r="JR1228"/>
  <c r="JX1228" s="1"/>
  <c r="JR1230"/>
  <c r="JX1230" s="1"/>
  <c r="JR1232"/>
  <c r="JX1232" s="1"/>
  <c r="JR1234"/>
  <c r="JX1234" s="1"/>
  <c r="JR1238"/>
  <c r="JX1238" s="1"/>
  <c r="JR1240"/>
  <c r="JX1240" s="1"/>
  <c r="JR1242"/>
  <c r="JX1242" s="1"/>
  <c r="JR1244"/>
  <c r="JX1244" s="1"/>
  <c r="JR1219"/>
  <c r="JX1219" s="1"/>
  <c r="JR1221"/>
  <c r="JX1221" s="1"/>
  <c r="JR1223"/>
  <c r="JX1223" s="1"/>
  <c r="JR1225"/>
  <c r="JX1225" s="1"/>
  <c r="JR1229"/>
  <c r="JX1229" s="1"/>
  <c r="JR1231"/>
  <c r="JX1231" s="1"/>
  <c r="JR1233"/>
  <c r="JX1233" s="1"/>
  <c r="JR1235"/>
  <c r="JX1235" s="1"/>
  <c r="JR1239"/>
  <c r="JX1239" s="1"/>
  <c r="JR1241"/>
  <c r="JX1241" s="1"/>
  <c r="JR1243"/>
  <c r="JX1243" s="1"/>
  <c r="JR1245"/>
  <c r="JX1245" s="1"/>
  <c r="MX1218"/>
  <c r="ND1218" s="1"/>
  <c r="MX1220"/>
  <c r="ND1220" s="1"/>
  <c r="MX1222"/>
  <c r="ND1222" s="1"/>
  <c r="MX1224"/>
  <c r="ND1224" s="1"/>
  <c r="MX1228"/>
  <c r="ND1228" s="1"/>
  <c r="MX1230"/>
  <c r="ND1230" s="1"/>
  <c r="MX1232"/>
  <c r="ND1232" s="1"/>
  <c r="MX1234"/>
  <c r="ND1234" s="1"/>
  <c r="MX1238"/>
  <c r="ND1238" s="1"/>
  <c r="MX1240"/>
  <c r="ND1240" s="1"/>
  <c r="MX1242"/>
  <c r="ND1242" s="1"/>
  <c r="MX1244"/>
  <c r="ND1244" s="1"/>
  <c r="MX1219"/>
  <c r="ND1219" s="1"/>
  <c r="MX1221"/>
  <c r="ND1221" s="1"/>
  <c r="MX1223"/>
  <c r="ND1223" s="1"/>
  <c r="MX1225"/>
  <c r="ND1225" s="1"/>
  <c r="MX1229"/>
  <c r="ND1229" s="1"/>
  <c r="MX1231"/>
  <c r="ND1231" s="1"/>
  <c r="MX1233"/>
  <c r="ND1233" s="1"/>
  <c r="MX1235"/>
  <c r="ND1235" s="1"/>
  <c r="MX1239"/>
  <c r="ND1239" s="1"/>
  <c r="MX1241"/>
  <c r="ND1241" s="1"/>
  <c r="MX1243"/>
  <c r="ND1243" s="1"/>
  <c r="MX1245"/>
  <c r="ND1245" s="1"/>
  <c r="QD1218"/>
  <c r="QJ1218" s="1"/>
  <c r="QD1220"/>
  <c r="QJ1220" s="1"/>
  <c r="QD1222"/>
  <c r="QJ1222" s="1"/>
  <c r="QD1224"/>
  <c r="QJ1224" s="1"/>
  <c r="QD1228"/>
  <c r="QJ1228" s="1"/>
  <c r="QD1230"/>
  <c r="QJ1230" s="1"/>
  <c r="QD1232"/>
  <c r="QJ1232" s="1"/>
  <c r="QD1234"/>
  <c r="QJ1234" s="1"/>
  <c r="QD1238"/>
  <c r="QJ1238" s="1"/>
  <c r="QD1240"/>
  <c r="QJ1240" s="1"/>
  <c r="QD1242"/>
  <c r="QJ1242" s="1"/>
  <c r="QD1244"/>
  <c r="QJ1244" s="1"/>
  <c r="QD1219"/>
  <c r="QJ1219" s="1"/>
  <c r="QD1221"/>
  <c r="QJ1221" s="1"/>
  <c r="QD1223"/>
  <c r="QJ1223" s="1"/>
  <c r="QD1225"/>
  <c r="QJ1225" s="1"/>
  <c r="QD1229"/>
  <c r="QJ1229" s="1"/>
  <c r="QD1231"/>
  <c r="QJ1231" s="1"/>
  <c r="QD1233"/>
  <c r="QJ1233" s="1"/>
  <c r="QD1235"/>
  <c r="QJ1235" s="1"/>
  <c r="QD1239"/>
  <c r="QJ1239" s="1"/>
  <c r="QD1241"/>
  <c r="QJ1241" s="1"/>
  <c r="QD1243"/>
  <c r="QJ1243" s="1"/>
  <c r="QD1245"/>
  <c r="QJ1245" s="1"/>
  <c r="TJ1218"/>
  <c r="TP1218" s="1"/>
  <c r="TJ1220"/>
  <c r="TP1220" s="1"/>
  <c r="TJ1222"/>
  <c r="TP1222" s="1"/>
  <c r="TJ1224"/>
  <c r="TP1224" s="1"/>
  <c r="TJ1228"/>
  <c r="TP1228" s="1"/>
  <c r="TJ1230"/>
  <c r="TP1230" s="1"/>
  <c r="TJ1232"/>
  <c r="TP1232" s="1"/>
  <c r="TJ1234"/>
  <c r="TP1234" s="1"/>
  <c r="TJ1238"/>
  <c r="TP1238" s="1"/>
  <c r="TJ1240"/>
  <c r="TP1240" s="1"/>
  <c r="TJ1242"/>
  <c r="TP1242" s="1"/>
  <c r="TJ1244"/>
  <c r="TP1244" s="1"/>
  <c r="TJ1219"/>
  <c r="TP1219" s="1"/>
  <c r="TJ1221"/>
  <c r="TP1221" s="1"/>
  <c r="TJ1223"/>
  <c r="TP1223" s="1"/>
  <c r="TJ1225"/>
  <c r="TP1225" s="1"/>
  <c r="TJ1229"/>
  <c r="TP1229" s="1"/>
  <c r="TJ1231"/>
  <c r="TP1231" s="1"/>
  <c r="TJ1233"/>
  <c r="TP1233" s="1"/>
  <c r="TJ1235"/>
  <c r="TP1235" s="1"/>
  <c r="TJ1239"/>
  <c r="TP1239" s="1"/>
  <c r="TJ1241"/>
  <c r="TP1241" s="1"/>
  <c r="TJ1243"/>
  <c r="TP1243" s="1"/>
  <c r="TJ1245"/>
  <c r="TP1245" s="1"/>
  <c r="WP1218"/>
  <c r="WV1218" s="1"/>
  <c r="WP1220"/>
  <c r="WV1220" s="1"/>
  <c r="WP1222"/>
  <c r="WV1222" s="1"/>
  <c r="WP1224"/>
  <c r="WV1224" s="1"/>
  <c r="WP1228"/>
  <c r="WV1228" s="1"/>
  <c r="WP1230"/>
  <c r="WV1230" s="1"/>
  <c r="WP1232"/>
  <c r="WV1232" s="1"/>
  <c r="WP1234"/>
  <c r="WV1234" s="1"/>
  <c r="WP1238"/>
  <c r="WV1238" s="1"/>
  <c r="WP1240"/>
  <c r="WV1240" s="1"/>
  <c r="WP1242"/>
  <c r="WV1242" s="1"/>
  <c r="WP1244"/>
  <c r="WV1244" s="1"/>
  <c r="WP1219"/>
  <c r="WV1219" s="1"/>
  <c r="WP1221"/>
  <c r="WV1221" s="1"/>
  <c r="WP1223"/>
  <c r="WV1223" s="1"/>
  <c r="WP1225"/>
  <c r="WV1225" s="1"/>
  <c r="WP1229"/>
  <c r="WV1229" s="1"/>
  <c r="WP1231"/>
  <c r="WV1231" s="1"/>
  <c r="WP1233"/>
  <c r="WV1233" s="1"/>
  <c r="WP1235"/>
  <c r="WV1235" s="1"/>
  <c r="WP1239"/>
  <c r="WV1239" s="1"/>
  <c r="WP1241"/>
  <c r="WV1241" s="1"/>
  <c r="WP1243"/>
  <c r="WV1243" s="1"/>
  <c r="WP1245"/>
  <c r="WV1245" s="1"/>
  <c r="X1218"/>
  <c r="AD1218" s="1"/>
  <c r="X1220"/>
  <c r="AD1220" s="1"/>
  <c r="X1222"/>
  <c r="AD1222" s="1"/>
  <c r="X1224"/>
  <c r="AD1224" s="1"/>
  <c r="X1228"/>
  <c r="AD1228" s="1"/>
  <c r="X1230"/>
  <c r="AD1230" s="1"/>
  <c r="X1232"/>
  <c r="AD1232" s="1"/>
  <c r="X1234"/>
  <c r="AD1234" s="1"/>
  <c r="X1238"/>
  <c r="AD1238" s="1"/>
  <c r="X1240"/>
  <c r="AD1240" s="1"/>
  <c r="X1242"/>
  <c r="AD1242" s="1"/>
  <c r="X1244"/>
  <c r="AD1244" s="1"/>
  <c r="X1219"/>
  <c r="AD1219" s="1"/>
  <c r="X1221"/>
  <c r="AD1221" s="1"/>
  <c r="X1223"/>
  <c r="AD1223" s="1"/>
  <c r="X1225"/>
  <c r="AD1225" s="1"/>
  <c r="X1229"/>
  <c r="AD1229" s="1"/>
  <c r="X1231"/>
  <c r="AD1231" s="1"/>
  <c r="X1233"/>
  <c r="AD1233" s="1"/>
  <c r="X1235"/>
  <c r="AD1235" s="1"/>
  <c r="X1239"/>
  <c r="AD1239" s="1"/>
  <c r="X1241"/>
  <c r="AD1241" s="1"/>
  <c r="X1243"/>
  <c r="AD1243" s="1"/>
  <c r="X1245"/>
  <c r="AD1245" s="1"/>
  <c r="DD1218"/>
  <c r="DJ1218" s="1"/>
  <c r="DD1220"/>
  <c r="DJ1220" s="1"/>
  <c r="DD1222"/>
  <c r="DJ1222" s="1"/>
  <c r="DD1224"/>
  <c r="DJ1224" s="1"/>
  <c r="DD1228"/>
  <c r="DJ1228" s="1"/>
  <c r="DD1230"/>
  <c r="DJ1230" s="1"/>
  <c r="DD1232"/>
  <c r="DJ1232" s="1"/>
  <c r="DD1234"/>
  <c r="DJ1234" s="1"/>
  <c r="DD1238"/>
  <c r="DJ1238" s="1"/>
  <c r="DD1240"/>
  <c r="DJ1240" s="1"/>
  <c r="DD1242"/>
  <c r="DJ1242" s="1"/>
  <c r="DD1244"/>
  <c r="DJ1244" s="1"/>
  <c r="DD1219"/>
  <c r="DJ1219" s="1"/>
  <c r="DD1221"/>
  <c r="DJ1221" s="1"/>
  <c r="DD1223"/>
  <c r="DJ1223" s="1"/>
  <c r="DD1225"/>
  <c r="DJ1225" s="1"/>
  <c r="DD1229"/>
  <c r="DJ1229" s="1"/>
  <c r="DD1231"/>
  <c r="DJ1231" s="1"/>
  <c r="DD1233"/>
  <c r="DJ1233" s="1"/>
  <c r="DD1235"/>
  <c r="DJ1235" s="1"/>
  <c r="DD1239"/>
  <c r="DJ1239" s="1"/>
  <c r="DD1241"/>
  <c r="DJ1241" s="1"/>
  <c r="DD1243"/>
  <c r="DJ1243" s="1"/>
  <c r="DD1245"/>
  <c r="DJ1245" s="1"/>
  <c r="GJ1218"/>
  <c r="GP1218" s="1"/>
  <c r="GJ1220"/>
  <c r="GP1220" s="1"/>
  <c r="GJ1222"/>
  <c r="GP1222" s="1"/>
  <c r="GJ1224"/>
  <c r="GP1224" s="1"/>
  <c r="GJ1228"/>
  <c r="GP1228" s="1"/>
  <c r="GJ1230"/>
  <c r="GP1230" s="1"/>
  <c r="GJ1232"/>
  <c r="GP1232" s="1"/>
  <c r="GJ1234"/>
  <c r="GP1234" s="1"/>
  <c r="GJ1238"/>
  <c r="GP1238" s="1"/>
  <c r="GJ1240"/>
  <c r="GP1240" s="1"/>
  <c r="GJ1242"/>
  <c r="GP1242" s="1"/>
  <c r="GJ1244"/>
  <c r="GP1244" s="1"/>
  <c r="GJ1219"/>
  <c r="GP1219" s="1"/>
  <c r="GJ1221"/>
  <c r="GP1221" s="1"/>
  <c r="GJ1223"/>
  <c r="GP1223" s="1"/>
  <c r="GJ1225"/>
  <c r="GP1225" s="1"/>
  <c r="GJ1229"/>
  <c r="GP1229" s="1"/>
  <c r="GJ1231"/>
  <c r="GP1231" s="1"/>
  <c r="GJ1233"/>
  <c r="GP1233" s="1"/>
  <c r="GJ1235"/>
  <c r="GP1235" s="1"/>
  <c r="GJ1239"/>
  <c r="GP1239" s="1"/>
  <c r="GJ1241"/>
  <c r="GP1241" s="1"/>
  <c r="GJ1243"/>
  <c r="GP1243" s="1"/>
  <c r="GJ1245"/>
  <c r="GP1245" s="1"/>
  <c r="JP1218"/>
  <c r="JV1218" s="1"/>
  <c r="JP1220"/>
  <c r="JV1220" s="1"/>
  <c r="JP1222"/>
  <c r="JV1222" s="1"/>
  <c r="JP1224"/>
  <c r="JV1224" s="1"/>
  <c r="JP1228"/>
  <c r="JV1228" s="1"/>
  <c r="JP1230"/>
  <c r="JV1230" s="1"/>
  <c r="JP1232"/>
  <c r="JV1232" s="1"/>
  <c r="JP1234"/>
  <c r="JV1234" s="1"/>
  <c r="JP1238"/>
  <c r="JV1238" s="1"/>
  <c r="JP1240"/>
  <c r="JV1240" s="1"/>
  <c r="JP1242"/>
  <c r="JV1242" s="1"/>
  <c r="JP1244"/>
  <c r="JV1244" s="1"/>
  <c r="JP1219"/>
  <c r="JV1219" s="1"/>
  <c r="JP1221"/>
  <c r="JV1221" s="1"/>
  <c r="JP1223"/>
  <c r="JV1223" s="1"/>
  <c r="JP1225"/>
  <c r="JV1225" s="1"/>
  <c r="JP1229"/>
  <c r="JV1229" s="1"/>
  <c r="JP1231"/>
  <c r="JV1231" s="1"/>
  <c r="JP1233"/>
  <c r="JV1233" s="1"/>
  <c r="JP1235"/>
  <c r="JV1235" s="1"/>
  <c r="JP1239"/>
  <c r="JV1239" s="1"/>
  <c r="JP1241"/>
  <c r="JV1241" s="1"/>
  <c r="JP1243"/>
  <c r="JV1243" s="1"/>
  <c r="JP1245"/>
  <c r="JV1245" s="1"/>
  <c r="MV1218"/>
  <c r="NB1218" s="1"/>
  <c r="MV1220"/>
  <c r="NB1220" s="1"/>
  <c r="MV1222"/>
  <c r="NB1222" s="1"/>
  <c r="MV1224"/>
  <c r="NB1224" s="1"/>
  <c r="MV1228"/>
  <c r="NB1228" s="1"/>
  <c r="MV1230"/>
  <c r="NB1230" s="1"/>
  <c r="MV1232"/>
  <c r="NB1232" s="1"/>
  <c r="MV1234"/>
  <c r="NB1234" s="1"/>
  <c r="MV1238"/>
  <c r="NB1238" s="1"/>
  <c r="MV1240"/>
  <c r="NB1240" s="1"/>
  <c r="MV1242"/>
  <c r="NB1242" s="1"/>
  <c r="MV1244"/>
  <c r="NB1244" s="1"/>
  <c r="MV1219"/>
  <c r="NB1219" s="1"/>
  <c r="MV1221"/>
  <c r="NB1221" s="1"/>
  <c r="MV1223"/>
  <c r="NB1223" s="1"/>
  <c r="MV1225"/>
  <c r="NB1225" s="1"/>
  <c r="MV1229"/>
  <c r="NB1229" s="1"/>
  <c r="MV1231"/>
  <c r="NB1231" s="1"/>
  <c r="MV1233"/>
  <c r="NB1233" s="1"/>
  <c r="MV1235"/>
  <c r="NB1235" s="1"/>
  <c r="MV1239"/>
  <c r="NB1239" s="1"/>
  <c r="MV1241"/>
  <c r="NB1241" s="1"/>
  <c r="MV1243"/>
  <c r="NB1243" s="1"/>
  <c r="MV1245"/>
  <c r="NB1245" s="1"/>
  <c r="QB1218"/>
  <c r="QH1218" s="1"/>
  <c r="QB1220"/>
  <c r="QH1220" s="1"/>
  <c r="QB1222"/>
  <c r="QH1222" s="1"/>
  <c r="QB1224"/>
  <c r="QH1224" s="1"/>
  <c r="QB1228"/>
  <c r="QH1228" s="1"/>
  <c r="QB1230"/>
  <c r="QH1230" s="1"/>
  <c r="QB1232"/>
  <c r="QH1232" s="1"/>
  <c r="QB1234"/>
  <c r="QH1234" s="1"/>
  <c r="QB1238"/>
  <c r="QH1238" s="1"/>
  <c r="QB1240"/>
  <c r="QH1240" s="1"/>
  <c r="QB1242"/>
  <c r="QH1242" s="1"/>
  <c r="QB1244"/>
  <c r="QH1244" s="1"/>
  <c r="QB1219"/>
  <c r="QH1219" s="1"/>
  <c r="QB1221"/>
  <c r="QH1221" s="1"/>
  <c r="QB1223"/>
  <c r="QH1223" s="1"/>
  <c r="QB1225"/>
  <c r="QH1225" s="1"/>
  <c r="QB1229"/>
  <c r="QH1229" s="1"/>
  <c r="QB1231"/>
  <c r="QH1231" s="1"/>
  <c r="QB1233"/>
  <c r="QH1233" s="1"/>
  <c r="QB1235"/>
  <c r="QH1235" s="1"/>
  <c r="QB1239"/>
  <c r="QH1239" s="1"/>
  <c r="QB1241"/>
  <c r="QH1241" s="1"/>
  <c r="QB1243"/>
  <c r="QH1243" s="1"/>
  <c r="QB1245"/>
  <c r="QH1245" s="1"/>
  <c r="TH1218"/>
  <c r="TN1218" s="1"/>
  <c r="TH1220"/>
  <c r="TN1220" s="1"/>
  <c r="TH1222"/>
  <c r="TN1222" s="1"/>
  <c r="TH1224"/>
  <c r="TN1224" s="1"/>
  <c r="TH1228"/>
  <c r="TN1228" s="1"/>
  <c r="TH1230"/>
  <c r="TN1230" s="1"/>
  <c r="TH1232"/>
  <c r="TN1232" s="1"/>
  <c r="TH1234"/>
  <c r="TN1234" s="1"/>
  <c r="TH1238"/>
  <c r="TN1238" s="1"/>
  <c r="TH1240"/>
  <c r="TN1240" s="1"/>
  <c r="TH1242"/>
  <c r="TN1242" s="1"/>
  <c r="TH1244"/>
  <c r="TN1244" s="1"/>
  <c r="TH1219"/>
  <c r="TN1219" s="1"/>
  <c r="TH1221"/>
  <c r="TN1221" s="1"/>
  <c r="TH1223"/>
  <c r="TN1223" s="1"/>
  <c r="TH1225"/>
  <c r="TN1225" s="1"/>
  <c r="TH1229"/>
  <c r="TN1229" s="1"/>
  <c r="TH1231"/>
  <c r="TN1231" s="1"/>
  <c r="TH1233"/>
  <c r="TN1233" s="1"/>
  <c r="TH1235"/>
  <c r="TN1235" s="1"/>
  <c r="TH1239"/>
  <c r="TN1239" s="1"/>
  <c r="TH1241"/>
  <c r="TN1241" s="1"/>
  <c r="TH1243"/>
  <c r="TN1243" s="1"/>
  <c r="TH1245"/>
  <c r="TN1245" s="1"/>
  <c r="WN1218"/>
  <c r="WT1218" s="1"/>
  <c r="WN1220"/>
  <c r="WT1220" s="1"/>
  <c r="WN1222"/>
  <c r="WT1222" s="1"/>
  <c r="WN1224"/>
  <c r="WT1224" s="1"/>
  <c r="WN1228"/>
  <c r="WT1228" s="1"/>
  <c r="WN1230"/>
  <c r="WT1230" s="1"/>
  <c r="WN1232"/>
  <c r="WT1232" s="1"/>
  <c r="WN1234"/>
  <c r="WT1234" s="1"/>
  <c r="WN1238"/>
  <c r="WT1238" s="1"/>
  <c r="WN1240"/>
  <c r="WT1240" s="1"/>
  <c r="WN1242"/>
  <c r="WT1242" s="1"/>
  <c r="WN1244"/>
  <c r="WT1244" s="1"/>
  <c r="WN1219"/>
  <c r="WT1219" s="1"/>
  <c r="WN1221"/>
  <c r="WT1221" s="1"/>
  <c r="WN1223"/>
  <c r="WT1223" s="1"/>
  <c r="WN1225"/>
  <c r="WT1225" s="1"/>
  <c r="WN1229"/>
  <c r="WT1229" s="1"/>
  <c r="WN1231"/>
  <c r="WT1231" s="1"/>
  <c r="WN1233"/>
  <c r="WT1233" s="1"/>
  <c r="WN1235"/>
  <c r="WT1235" s="1"/>
  <c r="WN1239"/>
  <c r="WT1239" s="1"/>
  <c r="WN1241"/>
  <c r="WT1241" s="1"/>
  <c r="WN1243"/>
  <c r="WT1243" s="1"/>
  <c r="WN1245"/>
  <c r="WT1245" s="1"/>
  <c r="YX1218"/>
  <c r="ZD1218" s="1"/>
  <c r="YX1220"/>
  <c r="ZD1220" s="1"/>
  <c r="YX1222"/>
  <c r="ZD1222" s="1"/>
  <c r="YX1224"/>
  <c r="ZD1224" s="1"/>
  <c r="YX1228"/>
  <c r="ZD1228" s="1"/>
  <c r="YX1230"/>
  <c r="ZD1230" s="1"/>
  <c r="YX1232"/>
  <c r="ZD1232" s="1"/>
  <c r="YX1234"/>
  <c r="ZD1234" s="1"/>
  <c r="YX1238"/>
  <c r="ZD1238" s="1"/>
  <c r="YX1240"/>
  <c r="ZD1240" s="1"/>
  <c r="YX1242"/>
  <c r="ZD1242" s="1"/>
  <c r="YX1244"/>
  <c r="ZD1244" s="1"/>
  <c r="YX1219"/>
  <c r="ZD1219" s="1"/>
  <c r="YX1221"/>
  <c r="ZD1221" s="1"/>
  <c r="YX1223"/>
  <c r="ZD1223" s="1"/>
  <c r="YX1225"/>
  <c r="ZD1225" s="1"/>
  <c r="YX1229"/>
  <c r="ZD1229" s="1"/>
  <c r="YX1231"/>
  <c r="ZD1231" s="1"/>
  <c r="YX1233"/>
  <c r="ZD1233" s="1"/>
  <c r="YX1235"/>
  <c r="ZD1235" s="1"/>
  <c r="YX1239"/>
  <c r="ZD1239" s="1"/>
  <c r="YX1241"/>
  <c r="ZD1241" s="1"/>
  <c r="YX1243"/>
  <c r="ZD1243" s="1"/>
  <c r="YX1245"/>
  <c r="ZD1245" s="1"/>
  <c r="CH1218"/>
  <c r="CN1218" s="1"/>
  <c r="CH1220"/>
  <c r="CN1220" s="1"/>
  <c r="CH1222"/>
  <c r="CN1222" s="1"/>
  <c r="CH1224"/>
  <c r="CN1224" s="1"/>
  <c r="CH1228"/>
  <c r="CN1228" s="1"/>
  <c r="CH1230"/>
  <c r="CN1230" s="1"/>
  <c r="CH1232"/>
  <c r="CN1232" s="1"/>
  <c r="CH1234"/>
  <c r="CN1234" s="1"/>
  <c r="CH1238"/>
  <c r="CN1238" s="1"/>
  <c r="CH1240"/>
  <c r="CN1240" s="1"/>
  <c r="CH1242"/>
  <c r="CN1242" s="1"/>
  <c r="CH1244"/>
  <c r="CN1244" s="1"/>
  <c r="CH1219"/>
  <c r="CN1219" s="1"/>
  <c r="CH1221"/>
  <c r="CN1221" s="1"/>
  <c r="CH1223"/>
  <c r="CN1223" s="1"/>
  <c r="CH1225"/>
  <c r="CN1225" s="1"/>
  <c r="CH1229"/>
  <c r="CN1229" s="1"/>
  <c r="CH1231"/>
  <c r="CN1231" s="1"/>
  <c r="CH1233"/>
  <c r="CN1233" s="1"/>
  <c r="CH1235"/>
  <c r="CN1235" s="1"/>
  <c r="CH1239"/>
  <c r="CN1239" s="1"/>
  <c r="CH1241"/>
  <c r="CN1241" s="1"/>
  <c r="CH1243"/>
  <c r="CN1243" s="1"/>
  <c r="CH1245"/>
  <c r="CN1245" s="1"/>
  <c r="FN1218"/>
  <c r="FT1218" s="1"/>
  <c r="FN1220"/>
  <c r="FT1220" s="1"/>
  <c r="FN1222"/>
  <c r="FT1222" s="1"/>
  <c r="FN1224"/>
  <c r="FT1224" s="1"/>
  <c r="FN1228"/>
  <c r="FT1228" s="1"/>
  <c r="FN1230"/>
  <c r="FT1230" s="1"/>
  <c r="FN1232"/>
  <c r="FT1232" s="1"/>
  <c r="FN1234"/>
  <c r="FT1234" s="1"/>
  <c r="FN1238"/>
  <c r="FT1238" s="1"/>
  <c r="FN1240"/>
  <c r="FT1240" s="1"/>
  <c r="FN1242"/>
  <c r="FT1242" s="1"/>
  <c r="FN1244"/>
  <c r="FT1244" s="1"/>
  <c r="FN1219"/>
  <c r="FT1219" s="1"/>
  <c r="FN1221"/>
  <c r="FT1221" s="1"/>
  <c r="FN1223"/>
  <c r="FT1223" s="1"/>
  <c r="FN1225"/>
  <c r="FT1225" s="1"/>
  <c r="FN1229"/>
  <c r="FT1229" s="1"/>
  <c r="FN1231"/>
  <c r="FT1231" s="1"/>
  <c r="FN1233"/>
  <c r="FT1233" s="1"/>
  <c r="FN1235"/>
  <c r="FT1235" s="1"/>
  <c r="FN1239"/>
  <c r="FT1239" s="1"/>
  <c r="FN1241"/>
  <c r="FT1241" s="1"/>
  <c r="FN1243"/>
  <c r="FT1243" s="1"/>
  <c r="FN1245"/>
  <c r="FT1245" s="1"/>
  <c r="IT1218"/>
  <c r="IZ1218" s="1"/>
  <c r="IT1220"/>
  <c r="IZ1220" s="1"/>
  <c r="IT1222"/>
  <c r="IZ1222" s="1"/>
  <c r="IT1224"/>
  <c r="IZ1224" s="1"/>
  <c r="IT1228"/>
  <c r="IZ1228" s="1"/>
  <c r="IT1230"/>
  <c r="IZ1230" s="1"/>
  <c r="IT1232"/>
  <c r="IZ1232" s="1"/>
  <c r="IT1234"/>
  <c r="IZ1234" s="1"/>
  <c r="IT1238"/>
  <c r="IZ1238" s="1"/>
  <c r="IT1240"/>
  <c r="IZ1240" s="1"/>
  <c r="IT1242"/>
  <c r="IZ1242" s="1"/>
  <c r="IT1244"/>
  <c r="IZ1244" s="1"/>
  <c r="IT1219"/>
  <c r="IZ1219" s="1"/>
  <c r="IT1221"/>
  <c r="IZ1221" s="1"/>
  <c r="IT1223"/>
  <c r="IZ1223" s="1"/>
  <c r="IT1225"/>
  <c r="IZ1225" s="1"/>
  <c r="IT1229"/>
  <c r="IZ1229" s="1"/>
  <c r="IT1231"/>
  <c r="IZ1231" s="1"/>
  <c r="IT1233"/>
  <c r="IZ1233" s="1"/>
  <c r="IT1235"/>
  <c r="IZ1235" s="1"/>
  <c r="IT1239"/>
  <c r="IZ1239" s="1"/>
  <c r="IT1241"/>
  <c r="IZ1241" s="1"/>
  <c r="IT1243"/>
  <c r="IZ1243" s="1"/>
  <c r="IT1245"/>
  <c r="IZ1245" s="1"/>
  <c r="LZ1218"/>
  <c r="MF1218" s="1"/>
  <c r="LZ1220"/>
  <c r="MF1220" s="1"/>
  <c r="LZ1222"/>
  <c r="MF1222" s="1"/>
  <c r="LZ1224"/>
  <c r="MF1224" s="1"/>
  <c r="LZ1228"/>
  <c r="MF1228" s="1"/>
  <c r="LZ1230"/>
  <c r="MF1230" s="1"/>
  <c r="LZ1232"/>
  <c r="MF1232" s="1"/>
  <c r="LZ1234"/>
  <c r="MF1234" s="1"/>
  <c r="LZ1238"/>
  <c r="MF1238" s="1"/>
  <c r="LZ1240"/>
  <c r="MF1240" s="1"/>
  <c r="LZ1242"/>
  <c r="MF1242" s="1"/>
  <c r="LZ1244"/>
  <c r="MF1244" s="1"/>
  <c r="LZ1219"/>
  <c r="MF1219" s="1"/>
  <c r="LZ1221"/>
  <c r="MF1221" s="1"/>
  <c r="LZ1223"/>
  <c r="MF1223" s="1"/>
  <c r="LZ1225"/>
  <c r="MF1225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LZ1245"/>
  <c r="MF1245" s="1"/>
  <c r="PF1218"/>
  <c r="PL1218" s="1"/>
  <c r="PF1220"/>
  <c r="PL1220" s="1"/>
  <c r="PF1222"/>
  <c r="PL1222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19"/>
  <c r="PL1219" s="1"/>
  <c r="PF1221"/>
  <c r="PL1221" s="1"/>
  <c r="PF1223"/>
  <c r="PL1223" s="1"/>
  <c r="PF1225"/>
  <c r="PL1225" s="1"/>
  <c r="PF1229"/>
  <c r="PL1229" s="1"/>
  <c r="PF1231"/>
  <c r="PL1231" s="1"/>
  <c r="PF1233"/>
  <c r="PL1233" s="1"/>
  <c r="PF1235"/>
  <c r="PL1235" s="1"/>
  <c r="PF1239"/>
  <c r="PL1239" s="1"/>
  <c r="PF1241"/>
  <c r="PL1241" s="1"/>
  <c r="PF1243"/>
  <c r="PL1243" s="1"/>
  <c r="PF1245"/>
  <c r="PL1245" s="1"/>
  <c r="SL1218"/>
  <c r="SR1218" s="1"/>
  <c r="SL1220"/>
  <c r="SR1220" s="1"/>
  <c r="SL1222"/>
  <c r="SR1222" s="1"/>
  <c r="SL1224"/>
  <c r="SR1224" s="1"/>
  <c r="SL1228"/>
  <c r="SR1228" s="1"/>
  <c r="SL1230"/>
  <c r="SR1230" s="1"/>
  <c r="SL1232"/>
  <c r="SR1232" s="1"/>
  <c r="SL1234"/>
  <c r="SR1234" s="1"/>
  <c r="SL1238"/>
  <c r="SR1238" s="1"/>
  <c r="SL1240"/>
  <c r="SR1240" s="1"/>
  <c r="SL1242"/>
  <c r="SR1242" s="1"/>
  <c r="SL1244"/>
  <c r="SR1244" s="1"/>
  <c r="SL1219"/>
  <c r="SR1219" s="1"/>
  <c r="SL1221"/>
  <c r="SR1221" s="1"/>
  <c r="SL1223"/>
  <c r="SR1223" s="1"/>
  <c r="SL1225"/>
  <c r="SR1225" s="1"/>
  <c r="SL1229"/>
  <c r="SR1229" s="1"/>
  <c r="SL1231"/>
  <c r="SR1231" s="1"/>
  <c r="SL1233"/>
  <c r="SR1233" s="1"/>
  <c r="SL1235"/>
  <c r="SR1235" s="1"/>
  <c r="SL1239"/>
  <c r="SR1239" s="1"/>
  <c r="SL1241"/>
  <c r="SR1241" s="1"/>
  <c r="SL1243"/>
  <c r="SR1243" s="1"/>
  <c r="SL1245"/>
  <c r="SR1245" s="1"/>
  <c r="VR1218"/>
  <c r="VX1218" s="1"/>
  <c r="VR1220"/>
  <c r="VX1220" s="1"/>
  <c r="VR1222"/>
  <c r="VX1222" s="1"/>
  <c r="VR1224"/>
  <c r="VX1224" s="1"/>
  <c r="VR1228"/>
  <c r="VX1228" s="1"/>
  <c r="VR1230"/>
  <c r="VX1230" s="1"/>
  <c r="VR1232"/>
  <c r="VX1232" s="1"/>
  <c r="VR1234"/>
  <c r="VX1234" s="1"/>
  <c r="VR1238"/>
  <c r="VX1238" s="1"/>
  <c r="VR1240"/>
  <c r="VX1240" s="1"/>
  <c r="VR1242"/>
  <c r="VX1242" s="1"/>
  <c r="VR1244"/>
  <c r="VX1244" s="1"/>
  <c r="VR1219"/>
  <c r="VX1219" s="1"/>
  <c r="VR1221"/>
  <c r="VX1221" s="1"/>
  <c r="VR1223"/>
  <c r="VX1223" s="1"/>
  <c r="VR1225"/>
  <c r="VX1225" s="1"/>
  <c r="VR1229"/>
  <c r="VX1229" s="1"/>
  <c r="VR1231"/>
  <c r="VX1231" s="1"/>
  <c r="VR1233"/>
  <c r="VX1233" s="1"/>
  <c r="VR1235"/>
  <c r="VX1235" s="1"/>
  <c r="VR1239"/>
  <c r="VX1239" s="1"/>
  <c r="VR1241"/>
  <c r="VX1241" s="1"/>
  <c r="VR1243"/>
  <c r="VX1243" s="1"/>
  <c r="VR1245"/>
  <c r="VX1245" s="1"/>
  <c r="YV1218"/>
  <c r="ZB1218" s="1"/>
  <c r="YV1220"/>
  <c r="ZB1220" s="1"/>
  <c r="YV1222"/>
  <c r="ZB1222" s="1"/>
  <c r="YV1224"/>
  <c r="ZB1224" s="1"/>
  <c r="YV1228"/>
  <c r="ZB1228" s="1"/>
  <c r="YV1230"/>
  <c r="ZB1230" s="1"/>
  <c r="YV1232"/>
  <c r="ZB1232" s="1"/>
  <c r="YV1234"/>
  <c r="ZB1234" s="1"/>
  <c r="YV1238"/>
  <c r="ZB1238" s="1"/>
  <c r="YV1240"/>
  <c r="ZB1240" s="1"/>
  <c r="YV1242"/>
  <c r="ZB1242" s="1"/>
  <c r="YV1244"/>
  <c r="ZB1244" s="1"/>
  <c r="YV1219"/>
  <c r="ZB1219" s="1"/>
  <c r="YV1221"/>
  <c r="ZB1221" s="1"/>
  <c r="YV1223"/>
  <c r="ZB1223" s="1"/>
  <c r="YV1225"/>
  <c r="ZB1225" s="1"/>
  <c r="YV1229"/>
  <c r="ZB1229" s="1"/>
  <c r="YV1231"/>
  <c r="ZB1231" s="1"/>
  <c r="YV1233"/>
  <c r="ZB1233" s="1"/>
  <c r="YV1235"/>
  <c r="ZB1235" s="1"/>
  <c r="YV1239"/>
  <c r="ZB1239" s="1"/>
  <c r="YV1241"/>
  <c r="ZB1241" s="1"/>
  <c r="YV1243"/>
  <c r="ZB1243" s="1"/>
  <c r="YV1245"/>
  <c r="ZB1245" s="1"/>
  <c r="CF1218"/>
  <c r="CL1218" s="1"/>
  <c r="CF1220"/>
  <c r="CL1220" s="1"/>
  <c r="CF1222"/>
  <c r="CL1222" s="1"/>
  <c r="CF1224"/>
  <c r="CL1224" s="1"/>
  <c r="CF1228"/>
  <c r="CL1228" s="1"/>
  <c r="CF1230"/>
  <c r="CL1230" s="1"/>
  <c r="CF1232"/>
  <c r="CL1232" s="1"/>
  <c r="CF1234"/>
  <c r="CL1234" s="1"/>
  <c r="CF1238"/>
  <c r="CL1238" s="1"/>
  <c r="CF1240"/>
  <c r="CL1240" s="1"/>
  <c r="CF1242"/>
  <c r="CL1242" s="1"/>
  <c r="CF1244"/>
  <c r="CL1244" s="1"/>
  <c r="CF1219"/>
  <c r="CL1219" s="1"/>
  <c r="CF1221"/>
  <c r="CL1221" s="1"/>
  <c r="CF1223"/>
  <c r="CL1223" s="1"/>
  <c r="CF1225"/>
  <c r="CL1225" s="1"/>
  <c r="CF1229"/>
  <c r="CL1229" s="1"/>
  <c r="CF1231"/>
  <c r="CL1231" s="1"/>
  <c r="CF1233"/>
  <c r="CL1233" s="1"/>
  <c r="CF1235"/>
  <c r="CL1235" s="1"/>
  <c r="CF1239"/>
  <c r="CL1239" s="1"/>
  <c r="CF1241"/>
  <c r="CL1241" s="1"/>
  <c r="CF1243"/>
  <c r="CL1243" s="1"/>
  <c r="CF1245"/>
  <c r="CL1245" s="1"/>
  <c r="FL1218"/>
  <c r="FR1218" s="1"/>
  <c r="FL1220"/>
  <c r="FR1220" s="1"/>
  <c r="FL1222"/>
  <c r="FR1222" s="1"/>
  <c r="FL1224"/>
  <c r="FR1224" s="1"/>
  <c r="FL1228"/>
  <c r="FR1228" s="1"/>
  <c r="FL1230"/>
  <c r="FR1230" s="1"/>
  <c r="FL1232"/>
  <c r="FR1232" s="1"/>
  <c r="FL1234"/>
  <c r="FR1234" s="1"/>
  <c r="FL1238"/>
  <c r="FR1238" s="1"/>
  <c r="FL1240"/>
  <c r="FR1240" s="1"/>
  <c r="FL1242"/>
  <c r="FR1242" s="1"/>
  <c r="FL1244"/>
  <c r="FR1244" s="1"/>
  <c r="FL1219"/>
  <c r="FR1219" s="1"/>
  <c r="FL1221"/>
  <c r="FR1221" s="1"/>
  <c r="FL1223"/>
  <c r="FR1223" s="1"/>
  <c r="FL1225"/>
  <c r="FR1225" s="1"/>
  <c r="FL1229"/>
  <c r="FR1229" s="1"/>
  <c r="FL1231"/>
  <c r="FR1231" s="1"/>
  <c r="FL1233"/>
  <c r="FR1233" s="1"/>
  <c r="FL1235"/>
  <c r="FR1235" s="1"/>
  <c r="FL1239"/>
  <c r="FR1239" s="1"/>
  <c r="FL1241"/>
  <c r="FR1241" s="1"/>
  <c r="FL1243"/>
  <c r="FR1243" s="1"/>
  <c r="FL1245"/>
  <c r="FR1245" s="1"/>
  <c r="IR1218"/>
  <c r="IX1218" s="1"/>
  <c r="IR1220"/>
  <c r="IX1220" s="1"/>
  <c r="IR1222"/>
  <c r="IX1222" s="1"/>
  <c r="IR1224"/>
  <c r="IX1224" s="1"/>
  <c r="IR1228"/>
  <c r="IX1228" s="1"/>
  <c r="IR1230"/>
  <c r="IX1230" s="1"/>
  <c r="IR1232"/>
  <c r="IX1232" s="1"/>
  <c r="IR1234"/>
  <c r="IX1234" s="1"/>
  <c r="IR1238"/>
  <c r="IX1238" s="1"/>
  <c r="IR1240"/>
  <c r="IX1240" s="1"/>
  <c r="IR1242"/>
  <c r="IX1242" s="1"/>
  <c r="IR1244"/>
  <c r="IX1244" s="1"/>
  <c r="IR1219"/>
  <c r="IX1219" s="1"/>
  <c r="IR1221"/>
  <c r="IX1221" s="1"/>
  <c r="IR1223"/>
  <c r="IX1223" s="1"/>
  <c r="IR1225"/>
  <c r="IX1225" s="1"/>
  <c r="IR1229"/>
  <c r="IX1229" s="1"/>
  <c r="IR1231"/>
  <c r="IX1231" s="1"/>
  <c r="IR1233"/>
  <c r="IX1233" s="1"/>
  <c r="IR1235"/>
  <c r="IX1235" s="1"/>
  <c r="IR1239"/>
  <c r="IX1239" s="1"/>
  <c r="IR1241"/>
  <c r="IX1241" s="1"/>
  <c r="IR1243"/>
  <c r="IX1243" s="1"/>
  <c r="IR1245"/>
  <c r="IX1245" s="1"/>
  <c r="LX1218"/>
  <c r="MD1218" s="1"/>
  <c r="LX1220"/>
  <c r="MD1220" s="1"/>
  <c r="LX1222"/>
  <c r="MD1222" s="1"/>
  <c r="LX1224"/>
  <c r="MD1224" s="1"/>
  <c r="LX1228"/>
  <c r="MD1228" s="1"/>
  <c r="LX1230"/>
  <c r="MD1230" s="1"/>
  <c r="LX1232"/>
  <c r="MD1232" s="1"/>
  <c r="LX1234"/>
  <c r="MD1234" s="1"/>
  <c r="LX1238"/>
  <c r="MD1238" s="1"/>
  <c r="LX1240"/>
  <c r="MD1240" s="1"/>
  <c r="LX1242"/>
  <c r="MD1242" s="1"/>
  <c r="LX1244"/>
  <c r="MD1244" s="1"/>
  <c r="LX1219"/>
  <c r="MD1219" s="1"/>
  <c r="LX1221"/>
  <c r="MD1221" s="1"/>
  <c r="LX1223"/>
  <c r="MD1223" s="1"/>
  <c r="LX1225"/>
  <c r="MD1225" s="1"/>
  <c r="LX1229"/>
  <c r="MD1229" s="1"/>
  <c r="LX1231"/>
  <c r="MD1231" s="1"/>
  <c r="LX1233"/>
  <c r="MD1233" s="1"/>
  <c r="LX1235"/>
  <c r="MD1235" s="1"/>
  <c r="LX1239"/>
  <c r="MD1239" s="1"/>
  <c r="LX1241"/>
  <c r="MD1241" s="1"/>
  <c r="LX1243"/>
  <c r="MD1243" s="1"/>
  <c r="LX1245"/>
  <c r="MD1245" s="1"/>
  <c r="PD1218"/>
  <c r="PJ1218" s="1"/>
  <c r="PD1220"/>
  <c r="PJ1220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2"/>
  <c r="PJ1242" s="1"/>
  <c r="PD1244"/>
  <c r="PJ1244" s="1"/>
  <c r="PD1219"/>
  <c r="PJ1219" s="1"/>
  <c r="PD1221"/>
  <c r="PJ1221" s="1"/>
  <c r="PD1223"/>
  <c r="PJ1223" s="1"/>
  <c r="PD1225"/>
  <c r="PJ1225" s="1"/>
  <c r="PD1229"/>
  <c r="PJ1229" s="1"/>
  <c r="PD1231"/>
  <c r="PJ1231" s="1"/>
  <c r="PD1233"/>
  <c r="PJ1233" s="1"/>
  <c r="PD1235"/>
  <c r="PJ1235" s="1"/>
  <c r="PD1239"/>
  <c r="PJ1239" s="1"/>
  <c r="PD1241"/>
  <c r="PJ1241" s="1"/>
  <c r="PD1243"/>
  <c r="PJ1243" s="1"/>
  <c r="PD1245"/>
  <c r="PJ1245" s="1"/>
  <c r="SJ1218"/>
  <c r="SP1218" s="1"/>
  <c r="SJ1220"/>
  <c r="SP1220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2"/>
  <c r="SP1242" s="1"/>
  <c r="SJ1244"/>
  <c r="SP1244" s="1"/>
  <c r="SJ1219"/>
  <c r="SP1219" s="1"/>
  <c r="SJ1221"/>
  <c r="SP1221" s="1"/>
  <c r="SJ1223"/>
  <c r="SP1223" s="1"/>
  <c r="SJ1225"/>
  <c r="SP1225" s="1"/>
  <c r="SJ1229"/>
  <c r="SP1229" s="1"/>
  <c r="SJ1231"/>
  <c r="SP1231" s="1"/>
  <c r="SJ1233"/>
  <c r="SP1233" s="1"/>
  <c r="SJ1235"/>
  <c r="SP1235" s="1"/>
  <c r="SJ1239"/>
  <c r="SP1239" s="1"/>
  <c r="SJ1241"/>
  <c r="SP1241" s="1"/>
  <c r="SJ1243"/>
  <c r="SP1243" s="1"/>
  <c r="SJ1245"/>
  <c r="SP1245" s="1"/>
  <c r="VP1218"/>
  <c r="VV1218" s="1"/>
  <c r="VP1220"/>
  <c r="VV1220" s="1"/>
  <c r="VP1222"/>
  <c r="VV1222" s="1"/>
  <c r="VP1224"/>
  <c r="VV1224" s="1"/>
  <c r="VP1228"/>
  <c r="VV1228" s="1"/>
  <c r="VP1230"/>
  <c r="VV1230" s="1"/>
  <c r="VP1232"/>
  <c r="VV1232" s="1"/>
  <c r="VP1234"/>
  <c r="VV1234" s="1"/>
  <c r="VP1238"/>
  <c r="VV1238" s="1"/>
  <c r="VP1240"/>
  <c r="VV1240" s="1"/>
  <c r="VP1242"/>
  <c r="VV1242" s="1"/>
  <c r="VP1244"/>
  <c r="VV1244" s="1"/>
  <c r="VP1219"/>
  <c r="VV1219" s="1"/>
  <c r="VP1221"/>
  <c r="VV1221" s="1"/>
  <c r="VP1223"/>
  <c r="VV1223" s="1"/>
  <c r="VP1225"/>
  <c r="VV1225" s="1"/>
  <c r="VP1229"/>
  <c r="VV1229" s="1"/>
  <c r="VP1231"/>
  <c r="VV1231" s="1"/>
  <c r="VP1233"/>
  <c r="VV1233" s="1"/>
  <c r="VP1235"/>
  <c r="VV1235" s="1"/>
  <c r="VP1239"/>
  <c r="VV1239" s="1"/>
  <c r="VP1241"/>
  <c r="VV1241" s="1"/>
  <c r="VP1243"/>
  <c r="VV1243" s="1"/>
  <c r="VP1245"/>
  <c r="VV1245" s="1"/>
  <c r="YZ1219"/>
  <c r="ZF1219" s="1"/>
  <c r="YZ1221"/>
  <c r="ZF1221" s="1"/>
  <c r="YZ1223"/>
  <c r="ZF1223" s="1"/>
  <c r="YZ1225"/>
  <c r="ZF1225" s="1"/>
  <c r="YZ1229"/>
  <c r="ZF1229" s="1"/>
  <c r="YZ1231"/>
  <c r="ZF1231" s="1"/>
  <c r="YZ1233"/>
  <c r="ZF1233" s="1"/>
  <c r="YZ1235"/>
  <c r="ZF1235" s="1"/>
  <c r="YZ1239"/>
  <c r="ZF1239" s="1"/>
  <c r="YZ1241"/>
  <c r="ZF1241" s="1"/>
  <c r="YZ1243"/>
  <c r="ZF1243" s="1"/>
  <c r="YZ1245"/>
  <c r="ZF1245" s="1"/>
  <c r="YZ1218"/>
  <c r="ZF1218" s="1"/>
  <c r="YZ1220"/>
  <c r="ZF1220" s="1"/>
  <c r="YZ1222"/>
  <c r="ZF1222" s="1"/>
  <c r="YZ1224"/>
  <c r="ZF1224" s="1"/>
  <c r="YZ1228"/>
  <c r="ZF1228" s="1"/>
  <c r="YZ1230"/>
  <c r="ZF1230" s="1"/>
  <c r="YZ1232"/>
  <c r="ZF1232" s="1"/>
  <c r="YZ1234"/>
  <c r="ZF1234" s="1"/>
  <c r="YZ1238"/>
  <c r="ZF1238" s="1"/>
  <c r="YZ1240"/>
  <c r="ZF1240" s="1"/>
  <c r="YZ1242"/>
  <c r="ZF1242" s="1"/>
  <c r="YZ1244"/>
  <c r="ZF1244" s="1"/>
  <c r="CJ1219"/>
  <c r="CP1219" s="1"/>
  <c r="CJ1221"/>
  <c r="CP1221" s="1"/>
  <c r="CJ1223"/>
  <c r="CP1223" s="1"/>
  <c r="CJ1225"/>
  <c r="CP1225" s="1"/>
  <c r="CJ1229"/>
  <c r="CP1229" s="1"/>
  <c r="CJ1231"/>
  <c r="CP1231" s="1"/>
  <c r="CJ1233"/>
  <c r="CP1233" s="1"/>
  <c r="CJ1235"/>
  <c r="CP1235" s="1"/>
  <c r="CJ1239"/>
  <c r="CP1239" s="1"/>
  <c r="CJ1241"/>
  <c r="CP1241" s="1"/>
  <c r="CJ1243"/>
  <c r="CP1243" s="1"/>
  <c r="CJ1245"/>
  <c r="CP1245" s="1"/>
  <c r="CJ1218"/>
  <c r="CP1218" s="1"/>
  <c r="CJ1220"/>
  <c r="CP1220" s="1"/>
  <c r="CJ1222"/>
  <c r="CP1222" s="1"/>
  <c r="CJ1224"/>
  <c r="CP1224" s="1"/>
  <c r="CJ1228"/>
  <c r="CP1228" s="1"/>
  <c r="CJ1230"/>
  <c r="CP1230" s="1"/>
  <c r="CJ1232"/>
  <c r="CP1232" s="1"/>
  <c r="CJ1234"/>
  <c r="CP1234" s="1"/>
  <c r="CJ1238"/>
  <c r="CP1238" s="1"/>
  <c r="CJ1240"/>
  <c r="CP1240" s="1"/>
  <c r="CJ1242"/>
  <c r="CP1242" s="1"/>
  <c r="CJ1244"/>
  <c r="CP1244" s="1"/>
  <c r="FP1219"/>
  <c r="FV1219" s="1"/>
  <c r="FP1221"/>
  <c r="FV1221" s="1"/>
  <c r="FP1223"/>
  <c r="FV1223" s="1"/>
  <c r="FP1225"/>
  <c r="FV1225" s="1"/>
  <c r="FP1229"/>
  <c r="FV1229" s="1"/>
  <c r="FP1231"/>
  <c r="FV1231" s="1"/>
  <c r="FP1233"/>
  <c r="FV1233" s="1"/>
  <c r="FP1235"/>
  <c r="FV1235" s="1"/>
  <c r="FP1239"/>
  <c r="FV1239" s="1"/>
  <c r="FP1241"/>
  <c r="FV1241" s="1"/>
  <c r="FP1243"/>
  <c r="FV1243" s="1"/>
  <c r="FP1245"/>
  <c r="FV1245" s="1"/>
  <c r="FP1218"/>
  <c r="FV1218" s="1"/>
  <c r="FP1220"/>
  <c r="FV1220" s="1"/>
  <c r="FP1222"/>
  <c r="FV1222" s="1"/>
  <c r="FP1224"/>
  <c r="FV1224" s="1"/>
  <c r="FP1228"/>
  <c r="FV1228" s="1"/>
  <c r="FP1230"/>
  <c r="FV1230" s="1"/>
  <c r="FP1232"/>
  <c r="FV1232" s="1"/>
  <c r="FP1234"/>
  <c r="FV1234" s="1"/>
  <c r="FP1238"/>
  <c r="FV1238" s="1"/>
  <c r="FP1240"/>
  <c r="FV1240" s="1"/>
  <c r="FP1242"/>
  <c r="FV1242" s="1"/>
  <c r="FP1244"/>
  <c r="FV1244" s="1"/>
  <c r="IV1219"/>
  <c r="JB1219" s="1"/>
  <c r="IV1221"/>
  <c r="JB1221" s="1"/>
  <c r="IV1223"/>
  <c r="JB1223" s="1"/>
  <c r="IV1225"/>
  <c r="JB1225" s="1"/>
  <c r="IV1229"/>
  <c r="JB1229" s="1"/>
  <c r="IV1231"/>
  <c r="JB1231" s="1"/>
  <c r="IV1233"/>
  <c r="JB1233" s="1"/>
  <c r="IV1235"/>
  <c r="JB1235" s="1"/>
  <c r="IV1239"/>
  <c r="JB1239" s="1"/>
  <c r="IV1241"/>
  <c r="JB1241" s="1"/>
  <c r="IV1243"/>
  <c r="JB1243" s="1"/>
  <c r="IV1245"/>
  <c r="JB1245" s="1"/>
  <c r="IV1218"/>
  <c r="JB1218" s="1"/>
  <c r="IV1220"/>
  <c r="JB1220" s="1"/>
  <c r="IV1222"/>
  <c r="JB1222" s="1"/>
  <c r="IV1224"/>
  <c r="JB1224" s="1"/>
  <c r="IV1228"/>
  <c r="JB1228" s="1"/>
  <c r="IV1230"/>
  <c r="JB1230" s="1"/>
  <c r="IV1232"/>
  <c r="JB1232" s="1"/>
  <c r="IV1234"/>
  <c r="JB1234" s="1"/>
  <c r="IV1238"/>
  <c r="JB1238" s="1"/>
  <c r="IV1240"/>
  <c r="JB1240" s="1"/>
  <c r="IV1242"/>
  <c r="JB1242" s="1"/>
  <c r="IV1244"/>
  <c r="JB1244" s="1"/>
  <c r="MB1219"/>
  <c r="MH1219" s="1"/>
  <c r="MB1221"/>
  <c r="MH1221" s="1"/>
  <c r="MB1223"/>
  <c r="MH1223" s="1"/>
  <c r="MB1225"/>
  <c r="MH1225" s="1"/>
  <c r="MB1229"/>
  <c r="MH1229" s="1"/>
  <c r="MB1231"/>
  <c r="MH1231" s="1"/>
  <c r="MB1233"/>
  <c r="MH1233" s="1"/>
  <c r="MB1235"/>
  <c r="MH1235" s="1"/>
  <c r="MB1239"/>
  <c r="MH1239" s="1"/>
  <c r="MB1241"/>
  <c r="MH1241" s="1"/>
  <c r="MB1243"/>
  <c r="MH1243" s="1"/>
  <c r="MB1245"/>
  <c r="MH1245" s="1"/>
  <c r="MB1218"/>
  <c r="MH1218" s="1"/>
  <c r="MB1220"/>
  <c r="MH1220" s="1"/>
  <c r="MB1222"/>
  <c r="MH1222" s="1"/>
  <c r="MB1224"/>
  <c r="MH1224" s="1"/>
  <c r="MB1228"/>
  <c r="MH1228" s="1"/>
  <c r="MB1230"/>
  <c r="MH1230" s="1"/>
  <c r="MB1232"/>
  <c r="MH1232" s="1"/>
  <c r="MB1234"/>
  <c r="MH1234" s="1"/>
  <c r="MB1238"/>
  <c r="MH1238" s="1"/>
  <c r="MB1240"/>
  <c r="MH1240" s="1"/>
  <c r="MB1242"/>
  <c r="MH1242" s="1"/>
  <c r="MB1244"/>
  <c r="MH1244" s="1"/>
  <c r="PH1219"/>
  <c r="PN1219" s="1"/>
  <c r="PH1221"/>
  <c r="PN1221" s="1"/>
  <c r="PH1223"/>
  <c r="PN1223" s="1"/>
  <c r="PH1225"/>
  <c r="PN1225" s="1"/>
  <c r="PH1229"/>
  <c r="PN1229" s="1"/>
  <c r="PH1231"/>
  <c r="PN1231" s="1"/>
  <c r="PH1233"/>
  <c r="PN1233" s="1"/>
  <c r="PH1235"/>
  <c r="PN1235" s="1"/>
  <c r="PH1239"/>
  <c r="PN1239" s="1"/>
  <c r="PH1241"/>
  <c r="PN1241" s="1"/>
  <c r="PH1243"/>
  <c r="PN1243" s="1"/>
  <c r="PH1245"/>
  <c r="PN1245" s="1"/>
  <c r="PH1218"/>
  <c r="PN1218" s="1"/>
  <c r="PH1220"/>
  <c r="PN1220" s="1"/>
  <c r="PH1222"/>
  <c r="PN1222" s="1"/>
  <c r="PH1224"/>
  <c r="PN1224" s="1"/>
  <c r="PH1228"/>
  <c r="PN1228" s="1"/>
  <c r="PH1230"/>
  <c r="PN1230" s="1"/>
  <c r="PH1232"/>
  <c r="PN1232" s="1"/>
  <c r="PH1234"/>
  <c r="PN1234" s="1"/>
  <c r="PH1238"/>
  <c r="PN1238" s="1"/>
  <c r="PH1240"/>
  <c r="PN1240" s="1"/>
  <c r="PH1242"/>
  <c r="PN1242" s="1"/>
  <c r="PH1244"/>
  <c r="PN1244" s="1"/>
  <c r="SN1219"/>
  <c r="ST1219" s="1"/>
  <c r="SN1221"/>
  <c r="ST1221" s="1"/>
  <c r="SN1223"/>
  <c r="ST1223" s="1"/>
  <c r="SN1225"/>
  <c r="ST1225" s="1"/>
  <c r="SN1229"/>
  <c r="ST1229" s="1"/>
  <c r="SN1231"/>
  <c r="ST1231" s="1"/>
  <c r="SN1233"/>
  <c r="ST1233" s="1"/>
  <c r="SN1235"/>
  <c r="ST1235" s="1"/>
  <c r="SN1239"/>
  <c r="ST1239" s="1"/>
  <c r="SN1241"/>
  <c r="ST1241" s="1"/>
  <c r="SN1243"/>
  <c r="ST1243" s="1"/>
  <c r="SN1245"/>
  <c r="ST1245" s="1"/>
  <c r="SN1218"/>
  <c r="ST1218" s="1"/>
  <c r="SN1220"/>
  <c r="ST1220" s="1"/>
  <c r="SN1222"/>
  <c r="ST1222" s="1"/>
  <c r="SN1224"/>
  <c r="ST1224" s="1"/>
  <c r="SN1228"/>
  <c r="ST1228" s="1"/>
  <c r="SN1230"/>
  <c r="ST1230" s="1"/>
  <c r="SN1232"/>
  <c r="ST1232" s="1"/>
  <c r="SN1234"/>
  <c r="ST1234" s="1"/>
  <c r="SN1238"/>
  <c r="ST1238" s="1"/>
  <c r="SN1240"/>
  <c r="ST1240" s="1"/>
  <c r="SN1242"/>
  <c r="ST1242" s="1"/>
  <c r="SN1244"/>
  <c r="ST1244" s="1"/>
  <c r="VT1219"/>
  <c r="VZ1219" s="1"/>
  <c r="VT1221"/>
  <c r="VZ1221" s="1"/>
  <c r="VT1223"/>
  <c r="VZ1223" s="1"/>
  <c r="VT1225"/>
  <c r="VZ1225" s="1"/>
  <c r="VT1229"/>
  <c r="VZ1229" s="1"/>
  <c r="VT1231"/>
  <c r="VZ1231" s="1"/>
  <c r="VT1233"/>
  <c r="VZ1233" s="1"/>
  <c r="VT1235"/>
  <c r="VZ1235" s="1"/>
  <c r="VT1239"/>
  <c r="VZ1239" s="1"/>
  <c r="VT1241"/>
  <c r="VZ1241" s="1"/>
  <c r="VT1243"/>
  <c r="VZ1243" s="1"/>
  <c r="VT1245"/>
  <c r="VZ1245" s="1"/>
  <c r="VT1218"/>
  <c r="VZ1218" s="1"/>
  <c r="VT1220"/>
  <c r="VZ1220" s="1"/>
  <c r="VT1222"/>
  <c r="VZ1222" s="1"/>
  <c r="VT1224"/>
  <c r="VZ1224" s="1"/>
  <c r="VT1228"/>
  <c r="VZ1228" s="1"/>
  <c r="VT1230"/>
  <c r="VZ1230" s="1"/>
  <c r="VT1232"/>
  <c r="VZ1232" s="1"/>
  <c r="VT1234"/>
  <c r="VZ1234" s="1"/>
  <c r="VT1238"/>
  <c r="VZ1238" s="1"/>
  <c r="VT1240"/>
  <c r="VZ1240" s="1"/>
  <c r="VT1242"/>
  <c r="VZ1242" s="1"/>
  <c r="VT1244"/>
  <c r="VZ1244" s="1"/>
  <c r="V1219"/>
  <c r="AB1219" s="1"/>
  <c r="V1221"/>
  <c r="AB1221" s="1"/>
  <c r="V1223"/>
  <c r="AB1223" s="1"/>
  <c r="V1225"/>
  <c r="AB1225" s="1"/>
  <c r="V1229"/>
  <c r="AB1229" s="1"/>
  <c r="V1231"/>
  <c r="AB1231" s="1"/>
  <c r="V1233"/>
  <c r="AB1233" s="1"/>
  <c r="V1235"/>
  <c r="AB1235" s="1"/>
  <c r="V1239"/>
  <c r="AB1239" s="1"/>
  <c r="V1241"/>
  <c r="AB1241" s="1"/>
  <c r="V1243"/>
  <c r="AB1243" s="1"/>
  <c r="V1245"/>
  <c r="AB1245" s="1"/>
  <c r="V1218"/>
  <c r="AB1218" s="1"/>
  <c r="V1220"/>
  <c r="AB1220" s="1"/>
  <c r="V1222"/>
  <c r="AB1222" s="1"/>
  <c r="V1224"/>
  <c r="AB1224" s="1"/>
  <c r="V1228"/>
  <c r="AB1228" s="1"/>
  <c r="V1230"/>
  <c r="AB1230" s="1"/>
  <c r="V1232"/>
  <c r="AB1232" s="1"/>
  <c r="V1234"/>
  <c r="AB1234" s="1"/>
  <c r="V1238"/>
  <c r="AB1238" s="1"/>
  <c r="V1240"/>
  <c r="AB1240" s="1"/>
  <c r="V1242"/>
  <c r="AB1242" s="1"/>
  <c r="V1244"/>
  <c r="AB1244" s="1"/>
  <c r="DB1219"/>
  <c r="DH1219" s="1"/>
  <c r="DB1221"/>
  <c r="DH1221" s="1"/>
  <c r="DB1223"/>
  <c r="DH1223" s="1"/>
  <c r="DB1225"/>
  <c r="DH1225" s="1"/>
  <c r="DB1229"/>
  <c r="DH1229" s="1"/>
  <c r="DB1231"/>
  <c r="DH1231" s="1"/>
  <c r="DB1233"/>
  <c r="DH1233" s="1"/>
  <c r="DB1235"/>
  <c r="DH1235" s="1"/>
  <c r="DB1239"/>
  <c r="DH1239" s="1"/>
  <c r="DB1241"/>
  <c r="DH1241" s="1"/>
  <c r="DB1243"/>
  <c r="DH1243" s="1"/>
  <c r="DB1245"/>
  <c r="DH1245" s="1"/>
  <c r="DB1218"/>
  <c r="DH1218" s="1"/>
  <c r="DB1220"/>
  <c r="DH1220" s="1"/>
  <c r="DB1222"/>
  <c r="DH1222" s="1"/>
  <c r="DB1224"/>
  <c r="DH1224" s="1"/>
  <c r="DB1228"/>
  <c r="DH1228" s="1"/>
  <c r="DB1230"/>
  <c r="DH1230" s="1"/>
  <c r="DB1232"/>
  <c r="DH1232" s="1"/>
  <c r="DB1234"/>
  <c r="DH1234" s="1"/>
  <c r="DB1238"/>
  <c r="DH1238" s="1"/>
  <c r="DB1240"/>
  <c r="DH1240" s="1"/>
  <c r="DB1242"/>
  <c r="DH1242" s="1"/>
  <c r="DB1244"/>
  <c r="DH1244" s="1"/>
  <c r="GH1219"/>
  <c r="GN1219" s="1"/>
  <c r="GH1221"/>
  <c r="GN1221" s="1"/>
  <c r="GH1223"/>
  <c r="GN1223" s="1"/>
  <c r="GH1225"/>
  <c r="GN1225" s="1"/>
  <c r="GH1229"/>
  <c r="GN1229" s="1"/>
  <c r="GH1231"/>
  <c r="GN1231" s="1"/>
  <c r="GH1233"/>
  <c r="GN1233" s="1"/>
  <c r="GH1235"/>
  <c r="GN1235" s="1"/>
  <c r="GH1239"/>
  <c r="GN1239" s="1"/>
  <c r="GH1241"/>
  <c r="GN1241" s="1"/>
  <c r="GH1243"/>
  <c r="GN1243" s="1"/>
  <c r="GH1245"/>
  <c r="GN1245" s="1"/>
  <c r="GH1218"/>
  <c r="GN1218" s="1"/>
  <c r="GH1220"/>
  <c r="GN1220" s="1"/>
  <c r="GH1222"/>
  <c r="GN1222" s="1"/>
  <c r="GH1224"/>
  <c r="GN1224" s="1"/>
  <c r="GH1228"/>
  <c r="GN1228" s="1"/>
  <c r="GH1230"/>
  <c r="GN1230" s="1"/>
  <c r="GH1232"/>
  <c r="GN1232" s="1"/>
  <c r="GH1234"/>
  <c r="GN1234" s="1"/>
  <c r="GH1238"/>
  <c r="GN1238" s="1"/>
  <c r="GH1240"/>
  <c r="GN1240" s="1"/>
  <c r="GH1242"/>
  <c r="GN1242" s="1"/>
  <c r="GH1244"/>
  <c r="GN1244" s="1"/>
  <c r="JN1219"/>
  <c r="JT1219" s="1"/>
  <c r="JN1221"/>
  <c r="JT1221" s="1"/>
  <c r="JN1223"/>
  <c r="JT1223" s="1"/>
  <c r="JN1225"/>
  <c r="JT1225" s="1"/>
  <c r="JN1229"/>
  <c r="JT1229" s="1"/>
  <c r="JN1231"/>
  <c r="JT1231" s="1"/>
  <c r="JN1233"/>
  <c r="JT1233" s="1"/>
  <c r="JN1235"/>
  <c r="JT1235" s="1"/>
  <c r="JN1239"/>
  <c r="JT1239" s="1"/>
  <c r="JN1241"/>
  <c r="JT1241" s="1"/>
  <c r="JN1243"/>
  <c r="JT1243" s="1"/>
  <c r="JN1245"/>
  <c r="JT1245" s="1"/>
  <c r="JN1218"/>
  <c r="JT1218" s="1"/>
  <c r="JN1220"/>
  <c r="JT1220" s="1"/>
  <c r="JN1222"/>
  <c r="JT1222" s="1"/>
  <c r="JN1224"/>
  <c r="JT1224" s="1"/>
  <c r="JN1228"/>
  <c r="JT1228" s="1"/>
  <c r="JN1230"/>
  <c r="JT1230" s="1"/>
  <c r="JN1232"/>
  <c r="JT1232" s="1"/>
  <c r="JN1234"/>
  <c r="JT1234" s="1"/>
  <c r="JN1238"/>
  <c r="JT1238" s="1"/>
  <c r="JN1240"/>
  <c r="JT1240" s="1"/>
  <c r="JN1242"/>
  <c r="JT1242" s="1"/>
  <c r="JN1244"/>
  <c r="JT1244" s="1"/>
  <c r="MT1219"/>
  <c r="MZ1219" s="1"/>
  <c r="MT1221"/>
  <c r="MZ1221" s="1"/>
  <c r="MT1223"/>
  <c r="MZ1223" s="1"/>
  <c r="MT1225"/>
  <c r="MZ1225" s="1"/>
  <c r="MT1229"/>
  <c r="MZ1229" s="1"/>
  <c r="MT1231"/>
  <c r="MZ1231" s="1"/>
  <c r="MT1233"/>
  <c r="MZ1233" s="1"/>
  <c r="MT1235"/>
  <c r="MZ1235" s="1"/>
  <c r="MT1239"/>
  <c r="MZ1239" s="1"/>
  <c r="MT1241"/>
  <c r="MZ1241" s="1"/>
  <c r="MT1243"/>
  <c r="MZ1243" s="1"/>
  <c r="MT1245"/>
  <c r="MZ1245" s="1"/>
  <c r="MT1218"/>
  <c r="MZ1218" s="1"/>
  <c r="MT1220"/>
  <c r="MZ1220" s="1"/>
  <c r="MT1222"/>
  <c r="MZ1222" s="1"/>
  <c r="MT1224"/>
  <c r="MZ1224" s="1"/>
  <c r="MT1228"/>
  <c r="MZ1228" s="1"/>
  <c r="MT1230"/>
  <c r="MZ1230" s="1"/>
  <c r="MT1232"/>
  <c r="MZ1232" s="1"/>
  <c r="MT1234"/>
  <c r="MZ1234" s="1"/>
  <c r="MT1238"/>
  <c r="MZ1238" s="1"/>
  <c r="MT1240"/>
  <c r="MZ1240" s="1"/>
  <c r="MT1242"/>
  <c r="MZ1242" s="1"/>
  <c r="MT1244"/>
  <c r="MZ1244" s="1"/>
  <c r="PZ1219"/>
  <c r="QF1219" s="1"/>
  <c r="PZ1221"/>
  <c r="QF1221" s="1"/>
  <c r="PZ1223"/>
  <c r="QF1223" s="1"/>
  <c r="PZ1225"/>
  <c r="QF1225" s="1"/>
  <c r="PZ1229"/>
  <c r="QF1229" s="1"/>
  <c r="PZ1231"/>
  <c r="QF1231" s="1"/>
  <c r="PZ1233"/>
  <c r="QF1233" s="1"/>
  <c r="PZ1235"/>
  <c r="QF1235" s="1"/>
  <c r="PZ1239"/>
  <c r="QF1239" s="1"/>
  <c r="PZ1241"/>
  <c r="QF1241" s="1"/>
  <c r="PZ1243"/>
  <c r="QF1243" s="1"/>
  <c r="PZ1245"/>
  <c r="QF1245" s="1"/>
  <c r="PZ1218"/>
  <c r="QF1218" s="1"/>
  <c r="PZ1220"/>
  <c r="QF1220" s="1"/>
  <c r="PZ1222"/>
  <c r="QF1222" s="1"/>
  <c r="PZ1224"/>
  <c r="QF1224" s="1"/>
  <c r="PZ1228"/>
  <c r="QF1228" s="1"/>
  <c r="PZ1230"/>
  <c r="QF1230" s="1"/>
  <c r="PZ1232"/>
  <c r="QF1232" s="1"/>
  <c r="PZ1234"/>
  <c r="QF1234" s="1"/>
  <c r="PZ1238"/>
  <c r="QF1238" s="1"/>
  <c r="PZ1240"/>
  <c r="QF1240" s="1"/>
  <c r="PZ1242"/>
  <c r="QF1242" s="1"/>
  <c r="PZ1244"/>
  <c r="QF1244" s="1"/>
  <c r="TF1219"/>
  <c r="TL1219" s="1"/>
  <c r="TF1221"/>
  <c r="TL1221" s="1"/>
  <c r="TF1223"/>
  <c r="TL1223" s="1"/>
  <c r="TF1225"/>
  <c r="TL1225" s="1"/>
  <c r="TF1229"/>
  <c r="TL1229" s="1"/>
  <c r="TF1231"/>
  <c r="TL1231" s="1"/>
  <c r="TF1233"/>
  <c r="TL1233" s="1"/>
  <c r="TF1235"/>
  <c r="TL1235" s="1"/>
  <c r="TF1239"/>
  <c r="TL1239" s="1"/>
  <c r="TF1241"/>
  <c r="TL1241" s="1"/>
  <c r="TF1243"/>
  <c r="TL1243" s="1"/>
  <c r="TF1245"/>
  <c r="TL1245" s="1"/>
  <c r="TF1218"/>
  <c r="TL1218" s="1"/>
  <c r="TF1220"/>
  <c r="TL1220" s="1"/>
  <c r="TF1222"/>
  <c r="TL1222" s="1"/>
  <c r="TF1224"/>
  <c r="TL1224" s="1"/>
  <c r="TF1228"/>
  <c r="TL1228" s="1"/>
  <c r="TF1230"/>
  <c r="TL1230" s="1"/>
  <c r="TF1232"/>
  <c r="TL1232" s="1"/>
  <c r="TF1234"/>
  <c r="TL1234" s="1"/>
  <c r="TF1238"/>
  <c r="TL1238" s="1"/>
  <c r="TF1240"/>
  <c r="TL1240" s="1"/>
  <c r="TF1242"/>
  <c r="TL1242" s="1"/>
  <c r="TF1244"/>
  <c r="TL1244" s="1"/>
  <c r="WL1219"/>
  <c r="WR1219" s="1"/>
  <c r="WL1221"/>
  <c r="WR1221" s="1"/>
  <c r="WL1223"/>
  <c r="WR1223" s="1"/>
  <c r="WL1225"/>
  <c r="WR1225" s="1"/>
  <c r="WL1229"/>
  <c r="WR1229" s="1"/>
  <c r="WL1231"/>
  <c r="WR1231" s="1"/>
  <c r="WL1233"/>
  <c r="WR1233" s="1"/>
  <c r="WL1235"/>
  <c r="WR1235" s="1"/>
  <c r="WL1239"/>
  <c r="WR1239" s="1"/>
  <c r="WL1241"/>
  <c r="WR1241" s="1"/>
  <c r="WL1243"/>
  <c r="WR1243" s="1"/>
  <c r="WL1245"/>
  <c r="WR1245" s="1"/>
  <c r="WL1218"/>
  <c r="WR1218" s="1"/>
  <c r="WL1220"/>
  <c r="WR1220" s="1"/>
  <c r="WL1222"/>
  <c r="WR1222" s="1"/>
  <c r="WL1224"/>
  <c r="WR1224" s="1"/>
  <c r="WL1228"/>
  <c r="WR1228" s="1"/>
  <c r="WL1230"/>
  <c r="WR1230" s="1"/>
  <c r="WL1232"/>
  <c r="WR1232" s="1"/>
  <c r="WL1234"/>
  <c r="WR1234" s="1"/>
  <c r="WL1238"/>
  <c r="WR1238" s="1"/>
  <c r="WL1240"/>
  <c r="WR1240" s="1"/>
  <c r="WL1242"/>
  <c r="WR1242" s="1"/>
  <c r="WL1244"/>
  <c r="WR1244" s="1"/>
  <c r="Y1199"/>
  <c r="AE1199" s="1"/>
  <c r="Y1201"/>
  <c r="AE1201" s="1"/>
  <c r="Y1203"/>
  <c r="AE1203" s="1"/>
  <c r="Y1205"/>
  <c r="AE1205" s="1"/>
  <c r="Y1207"/>
  <c r="AE1207" s="1"/>
  <c r="Y1198"/>
  <c r="AE1198" s="1"/>
  <c r="Y1200"/>
  <c r="AE1200" s="1"/>
  <c r="Y1202"/>
  <c r="AE1202" s="1"/>
  <c r="Y1204"/>
  <c r="AE1204" s="1"/>
  <c r="Y1206"/>
  <c r="AE1206" s="1"/>
  <c r="Y1185"/>
  <c r="AE1185" s="1"/>
  <c r="Y1187"/>
  <c r="AE1187" s="1"/>
  <c r="Y1189"/>
  <c r="AE1189" s="1"/>
  <c r="Y1191"/>
  <c r="AE1191" s="1"/>
  <c r="Y1193"/>
  <c r="AE1193" s="1"/>
  <c r="Y1195"/>
  <c r="AE1195" s="1"/>
  <c r="Y1183"/>
  <c r="AE1183" s="1"/>
  <c r="Y1182"/>
  <c r="AE1182" s="1"/>
  <c r="Y1184"/>
  <c r="AE1184" s="1"/>
  <c r="Y1186"/>
  <c r="AE1186" s="1"/>
  <c r="Y1188"/>
  <c r="AE1188" s="1"/>
  <c r="Y1190"/>
  <c r="AE1190" s="1"/>
  <c r="Y1192"/>
  <c r="AE1192" s="1"/>
  <c r="Y1194"/>
  <c r="AE1194" s="1"/>
  <c r="DE1199"/>
  <c r="DK1199" s="1"/>
  <c r="DE1201"/>
  <c r="DK1201" s="1"/>
  <c r="DE1203"/>
  <c r="DK1203" s="1"/>
  <c r="DE1205"/>
  <c r="DK1205" s="1"/>
  <c r="DE1207"/>
  <c r="DK1207" s="1"/>
  <c r="DE1198"/>
  <c r="DK1198" s="1"/>
  <c r="DE1200"/>
  <c r="DK1200" s="1"/>
  <c r="DE1202"/>
  <c r="DK1202" s="1"/>
  <c r="DE1204"/>
  <c r="DK1204" s="1"/>
  <c r="DE1206"/>
  <c r="DK1206" s="1"/>
  <c r="DE1185"/>
  <c r="DK1185" s="1"/>
  <c r="DE1187"/>
  <c r="DK1187" s="1"/>
  <c r="DE1189"/>
  <c r="DK1189" s="1"/>
  <c r="DE1191"/>
  <c r="DK1191" s="1"/>
  <c r="DE1193"/>
  <c r="DK1193" s="1"/>
  <c r="DE1195"/>
  <c r="DK1195" s="1"/>
  <c r="DE1183"/>
  <c r="DK1183" s="1"/>
  <c r="DE1182"/>
  <c r="DK1182" s="1"/>
  <c r="DE1184"/>
  <c r="DK1184" s="1"/>
  <c r="DE1186"/>
  <c r="DK1186" s="1"/>
  <c r="DE1188"/>
  <c r="DK1188" s="1"/>
  <c r="DE1190"/>
  <c r="DK1190" s="1"/>
  <c r="DE1192"/>
  <c r="DK1192" s="1"/>
  <c r="DE1194"/>
  <c r="DK1194" s="1"/>
  <c r="GK1199"/>
  <c r="GQ1199" s="1"/>
  <c r="GK1201"/>
  <c r="GQ1201" s="1"/>
  <c r="GK1203"/>
  <c r="GQ1203" s="1"/>
  <c r="GK1205"/>
  <c r="GQ1205" s="1"/>
  <c r="GK1207"/>
  <c r="GQ1207" s="1"/>
  <c r="GK1198"/>
  <c r="GQ1198" s="1"/>
  <c r="GK1200"/>
  <c r="GQ1200" s="1"/>
  <c r="GK1202"/>
  <c r="GQ1202" s="1"/>
  <c r="GK1204"/>
  <c r="GQ1204" s="1"/>
  <c r="GK1206"/>
  <c r="GQ1206" s="1"/>
  <c r="GK1185"/>
  <c r="GQ1185" s="1"/>
  <c r="GK1187"/>
  <c r="GQ1187" s="1"/>
  <c r="GK1189"/>
  <c r="GQ1189" s="1"/>
  <c r="GK1191"/>
  <c r="GQ1191" s="1"/>
  <c r="GK1193"/>
  <c r="GQ1193" s="1"/>
  <c r="GK1195"/>
  <c r="GQ1195" s="1"/>
  <c r="GK1183"/>
  <c r="GQ1183" s="1"/>
  <c r="GK1182"/>
  <c r="GQ1182" s="1"/>
  <c r="GK1184"/>
  <c r="GQ1184" s="1"/>
  <c r="GK1186"/>
  <c r="GQ1186" s="1"/>
  <c r="GK1188"/>
  <c r="GQ1188" s="1"/>
  <c r="GK1190"/>
  <c r="GQ1190" s="1"/>
  <c r="GK1192"/>
  <c r="GQ1192" s="1"/>
  <c r="GK1194"/>
  <c r="GQ1194" s="1"/>
  <c r="JQ1199"/>
  <c r="JW1199" s="1"/>
  <c r="JQ1201"/>
  <c r="JW1201" s="1"/>
  <c r="JQ1203"/>
  <c r="JW1203" s="1"/>
  <c r="JQ1205"/>
  <c r="JW1205" s="1"/>
  <c r="JQ1207"/>
  <c r="JW1207" s="1"/>
  <c r="JQ1198"/>
  <c r="JW1198" s="1"/>
  <c r="JQ1200"/>
  <c r="JW1200" s="1"/>
  <c r="JQ1202"/>
  <c r="JW1202" s="1"/>
  <c r="JQ1204"/>
  <c r="JW1204" s="1"/>
  <c r="JQ1206"/>
  <c r="JW1206" s="1"/>
  <c r="JQ1185"/>
  <c r="JW1185" s="1"/>
  <c r="JQ1187"/>
  <c r="JW1187" s="1"/>
  <c r="JQ1189"/>
  <c r="JW1189" s="1"/>
  <c r="JQ1191"/>
  <c r="JW1191" s="1"/>
  <c r="JQ1193"/>
  <c r="JW1193" s="1"/>
  <c r="JQ1195"/>
  <c r="JW1195" s="1"/>
  <c r="JQ1183"/>
  <c r="JW1183" s="1"/>
  <c r="JQ1182"/>
  <c r="JW1182" s="1"/>
  <c r="JQ1184"/>
  <c r="JW1184" s="1"/>
  <c r="JQ1186"/>
  <c r="JW1186" s="1"/>
  <c r="JQ1188"/>
  <c r="JW1188" s="1"/>
  <c r="JQ1190"/>
  <c r="JW1190" s="1"/>
  <c r="JQ1192"/>
  <c r="JW1192" s="1"/>
  <c r="JQ1194"/>
  <c r="JW1194" s="1"/>
  <c r="MW1199"/>
  <c r="NC1199" s="1"/>
  <c r="MW1201"/>
  <c r="NC1201" s="1"/>
  <c r="MW1203"/>
  <c r="NC1203" s="1"/>
  <c r="MW1205"/>
  <c r="NC1205" s="1"/>
  <c r="MW1207"/>
  <c r="NC1207" s="1"/>
  <c r="MW1198"/>
  <c r="NC1198" s="1"/>
  <c r="MW1200"/>
  <c r="NC1200" s="1"/>
  <c r="MW1202"/>
  <c r="NC1202" s="1"/>
  <c r="MW1204"/>
  <c r="NC1204" s="1"/>
  <c r="MW1206"/>
  <c r="NC1206" s="1"/>
  <c r="MW1185"/>
  <c r="NC1185" s="1"/>
  <c r="MW1187"/>
  <c r="NC1187" s="1"/>
  <c r="MW1189"/>
  <c r="NC1189" s="1"/>
  <c r="MW1191"/>
  <c r="NC1191" s="1"/>
  <c r="MW1193"/>
  <c r="NC1193" s="1"/>
  <c r="MW1195"/>
  <c r="NC1195" s="1"/>
  <c r="MW1183"/>
  <c r="NC1183" s="1"/>
  <c r="MW1182"/>
  <c r="NC1182" s="1"/>
  <c r="MW1184"/>
  <c r="NC1184" s="1"/>
  <c r="MW1186"/>
  <c r="NC1186" s="1"/>
  <c r="MW1188"/>
  <c r="NC1188" s="1"/>
  <c r="MW1190"/>
  <c r="NC1190" s="1"/>
  <c r="MW1192"/>
  <c r="NC1192" s="1"/>
  <c r="MW1194"/>
  <c r="NC1194" s="1"/>
  <c r="QC1199"/>
  <c r="QI1199" s="1"/>
  <c r="QC1201"/>
  <c r="QI1201" s="1"/>
  <c r="QC1203"/>
  <c r="QI1203" s="1"/>
  <c r="QC1205"/>
  <c r="QI1205" s="1"/>
  <c r="QC1207"/>
  <c r="QI1207" s="1"/>
  <c r="QC1198"/>
  <c r="QI1198" s="1"/>
  <c r="QC1200"/>
  <c r="QI1200" s="1"/>
  <c r="QC1202"/>
  <c r="QI1202" s="1"/>
  <c r="QC1204"/>
  <c r="QI1204" s="1"/>
  <c r="QC1206"/>
  <c r="QI1206" s="1"/>
  <c r="QC1185"/>
  <c r="QI1185" s="1"/>
  <c r="QC1187"/>
  <c r="QI1187" s="1"/>
  <c r="QC1189"/>
  <c r="QI1189" s="1"/>
  <c r="QC1191"/>
  <c r="QI1191" s="1"/>
  <c r="QC1193"/>
  <c r="QI1193" s="1"/>
  <c r="QC1195"/>
  <c r="QI1195" s="1"/>
  <c r="QC1183"/>
  <c r="QI1183" s="1"/>
  <c r="QC1182"/>
  <c r="QI1182" s="1"/>
  <c r="QC1184"/>
  <c r="QI1184" s="1"/>
  <c r="QC1186"/>
  <c r="QI1186" s="1"/>
  <c r="QC1188"/>
  <c r="QI1188" s="1"/>
  <c r="QC1190"/>
  <c r="QI1190" s="1"/>
  <c r="QC1192"/>
  <c r="QI1192" s="1"/>
  <c r="QC1194"/>
  <c r="QI1194" s="1"/>
  <c r="TI1199"/>
  <c r="TO1199" s="1"/>
  <c r="TI1201"/>
  <c r="TO1201" s="1"/>
  <c r="TI1203"/>
  <c r="TO1203" s="1"/>
  <c r="TI1205"/>
  <c r="TO1205" s="1"/>
  <c r="TI1207"/>
  <c r="TO1207" s="1"/>
  <c r="TI1198"/>
  <c r="TO1198" s="1"/>
  <c r="TI1200"/>
  <c r="TO1200" s="1"/>
  <c r="TI1202"/>
  <c r="TO1202" s="1"/>
  <c r="TI1204"/>
  <c r="TO1204" s="1"/>
  <c r="TI1206"/>
  <c r="TO1206" s="1"/>
  <c r="TI1185"/>
  <c r="TO1185" s="1"/>
  <c r="TI1187"/>
  <c r="TO1187" s="1"/>
  <c r="TI1189"/>
  <c r="TO1189" s="1"/>
  <c r="TI1191"/>
  <c r="TO1191" s="1"/>
  <c r="TI1193"/>
  <c r="TO1193" s="1"/>
  <c r="TI1195"/>
  <c r="TO1195" s="1"/>
  <c r="TI1183"/>
  <c r="TO1183" s="1"/>
  <c r="TI1182"/>
  <c r="TO1182" s="1"/>
  <c r="TI1184"/>
  <c r="TO1184" s="1"/>
  <c r="TI1186"/>
  <c r="TO1186" s="1"/>
  <c r="TI1188"/>
  <c r="TO1188" s="1"/>
  <c r="TI1190"/>
  <c r="TO1190" s="1"/>
  <c r="TI1192"/>
  <c r="TO1192" s="1"/>
  <c r="TI1194"/>
  <c r="TO1194" s="1"/>
  <c r="WO1199"/>
  <c r="WU1199" s="1"/>
  <c r="WO1201"/>
  <c r="WU1201" s="1"/>
  <c r="WO1203"/>
  <c r="WU1203" s="1"/>
  <c r="WO1205"/>
  <c r="WU1205" s="1"/>
  <c r="WO1207"/>
  <c r="WU1207" s="1"/>
  <c r="WO1198"/>
  <c r="WU1198" s="1"/>
  <c r="WO1200"/>
  <c r="WU1200" s="1"/>
  <c r="WO1202"/>
  <c r="WU1202" s="1"/>
  <c r="WO1204"/>
  <c r="WU1204" s="1"/>
  <c r="WO1206"/>
  <c r="WU1206" s="1"/>
  <c r="WO1185"/>
  <c r="WU1185" s="1"/>
  <c r="WO1187"/>
  <c r="WU1187" s="1"/>
  <c r="WO1189"/>
  <c r="WU1189" s="1"/>
  <c r="WO1191"/>
  <c r="WU1191" s="1"/>
  <c r="WO1193"/>
  <c r="WU1193" s="1"/>
  <c r="WO1195"/>
  <c r="WU1195" s="1"/>
  <c r="WO1183"/>
  <c r="WU1183" s="1"/>
  <c r="WO1182"/>
  <c r="WU1182" s="1"/>
  <c r="WO1184"/>
  <c r="WU1184" s="1"/>
  <c r="WO1186"/>
  <c r="WU1186" s="1"/>
  <c r="WO1188"/>
  <c r="WU1188" s="1"/>
  <c r="WO1190"/>
  <c r="WU1190" s="1"/>
  <c r="WO1192"/>
  <c r="WU1192" s="1"/>
  <c r="WO1194"/>
  <c r="WU1194" s="1"/>
  <c r="AU1184"/>
  <c r="BA1184" s="1"/>
  <c r="AU1186"/>
  <c r="BA1186" s="1"/>
  <c r="AU1188"/>
  <c r="BA1188" s="1"/>
  <c r="AU1190"/>
  <c r="BA1190" s="1"/>
  <c r="AU1192"/>
  <c r="BA1192" s="1"/>
  <c r="AU1194"/>
  <c r="BA1194" s="1"/>
  <c r="AU1198"/>
  <c r="BA1198" s="1"/>
  <c r="AU1200"/>
  <c r="BA1200" s="1"/>
  <c r="AU1202"/>
  <c r="BA1202" s="1"/>
  <c r="AU1204"/>
  <c r="BA1204" s="1"/>
  <c r="AU1206"/>
  <c r="BA1206" s="1"/>
  <c r="AU1182"/>
  <c r="BA1182" s="1"/>
  <c r="AU1199"/>
  <c r="BA1199" s="1"/>
  <c r="AU1201"/>
  <c r="BA1201" s="1"/>
  <c r="AU1203"/>
  <c r="BA1203" s="1"/>
  <c r="AU1205"/>
  <c r="BA1205" s="1"/>
  <c r="AU1207"/>
  <c r="BA1207" s="1"/>
  <c r="AU1183"/>
  <c r="BA1183" s="1"/>
  <c r="AU1185"/>
  <c r="BA1185" s="1"/>
  <c r="AU1187"/>
  <c r="BA1187" s="1"/>
  <c r="AU1189"/>
  <c r="BA1189" s="1"/>
  <c r="AU1191"/>
  <c r="BA1191" s="1"/>
  <c r="AU1193"/>
  <c r="BA1193" s="1"/>
  <c r="AU1195"/>
  <c r="BA1195" s="1"/>
  <c r="HG1184"/>
  <c r="HM1184" s="1"/>
  <c r="HG1186"/>
  <c r="HM1186" s="1"/>
  <c r="HG1188"/>
  <c r="HM1188" s="1"/>
  <c r="HG1190"/>
  <c r="HM1190" s="1"/>
  <c r="HG1192"/>
  <c r="HM1192" s="1"/>
  <c r="HG1194"/>
  <c r="HM1194" s="1"/>
  <c r="HG1198"/>
  <c r="HM1198" s="1"/>
  <c r="HG1200"/>
  <c r="HM1200" s="1"/>
  <c r="HG1202"/>
  <c r="HM1202" s="1"/>
  <c r="HG1204"/>
  <c r="HM1204" s="1"/>
  <c r="HG1206"/>
  <c r="HM1206" s="1"/>
  <c r="HG1182"/>
  <c r="HM1182" s="1"/>
  <c r="HG1199"/>
  <c r="HM1199" s="1"/>
  <c r="HG1201"/>
  <c r="HM1201" s="1"/>
  <c r="HG1203"/>
  <c r="HM1203" s="1"/>
  <c r="HG1205"/>
  <c r="HM1205" s="1"/>
  <c r="HG1207"/>
  <c r="HM1207" s="1"/>
  <c r="HG1183"/>
  <c r="HM1183" s="1"/>
  <c r="HG1185"/>
  <c r="HM1185" s="1"/>
  <c r="HG1187"/>
  <c r="HM1187" s="1"/>
  <c r="HG1189"/>
  <c r="HM1189" s="1"/>
  <c r="HG1191"/>
  <c r="HM1191" s="1"/>
  <c r="HG1193"/>
  <c r="HM1193" s="1"/>
  <c r="HG1195"/>
  <c r="HM1195" s="1"/>
  <c r="NS1184"/>
  <c r="NY1184" s="1"/>
  <c r="NS1186"/>
  <c r="NY1186" s="1"/>
  <c r="NS1188"/>
  <c r="NY1188" s="1"/>
  <c r="NS1190"/>
  <c r="NY1190" s="1"/>
  <c r="NS1192"/>
  <c r="NY1192" s="1"/>
  <c r="NS1194"/>
  <c r="NY1194" s="1"/>
  <c r="NS1198"/>
  <c r="NY1198" s="1"/>
  <c r="NS1200"/>
  <c r="NY1200" s="1"/>
  <c r="NS1202"/>
  <c r="NY1202" s="1"/>
  <c r="NS1204"/>
  <c r="NY1204" s="1"/>
  <c r="NS1206"/>
  <c r="NY1206" s="1"/>
  <c r="NS1182"/>
  <c r="NY1182" s="1"/>
  <c r="NS1199"/>
  <c r="NY1199" s="1"/>
  <c r="NS1201"/>
  <c r="NY1201" s="1"/>
  <c r="NS1203"/>
  <c r="NY1203" s="1"/>
  <c r="NS1205"/>
  <c r="NY1205" s="1"/>
  <c r="NS1207"/>
  <c r="NY1207" s="1"/>
  <c r="NS1183"/>
  <c r="NY1183" s="1"/>
  <c r="NS1185"/>
  <c r="NY1185" s="1"/>
  <c r="NS1187"/>
  <c r="NY1187" s="1"/>
  <c r="NS1189"/>
  <c r="NY1189" s="1"/>
  <c r="NS1191"/>
  <c r="NY1191" s="1"/>
  <c r="NS1193"/>
  <c r="NY1193" s="1"/>
  <c r="NS1195"/>
  <c r="NY1195" s="1"/>
  <c r="UE1184"/>
  <c r="UK1184" s="1"/>
  <c r="UE1186"/>
  <c r="UK1186" s="1"/>
  <c r="UE1188"/>
  <c r="UK1188" s="1"/>
  <c r="UE1190"/>
  <c r="UK1190" s="1"/>
  <c r="UE1192"/>
  <c r="UK1192" s="1"/>
  <c r="UE1194"/>
  <c r="UK1194" s="1"/>
  <c r="UE1198"/>
  <c r="UK1198" s="1"/>
  <c r="UE1200"/>
  <c r="UK1200" s="1"/>
  <c r="UE1202"/>
  <c r="UK1202" s="1"/>
  <c r="UE1204"/>
  <c r="UK1204" s="1"/>
  <c r="UE1206"/>
  <c r="UK1206" s="1"/>
  <c r="UE1182"/>
  <c r="UK1182" s="1"/>
  <c r="UE1199"/>
  <c r="UK1199" s="1"/>
  <c r="UE1201"/>
  <c r="UK1201" s="1"/>
  <c r="UE1203"/>
  <c r="UK1203" s="1"/>
  <c r="UE1205"/>
  <c r="UK1205" s="1"/>
  <c r="UE1207"/>
  <c r="UK1207" s="1"/>
  <c r="UE1183"/>
  <c r="UK1183" s="1"/>
  <c r="UE1185"/>
  <c r="UK1185" s="1"/>
  <c r="UE1187"/>
  <c r="UK1187" s="1"/>
  <c r="UE1189"/>
  <c r="UK1189" s="1"/>
  <c r="UE1191"/>
  <c r="UK1191" s="1"/>
  <c r="UE1193"/>
  <c r="UK1193" s="1"/>
  <c r="UE1195"/>
  <c r="UK1195" s="1"/>
  <c r="AS1184"/>
  <c r="AY1184" s="1"/>
  <c r="AS1186"/>
  <c r="AY1186" s="1"/>
  <c r="AS1188"/>
  <c r="AY1188" s="1"/>
  <c r="AS1190"/>
  <c r="AY1190" s="1"/>
  <c r="AS1192"/>
  <c r="AY1192" s="1"/>
  <c r="AS1194"/>
  <c r="AY1194" s="1"/>
  <c r="AS1198"/>
  <c r="AY1198" s="1"/>
  <c r="AS1200"/>
  <c r="AY1200" s="1"/>
  <c r="AS1202"/>
  <c r="AY1202" s="1"/>
  <c r="AS1204"/>
  <c r="AY1204" s="1"/>
  <c r="AS1206"/>
  <c r="AY1206" s="1"/>
  <c r="AS1182"/>
  <c r="AY1182" s="1"/>
  <c r="AS1199"/>
  <c r="AY1199" s="1"/>
  <c r="AS1201"/>
  <c r="AY1201" s="1"/>
  <c r="AS1203"/>
  <c r="AY1203" s="1"/>
  <c r="AS1205"/>
  <c r="AY1205" s="1"/>
  <c r="AS1207"/>
  <c r="AY1207" s="1"/>
  <c r="AS1183"/>
  <c r="AY1183" s="1"/>
  <c r="AS1185"/>
  <c r="AY1185" s="1"/>
  <c r="AS1187"/>
  <c r="AY1187" s="1"/>
  <c r="AS1189"/>
  <c r="AY1189" s="1"/>
  <c r="AS1191"/>
  <c r="AY1191" s="1"/>
  <c r="AS1193"/>
  <c r="AY1193" s="1"/>
  <c r="AS1195"/>
  <c r="AY1195" s="1"/>
  <c r="HE1184"/>
  <c r="HK1184" s="1"/>
  <c r="HE1186"/>
  <c r="HK1186" s="1"/>
  <c r="HE1188"/>
  <c r="HK1188" s="1"/>
  <c r="HE1190"/>
  <c r="HK1190" s="1"/>
  <c r="HE1192"/>
  <c r="HK1192" s="1"/>
  <c r="HE1194"/>
  <c r="HK1194" s="1"/>
  <c r="HE1198"/>
  <c r="HK1198" s="1"/>
  <c r="HE1200"/>
  <c r="HK1200" s="1"/>
  <c r="HE1202"/>
  <c r="HK1202" s="1"/>
  <c r="HE1204"/>
  <c r="HK1204" s="1"/>
  <c r="HE1206"/>
  <c r="HK1206" s="1"/>
  <c r="HE1182"/>
  <c r="HK1182" s="1"/>
  <c r="HE1199"/>
  <c r="HK1199" s="1"/>
  <c r="HE1201"/>
  <c r="HK1201" s="1"/>
  <c r="HE1203"/>
  <c r="HK1203" s="1"/>
  <c r="HE1205"/>
  <c r="HK1205" s="1"/>
  <c r="HE1207"/>
  <c r="HK1207" s="1"/>
  <c r="HE1183"/>
  <c r="HK1183" s="1"/>
  <c r="HE1185"/>
  <c r="HK1185" s="1"/>
  <c r="HE1187"/>
  <c r="HK1187" s="1"/>
  <c r="HE1189"/>
  <c r="HK1189" s="1"/>
  <c r="HE1191"/>
  <c r="HK1191" s="1"/>
  <c r="HE1193"/>
  <c r="HK1193" s="1"/>
  <c r="HE1195"/>
  <c r="HK1195" s="1"/>
  <c r="NQ1184"/>
  <c r="NW1184" s="1"/>
  <c r="NQ1186"/>
  <c r="NW1186" s="1"/>
  <c r="NQ1188"/>
  <c r="NW1188" s="1"/>
  <c r="NQ1190"/>
  <c r="NW1190" s="1"/>
  <c r="NQ1192"/>
  <c r="NW1192" s="1"/>
  <c r="NQ1194"/>
  <c r="NW1194" s="1"/>
  <c r="NQ1198"/>
  <c r="NW1198" s="1"/>
  <c r="NQ1200"/>
  <c r="NW1200" s="1"/>
  <c r="NQ1202"/>
  <c r="NW1202" s="1"/>
  <c r="NQ1204"/>
  <c r="NW1204" s="1"/>
  <c r="NQ1206"/>
  <c r="NW1206" s="1"/>
  <c r="NQ1182"/>
  <c r="NW1182" s="1"/>
  <c r="NQ1199"/>
  <c r="NW1199" s="1"/>
  <c r="NQ1201"/>
  <c r="NW1201" s="1"/>
  <c r="NQ1203"/>
  <c r="NW1203" s="1"/>
  <c r="NQ1205"/>
  <c r="NW1205" s="1"/>
  <c r="NQ1207"/>
  <c r="NW1207" s="1"/>
  <c r="NQ1183"/>
  <c r="NW1183" s="1"/>
  <c r="NQ1185"/>
  <c r="NW1185" s="1"/>
  <c r="NQ1187"/>
  <c r="NW1187" s="1"/>
  <c r="NQ1189"/>
  <c r="NW1189" s="1"/>
  <c r="NQ1191"/>
  <c r="NW1191" s="1"/>
  <c r="NQ1193"/>
  <c r="NW1193" s="1"/>
  <c r="NQ1195"/>
  <c r="NW1195" s="1"/>
  <c r="UC1184"/>
  <c r="UI1184" s="1"/>
  <c r="UC1186"/>
  <c r="UI1186" s="1"/>
  <c r="UC1188"/>
  <c r="UI1188" s="1"/>
  <c r="UC1190"/>
  <c r="UI1190" s="1"/>
  <c r="UC1192"/>
  <c r="UI1192" s="1"/>
  <c r="UC1194"/>
  <c r="UI1194" s="1"/>
  <c r="UC1198"/>
  <c r="UI1198" s="1"/>
  <c r="UC1200"/>
  <c r="UI1200" s="1"/>
  <c r="UC1202"/>
  <c r="UI1202" s="1"/>
  <c r="UC1204"/>
  <c r="UI1204" s="1"/>
  <c r="UC1206"/>
  <c r="UI1206" s="1"/>
  <c r="UC1182"/>
  <c r="UI1182" s="1"/>
  <c r="UC1199"/>
  <c r="UI1199" s="1"/>
  <c r="UC1201"/>
  <c r="UI1201" s="1"/>
  <c r="UC1203"/>
  <c r="UI1203" s="1"/>
  <c r="UC1205"/>
  <c r="UI1205" s="1"/>
  <c r="UC1207"/>
  <c r="UI1207" s="1"/>
  <c r="UC1183"/>
  <c r="UI1183" s="1"/>
  <c r="UC1185"/>
  <c r="UI1185" s="1"/>
  <c r="UC1187"/>
  <c r="UI1187" s="1"/>
  <c r="UC1189"/>
  <c r="UI1189" s="1"/>
  <c r="UC1191"/>
  <c r="UI1191" s="1"/>
  <c r="UC1193"/>
  <c r="UI1193" s="1"/>
  <c r="UC1195"/>
  <c r="UI1195" s="1"/>
  <c r="BP1198"/>
  <c r="BV1198" s="1"/>
  <c r="BP1202"/>
  <c r="BV1202" s="1"/>
  <c r="BP1204"/>
  <c r="BV1204" s="1"/>
  <c r="BP1206"/>
  <c r="BV1206" s="1"/>
  <c r="BP1199"/>
  <c r="BV1199" s="1"/>
  <c r="BP1201"/>
  <c r="BV1201" s="1"/>
  <c r="BP1203"/>
  <c r="BV1203" s="1"/>
  <c r="BP1205"/>
  <c r="BV1205" s="1"/>
  <c r="BP1207"/>
  <c r="BV1207" s="1"/>
  <c r="BP1184"/>
  <c r="BV1184" s="1"/>
  <c r="BP1186"/>
  <c r="BV1186" s="1"/>
  <c r="BP1188"/>
  <c r="BV1188" s="1"/>
  <c r="BP1190"/>
  <c r="BV1190" s="1"/>
  <c r="BP1192"/>
  <c r="BV1192" s="1"/>
  <c r="BP1194"/>
  <c r="BV1194" s="1"/>
  <c r="BP1200"/>
  <c r="BV1200" s="1"/>
  <c r="BP1182"/>
  <c r="BV1182" s="1"/>
  <c r="BP1183"/>
  <c r="BV1183" s="1"/>
  <c r="BP1185"/>
  <c r="BV1185" s="1"/>
  <c r="BP1187"/>
  <c r="BV1187" s="1"/>
  <c r="BP1189"/>
  <c r="BV1189" s="1"/>
  <c r="BP1191"/>
  <c r="BV1191" s="1"/>
  <c r="BP1193"/>
  <c r="BV1193" s="1"/>
  <c r="BP1195"/>
  <c r="BV1195" s="1"/>
  <c r="IB1198"/>
  <c r="IH1198" s="1"/>
  <c r="IB1202"/>
  <c r="IH1202" s="1"/>
  <c r="IB1204"/>
  <c r="IH1204" s="1"/>
  <c r="IB1206"/>
  <c r="IH1206" s="1"/>
  <c r="IB1199"/>
  <c r="IH1199" s="1"/>
  <c r="IB1201"/>
  <c r="IH1201" s="1"/>
  <c r="IB1203"/>
  <c r="IH1203" s="1"/>
  <c r="IB1205"/>
  <c r="IH1205" s="1"/>
  <c r="IB1207"/>
  <c r="IH1207" s="1"/>
  <c r="IB1184"/>
  <c r="IH1184" s="1"/>
  <c r="IB1186"/>
  <c r="IH1186" s="1"/>
  <c r="IB1188"/>
  <c r="IH1188" s="1"/>
  <c r="IB1190"/>
  <c r="IH1190" s="1"/>
  <c r="IB1192"/>
  <c r="IH1192" s="1"/>
  <c r="IB1194"/>
  <c r="IH1194" s="1"/>
  <c r="IB1200"/>
  <c r="IH1200" s="1"/>
  <c r="IB1182"/>
  <c r="IH1182" s="1"/>
  <c r="IB1183"/>
  <c r="IH1183" s="1"/>
  <c r="IB1185"/>
  <c r="IH1185" s="1"/>
  <c r="IB1187"/>
  <c r="IH1187" s="1"/>
  <c r="IB1189"/>
  <c r="IH1189" s="1"/>
  <c r="IB1191"/>
  <c r="IH1191" s="1"/>
  <c r="IB1193"/>
  <c r="IH1193" s="1"/>
  <c r="IB1195"/>
  <c r="IH1195" s="1"/>
  <c r="ON1198"/>
  <c r="OT1198" s="1"/>
  <c r="ON1202"/>
  <c r="OT1202" s="1"/>
  <c r="ON1204"/>
  <c r="OT1204" s="1"/>
  <c r="ON1206"/>
  <c r="OT1206" s="1"/>
  <c r="ON1199"/>
  <c r="OT1199" s="1"/>
  <c r="ON1201"/>
  <c r="OT1201" s="1"/>
  <c r="ON1203"/>
  <c r="OT1203" s="1"/>
  <c r="ON1205"/>
  <c r="OT1205" s="1"/>
  <c r="ON1207"/>
  <c r="OT1207" s="1"/>
  <c r="ON1184"/>
  <c r="OT1184" s="1"/>
  <c r="ON1186"/>
  <c r="OT1186" s="1"/>
  <c r="ON1188"/>
  <c r="OT1188" s="1"/>
  <c r="ON1190"/>
  <c r="OT1190" s="1"/>
  <c r="ON1192"/>
  <c r="OT1192" s="1"/>
  <c r="ON1194"/>
  <c r="OT1194" s="1"/>
  <c r="ON1200"/>
  <c r="OT1200" s="1"/>
  <c r="ON1182"/>
  <c r="OT1182" s="1"/>
  <c r="ON1183"/>
  <c r="OT1183" s="1"/>
  <c r="ON1185"/>
  <c r="OT1185" s="1"/>
  <c r="ON1187"/>
  <c r="OT1187" s="1"/>
  <c r="ON1189"/>
  <c r="OT1189" s="1"/>
  <c r="ON1191"/>
  <c r="OT1191" s="1"/>
  <c r="ON1193"/>
  <c r="OT1193" s="1"/>
  <c r="ON1195"/>
  <c r="OT1195" s="1"/>
  <c r="UZ1198"/>
  <c r="VF1198" s="1"/>
  <c r="UZ1202"/>
  <c r="VF1202" s="1"/>
  <c r="UZ1204"/>
  <c r="VF1204" s="1"/>
  <c r="UZ1206"/>
  <c r="VF1206" s="1"/>
  <c r="UZ1199"/>
  <c r="VF1199" s="1"/>
  <c r="UZ1201"/>
  <c r="VF1201" s="1"/>
  <c r="UZ1203"/>
  <c r="VF1203" s="1"/>
  <c r="UZ1205"/>
  <c r="VF1205" s="1"/>
  <c r="UZ1207"/>
  <c r="VF1207" s="1"/>
  <c r="UZ1184"/>
  <c r="VF1184" s="1"/>
  <c r="UZ1186"/>
  <c r="VF1186" s="1"/>
  <c r="UZ1188"/>
  <c r="VF1188" s="1"/>
  <c r="UZ1190"/>
  <c r="VF1190" s="1"/>
  <c r="UZ1192"/>
  <c r="VF1192" s="1"/>
  <c r="UZ1194"/>
  <c r="VF1194" s="1"/>
  <c r="UZ1200"/>
  <c r="VF1200" s="1"/>
  <c r="UZ1182"/>
  <c r="VF1182" s="1"/>
  <c r="UZ1183"/>
  <c r="VF1183" s="1"/>
  <c r="UZ1185"/>
  <c r="VF1185" s="1"/>
  <c r="UZ1187"/>
  <c r="VF1187" s="1"/>
  <c r="UZ1189"/>
  <c r="VF1189" s="1"/>
  <c r="UZ1191"/>
  <c r="VF1191" s="1"/>
  <c r="UZ1193"/>
  <c r="VF1193" s="1"/>
  <c r="UZ1195"/>
  <c r="VF1195" s="1"/>
  <c r="BN1198"/>
  <c r="BT1198" s="1"/>
  <c r="BN1202"/>
  <c r="BT1202" s="1"/>
  <c r="BN1204"/>
  <c r="BT1204" s="1"/>
  <c r="BN1206"/>
  <c r="BT1206" s="1"/>
  <c r="BN1199"/>
  <c r="BT1199" s="1"/>
  <c r="BN1201"/>
  <c r="BT1201" s="1"/>
  <c r="BN1203"/>
  <c r="BT1203" s="1"/>
  <c r="BN1205"/>
  <c r="BT1205" s="1"/>
  <c r="BN1207"/>
  <c r="BT1207" s="1"/>
  <c r="BN1184"/>
  <c r="BT1184" s="1"/>
  <c r="BN1186"/>
  <c r="BT1186" s="1"/>
  <c r="BN1188"/>
  <c r="BT1188" s="1"/>
  <c r="BN1190"/>
  <c r="BT1190" s="1"/>
  <c r="BN1192"/>
  <c r="BT1192" s="1"/>
  <c r="BN1194"/>
  <c r="BT1194" s="1"/>
  <c r="BN1200"/>
  <c r="BT1200" s="1"/>
  <c r="BN1182"/>
  <c r="BT1182" s="1"/>
  <c r="BN1183"/>
  <c r="BT1183" s="1"/>
  <c r="BN1185"/>
  <c r="BT1185" s="1"/>
  <c r="BN1187"/>
  <c r="BT1187" s="1"/>
  <c r="BN1189"/>
  <c r="BT1189" s="1"/>
  <c r="BN1191"/>
  <c r="BT1191" s="1"/>
  <c r="BN1193"/>
  <c r="BT1193" s="1"/>
  <c r="BN1195"/>
  <c r="BT1195" s="1"/>
  <c r="HZ1198"/>
  <c r="IF1198" s="1"/>
  <c r="HZ1202"/>
  <c r="IF1202" s="1"/>
  <c r="HZ1204"/>
  <c r="IF1204" s="1"/>
  <c r="HZ1206"/>
  <c r="IF1206" s="1"/>
  <c r="HZ1199"/>
  <c r="IF1199" s="1"/>
  <c r="HZ1201"/>
  <c r="IF1201" s="1"/>
  <c r="HZ1203"/>
  <c r="IF1203" s="1"/>
  <c r="HZ1205"/>
  <c r="IF1205" s="1"/>
  <c r="HZ1207"/>
  <c r="IF1207" s="1"/>
  <c r="HZ1184"/>
  <c r="IF1184" s="1"/>
  <c r="HZ1186"/>
  <c r="IF1186" s="1"/>
  <c r="HZ1188"/>
  <c r="IF1188" s="1"/>
  <c r="HZ1190"/>
  <c r="IF1190" s="1"/>
  <c r="HZ1192"/>
  <c r="IF1192" s="1"/>
  <c r="HZ1194"/>
  <c r="IF1194" s="1"/>
  <c r="HZ1200"/>
  <c r="IF1200" s="1"/>
  <c r="HZ1182"/>
  <c r="IF1182" s="1"/>
  <c r="HZ1183"/>
  <c r="IF1183" s="1"/>
  <c r="HZ1185"/>
  <c r="IF1185" s="1"/>
  <c r="HZ1187"/>
  <c r="IF1187" s="1"/>
  <c r="HZ1189"/>
  <c r="IF1189" s="1"/>
  <c r="HZ1191"/>
  <c r="IF1191" s="1"/>
  <c r="HZ1193"/>
  <c r="IF1193" s="1"/>
  <c r="HZ1195"/>
  <c r="IF1195" s="1"/>
  <c r="OL1198"/>
  <c r="OR1198" s="1"/>
  <c r="OL1202"/>
  <c r="OR1202" s="1"/>
  <c r="OL1204"/>
  <c r="OR1204" s="1"/>
  <c r="OL1206"/>
  <c r="OR1206" s="1"/>
  <c r="OL1199"/>
  <c r="OR1199" s="1"/>
  <c r="OL1201"/>
  <c r="OR1201" s="1"/>
  <c r="OL1203"/>
  <c r="OR1203" s="1"/>
  <c r="OL1205"/>
  <c r="OR1205" s="1"/>
  <c r="OL1207"/>
  <c r="OR1207" s="1"/>
  <c r="OL1184"/>
  <c r="OR1184" s="1"/>
  <c r="OL1186"/>
  <c r="OR1186" s="1"/>
  <c r="OL1188"/>
  <c r="OR1188" s="1"/>
  <c r="OL1190"/>
  <c r="OR1190" s="1"/>
  <c r="OL1192"/>
  <c r="OR1192" s="1"/>
  <c r="OL1194"/>
  <c r="OR1194" s="1"/>
  <c r="OL1200"/>
  <c r="OR1200" s="1"/>
  <c r="OL1182"/>
  <c r="OR1182" s="1"/>
  <c r="OL1183"/>
  <c r="OR1183" s="1"/>
  <c r="OL1185"/>
  <c r="OR1185" s="1"/>
  <c r="OL1187"/>
  <c r="OR1187" s="1"/>
  <c r="OL1189"/>
  <c r="OR1189" s="1"/>
  <c r="OL1191"/>
  <c r="OR1191" s="1"/>
  <c r="OL1193"/>
  <c r="OR1193" s="1"/>
  <c r="OL1195"/>
  <c r="OR1195" s="1"/>
  <c r="UX1198"/>
  <c r="VD1198" s="1"/>
  <c r="UX1202"/>
  <c r="VD1202" s="1"/>
  <c r="UX1204"/>
  <c r="VD1204" s="1"/>
  <c r="UX1206"/>
  <c r="VD1206" s="1"/>
  <c r="UX1199"/>
  <c r="VD1199" s="1"/>
  <c r="UX1201"/>
  <c r="VD1201" s="1"/>
  <c r="UX1203"/>
  <c r="VD1203" s="1"/>
  <c r="UX1205"/>
  <c r="VD1205" s="1"/>
  <c r="UX1207"/>
  <c r="VD1207" s="1"/>
  <c r="UX1184"/>
  <c r="VD1184" s="1"/>
  <c r="UX1186"/>
  <c r="VD1186" s="1"/>
  <c r="UX1188"/>
  <c r="VD1188" s="1"/>
  <c r="UX1190"/>
  <c r="VD1190" s="1"/>
  <c r="UX1192"/>
  <c r="VD1192" s="1"/>
  <c r="UX1194"/>
  <c r="VD1194" s="1"/>
  <c r="UX1200"/>
  <c r="VD1200" s="1"/>
  <c r="UX1182"/>
  <c r="VD1182" s="1"/>
  <c r="UX1183"/>
  <c r="VD1183" s="1"/>
  <c r="UX1185"/>
  <c r="VD1185" s="1"/>
  <c r="UX1187"/>
  <c r="VD1187" s="1"/>
  <c r="UX1189"/>
  <c r="VD1189" s="1"/>
  <c r="UX1191"/>
  <c r="VD1191" s="1"/>
  <c r="UX1193"/>
  <c r="VD1193" s="1"/>
  <c r="UX1195"/>
  <c r="VD1195" s="1"/>
  <c r="AW1255"/>
  <c r="AW1266" s="1"/>
  <c r="AW1267" s="1"/>
  <c r="CM1255"/>
  <c r="CM1266" s="1"/>
  <c r="CM1267" s="1"/>
  <c r="EC1255"/>
  <c r="EC1266" s="1"/>
  <c r="EC1267" s="1"/>
  <c r="FS1255"/>
  <c r="FS1266" s="1"/>
  <c r="FS1267" s="1"/>
  <c r="HI1255"/>
  <c r="HI1266" s="1"/>
  <c r="HI1267" s="1"/>
  <c r="IY1255"/>
  <c r="IY1266" s="1"/>
  <c r="IY1267" s="1"/>
  <c r="KO1255"/>
  <c r="KO1266" s="1"/>
  <c r="KO1267" s="1"/>
  <c r="ME1255"/>
  <c r="ME1266" s="1"/>
  <c r="ME1267" s="1"/>
  <c r="NU1255"/>
  <c r="NU1266" s="1"/>
  <c r="NU1267" s="1"/>
  <c r="PK1255"/>
  <c r="PK1266" s="1"/>
  <c r="PK1267" s="1"/>
  <c r="RA1255"/>
  <c r="RA1266" s="1"/>
  <c r="RA1267" s="1"/>
  <c r="SQ1255"/>
  <c r="SQ1266" s="1"/>
  <c r="SQ1267" s="1"/>
  <c r="UG1255"/>
  <c r="UG1266" s="1"/>
  <c r="UG1267" s="1"/>
  <c r="VW1255"/>
  <c r="VW1266" s="1"/>
  <c r="VW1267" s="1"/>
  <c r="XM1255"/>
  <c r="XM1266" s="1"/>
  <c r="XM1267" s="1"/>
  <c r="ZC1181"/>
  <c r="ZC1211" s="1"/>
  <c r="AW1181"/>
  <c r="AW1211" s="1"/>
  <c r="AW1212" s="1"/>
  <c r="CM1181"/>
  <c r="CM1211" s="1"/>
  <c r="CM1212" s="1"/>
  <c r="EC1181"/>
  <c r="EC1211" s="1"/>
  <c r="EC1212" s="1"/>
  <c r="FS1181"/>
  <c r="FS1211" s="1"/>
  <c r="FS1212" s="1"/>
  <c r="HI1181"/>
  <c r="HI1211" s="1"/>
  <c r="HI1212" s="1"/>
  <c r="IY1181"/>
  <c r="IY1211" s="1"/>
  <c r="IY1212" s="1"/>
  <c r="KO1181"/>
  <c r="KO1211" s="1"/>
  <c r="KO1212" s="1"/>
  <c r="ME1181"/>
  <c r="ME1211" s="1"/>
  <c r="ME1212" s="1"/>
  <c r="NU1181"/>
  <c r="NU1211" s="1"/>
  <c r="NU1212" s="1"/>
  <c r="PK1181"/>
  <c r="PK1211" s="1"/>
  <c r="PK1212" s="1"/>
  <c r="RA1181"/>
  <c r="RA1211" s="1"/>
  <c r="RA1212" s="1"/>
  <c r="SQ1181"/>
  <c r="SQ1211" s="1"/>
  <c r="SQ1212" s="1"/>
  <c r="UG1181"/>
  <c r="UG1211" s="1"/>
  <c r="UG1212" s="1"/>
  <c r="VW1181"/>
  <c r="VW1211" s="1"/>
  <c r="VW1212" s="1"/>
  <c r="XM1181"/>
  <c r="XM1211" s="1"/>
  <c r="XM1212" s="1"/>
  <c r="CQ1181"/>
  <c r="CQ1211" s="1"/>
  <c r="CQ1212" s="1"/>
  <c r="FW1181"/>
  <c r="FW1211" s="1"/>
  <c r="FW1212" s="1"/>
  <c r="JC1181"/>
  <c r="JC1211" s="1"/>
  <c r="JC1212" s="1"/>
  <c r="MI1181"/>
  <c r="MI1211" s="1"/>
  <c r="MI1212" s="1"/>
  <c r="PO1181"/>
  <c r="PO1211" s="1"/>
  <c r="PO1212" s="1"/>
  <c r="SU1181"/>
  <c r="SU1211" s="1"/>
  <c r="SU1212" s="1"/>
  <c r="WA1181"/>
  <c r="WA1211" s="1"/>
  <c r="WA1212" s="1"/>
  <c r="ZE1181"/>
  <c r="ZE1197"/>
  <c r="CO1181"/>
  <c r="CO1211" s="1"/>
  <c r="CO1212" s="1"/>
  <c r="FU1181"/>
  <c r="FU1211" s="1"/>
  <c r="FU1212" s="1"/>
  <c r="JA1181"/>
  <c r="JA1211" s="1"/>
  <c r="JA1212" s="1"/>
  <c r="MG1181"/>
  <c r="MG1211" s="1"/>
  <c r="MG1212" s="1"/>
  <c r="PM1181"/>
  <c r="PM1211" s="1"/>
  <c r="PM1212" s="1"/>
  <c r="SS1181"/>
  <c r="SS1211" s="1"/>
  <c r="SS1212" s="1"/>
  <c r="VY1181"/>
  <c r="VY1211" s="1"/>
  <c r="VY1212" s="1"/>
  <c r="ZE1255"/>
  <c r="ZE1266" s="1"/>
  <c r="ZF1255"/>
  <c r="ZF1266" s="1"/>
  <c r="ZG1255"/>
  <c r="ZG1266" s="1"/>
  <c r="VC1237"/>
  <c r="AB1255"/>
  <c r="AB1266" s="1"/>
  <c r="AB1267" s="1"/>
  <c r="BR1255"/>
  <c r="BR1266" s="1"/>
  <c r="BR1267" s="1"/>
  <c r="DH1255"/>
  <c r="DH1266" s="1"/>
  <c r="DH1267" s="1"/>
  <c r="EX1255"/>
  <c r="EX1266" s="1"/>
  <c r="EX1267" s="1"/>
  <c r="GN1255"/>
  <c r="GN1266" s="1"/>
  <c r="GN1267" s="1"/>
  <c r="ID1255"/>
  <c r="ID1266" s="1"/>
  <c r="ID1267" s="1"/>
  <c r="JT1255"/>
  <c r="JT1266" s="1"/>
  <c r="JT1267" s="1"/>
  <c r="LJ1255"/>
  <c r="LJ1266" s="1"/>
  <c r="LJ1267" s="1"/>
  <c r="MZ1255"/>
  <c r="MZ1266" s="1"/>
  <c r="MZ1267" s="1"/>
  <c r="OP1255"/>
  <c r="OP1266" s="1"/>
  <c r="OP1267" s="1"/>
  <c r="QF1255"/>
  <c r="QF1266" s="1"/>
  <c r="QF1267" s="1"/>
  <c r="RV1255"/>
  <c r="RV1266" s="1"/>
  <c r="RV1267" s="1"/>
  <c r="TL1255"/>
  <c r="TL1266" s="1"/>
  <c r="TL1267" s="1"/>
  <c r="VB1255"/>
  <c r="VB1266" s="1"/>
  <c r="VB1267" s="1"/>
  <c r="WR1255"/>
  <c r="WR1266" s="1"/>
  <c r="WR1267" s="1"/>
  <c r="YH1255"/>
  <c r="YH1266" s="1"/>
  <c r="YH1267" s="1"/>
  <c r="AZ1181"/>
  <c r="AZ1211" s="1"/>
  <c r="AZ1212" s="1"/>
  <c r="CP1181"/>
  <c r="CP1211" s="1"/>
  <c r="CP1212" s="1"/>
  <c r="EF1181"/>
  <c r="EF1211" s="1"/>
  <c r="EF1212" s="1"/>
  <c r="FV1181"/>
  <c r="FV1211" s="1"/>
  <c r="FV1212" s="1"/>
  <c r="HL1181"/>
  <c r="HL1211" s="1"/>
  <c r="HL1212" s="1"/>
  <c r="JB1181"/>
  <c r="JB1211" s="1"/>
  <c r="JB1212" s="1"/>
  <c r="KR1181"/>
  <c r="KR1211" s="1"/>
  <c r="KR1212" s="1"/>
  <c r="MH1181"/>
  <c r="MH1211" s="1"/>
  <c r="MH1212" s="1"/>
  <c r="NX1181"/>
  <c r="NX1211" s="1"/>
  <c r="NX1212" s="1"/>
  <c r="PN1181"/>
  <c r="PN1211" s="1"/>
  <c r="PN1212" s="1"/>
  <c r="RD1181"/>
  <c r="RD1211" s="1"/>
  <c r="RD1212" s="1"/>
  <c r="ST1181"/>
  <c r="ST1211" s="1"/>
  <c r="ST1212" s="1"/>
  <c r="UJ1181"/>
  <c r="UJ1211" s="1"/>
  <c r="UJ1212" s="1"/>
  <c r="VZ1181"/>
  <c r="VZ1211" s="1"/>
  <c r="VZ1212" s="1"/>
  <c r="XP1181"/>
  <c r="XP1211" s="1"/>
  <c r="XP1212" s="1"/>
  <c r="ZF1181"/>
  <c r="ZF1211" s="1"/>
  <c r="AB1181"/>
  <c r="AB1211" s="1"/>
  <c r="AB1212" s="1"/>
  <c r="BR1181"/>
  <c r="BR1211" s="1"/>
  <c r="BR1212" s="1"/>
  <c r="DH1181"/>
  <c r="DH1211" s="1"/>
  <c r="DH1212" s="1"/>
  <c r="EX1181"/>
  <c r="EX1211" s="1"/>
  <c r="EX1212" s="1"/>
  <c r="GN1181"/>
  <c r="GN1211" s="1"/>
  <c r="GN1212" s="1"/>
  <c r="ID1181"/>
  <c r="ID1211" s="1"/>
  <c r="ID1212" s="1"/>
  <c r="JT1181"/>
  <c r="JT1211" s="1"/>
  <c r="JT1212" s="1"/>
  <c r="LJ1181"/>
  <c r="LJ1211" s="1"/>
  <c r="LJ1212" s="1"/>
  <c r="MZ1181"/>
  <c r="MZ1211" s="1"/>
  <c r="MZ1212" s="1"/>
  <c r="OP1181"/>
  <c r="OP1211" s="1"/>
  <c r="OP1212" s="1"/>
  <c r="QF1181"/>
  <c r="QF1211" s="1"/>
  <c r="QF1212" s="1"/>
  <c r="RV1181"/>
  <c r="RV1211" s="1"/>
  <c r="RV1212" s="1"/>
  <c r="TL1181"/>
  <c r="TL1211" s="1"/>
  <c r="TL1212" s="1"/>
  <c r="VB1181"/>
  <c r="VB1211" s="1"/>
  <c r="VB1212" s="1"/>
  <c r="WR1181"/>
  <c r="WR1211" s="1"/>
  <c r="WR1212" s="1"/>
  <c r="YH1181"/>
  <c r="YH1211" s="1"/>
  <c r="YH1212" s="1"/>
  <c r="VW1249" l="1"/>
  <c r="VW1250" s="1"/>
  <c r="XM1249"/>
  <c r="XM1250" s="1"/>
  <c r="SQ1249"/>
  <c r="SQ1250" s="1"/>
  <c r="PK1249"/>
  <c r="PK1250" s="1"/>
  <c r="ME1249"/>
  <c r="ME1250" s="1"/>
  <c r="IY1249"/>
  <c r="IY1250" s="1"/>
  <c r="FS1249"/>
  <c r="FS1250" s="1"/>
  <c r="CM1249"/>
  <c r="CM1250" s="1"/>
  <c r="YK1249"/>
  <c r="YK1250" s="1"/>
  <c r="VE1249"/>
  <c r="VE1250" s="1"/>
  <c r="OS1249"/>
  <c r="OS1250" s="1"/>
  <c r="LM1249"/>
  <c r="LM1250" s="1"/>
  <c r="IG1249"/>
  <c r="IG1250" s="1"/>
  <c r="FA1249"/>
  <c r="FA1250" s="1"/>
  <c r="BU1249"/>
  <c r="BU1250" s="1"/>
  <c r="YG1249"/>
  <c r="YG1250" s="1"/>
  <c r="VA1249"/>
  <c r="VA1250" s="1"/>
  <c r="RU1249"/>
  <c r="RU1250" s="1"/>
  <c r="OO1249"/>
  <c r="OO1250" s="1"/>
  <c r="EW1249"/>
  <c r="EW1250" s="1"/>
  <c r="BQ1249"/>
  <c r="BQ1250" s="1"/>
  <c r="YI1249"/>
  <c r="YI1250" s="1"/>
  <c r="TM1249"/>
  <c r="TM1250" s="1"/>
  <c r="QG1249"/>
  <c r="QG1250" s="1"/>
  <c r="NA1249"/>
  <c r="NA1250" s="1"/>
  <c r="JU1249"/>
  <c r="JU1250" s="1"/>
  <c r="GO1249"/>
  <c r="GO1250" s="1"/>
  <c r="DI1249"/>
  <c r="DI1250" s="1"/>
  <c r="AC1249"/>
  <c r="AC1250" s="1"/>
  <c r="XO1249"/>
  <c r="XO1250" s="1"/>
  <c r="UI1249"/>
  <c r="UI1250" s="1"/>
  <c r="RC1249"/>
  <c r="RC1250" s="1"/>
  <c r="NW1249"/>
  <c r="NW1250" s="1"/>
  <c r="KQ1249"/>
  <c r="KQ1250" s="1"/>
  <c r="HK1249"/>
  <c r="HK1250" s="1"/>
  <c r="EE1249"/>
  <c r="EE1250" s="1"/>
  <c r="AY1249"/>
  <c r="AY1250" s="1"/>
  <c r="XQ1249"/>
  <c r="XQ1250" s="1"/>
  <c r="UK1249"/>
  <c r="UK1250" s="1"/>
  <c r="RE1249"/>
  <c r="RE1250" s="1"/>
  <c r="KS1249"/>
  <c r="KS1250" s="1"/>
  <c r="HM1249"/>
  <c r="HM1250" s="1"/>
  <c r="EG1249"/>
  <c r="EG1250" s="1"/>
  <c r="BA1249"/>
  <c r="BA1250" s="1"/>
  <c r="ZG1211"/>
  <c r="ZE1211"/>
  <c r="RY1249"/>
  <c r="RY1250" s="1"/>
  <c r="NY1249"/>
  <c r="NY1250" s="1"/>
  <c r="LI1249"/>
  <c r="LI1250" s="1"/>
  <c r="IC1249"/>
  <c r="IC1250" s="1"/>
  <c r="ZC1212"/>
  <c r="ZC1267"/>
  <c r="UI1181"/>
  <c r="NW1181"/>
  <c r="HK1181"/>
  <c r="AY1181"/>
  <c r="UK1181"/>
  <c r="NY1181"/>
  <c r="HM1181"/>
  <c r="BA1181"/>
  <c r="WU1181"/>
  <c r="WU1197"/>
  <c r="TO1181"/>
  <c r="TO1197"/>
  <c r="QI1181"/>
  <c r="QI1197"/>
  <c r="NC1181"/>
  <c r="NC1197"/>
  <c r="JW1181"/>
  <c r="JW1197"/>
  <c r="GQ1181"/>
  <c r="GQ1197"/>
  <c r="DK1181"/>
  <c r="DK1197"/>
  <c r="AE1181"/>
  <c r="AE1211" s="1"/>
  <c r="AE1212" s="1"/>
  <c r="AE1197"/>
  <c r="VC1249"/>
  <c r="VC1250" s="1"/>
  <c r="ZB1212"/>
  <c r="ZD1212"/>
  <c r="ZB1267"/>
  <c r="ZD1267"/>
  <c r="YJ1181"/>
  <c r="YJ1197"/>
  <c r="RX1181"/>
  <c r="RX1197"/>
  <c r="LL1181"/>
  <c r="LL1197"/>
  <c r="EZ1181"/>
  <c r="EZ1197"/>
  <c r="YL1181"/>
  <c r="YL1197"/>
  <c r="RZ1181"/>
  <c r="RZ1197"/>
  <c r="LN1181"/>
  <c r="LN1197"/>
  <c r="FB1181"/>
  <c r="FB1197"/>
  <c r="XO1197"/>
  <c r="RC1197"/>
  <c r="KQ1197"/>
  <c r="EE1197"/>
  <c r="XQ1197"/>
  <c r="RE1197"/>
  <c r="KS1197"/>
  <c r="EG1197"/>
  <c r="YH1237"/>
  <c r="YH1227"/>
  <c r="YH1217"/>
  <c r="VB1237"/>
  <c r="VB1227"/>
  <c r="VB1217"/>
  <c r="RV1237"/>
  <c r="RV1227"/>
  <c r="RV1217"/>
  <c r="OP1237"/>
  <c r="OP1227"/>
  <c r="OP1217"/>
  <c r="LJ1237"/>
  <c r="LJ1227"/>
  <c r="LJ1217"/>
  <c r="ID1237"/>
  <c r="ID1227"/>
  <c r="ID1217"/>
  <c r="EX1237"/>
  <c r="EX1227"/>
  <c r="EX1217"/>
  <c r="BR1237"/>
  <c r="BR1227"/>
  <c r="BR1217"/>
  <c r="XP1237"/>
  <c r="XP1227"/>
  <c r="XP1217"/>
  <c r="RD1237"/>
  <c r="RD1227"/>
  <c r="RD1217"/>
  <c r="KR1237"/>
  <c r="KR1227"/>
  <c r="KR1217"/>
  <c r="EF1237"/>
  <c r="EF1227"/>
  <c r="EF1217"/>
  <c r="XL1237"/>
  <c r="XL1227"/>
  <c r="XL1217"/>
  <c r="QZ1237"/>
  <c r="QZ1227"/>
  <c r="QZ1217"/>
  <c r="KN1237"/>
  <c r="KN1227"/>
  <c r="KN1217"/>
  <c r="EB1237"/>
  <c r="EB1227"/>
  <c r="EB1217"/>
  <c r="XN1237"/>
  <c r="XN1227"/>
  <c r="XN1217"/>
  <c r="RB1237"/>
  <c r="RB1227"/>
  <c r="RB1217"/>
  <c r="KP1237"/>
  <c r="KP1227"/>
  <c r="KP1217"/>
  <c r="ED1237"/>
  <c r="ED1227"/>
  <c r="ED1217"/>
  <c r="YJ1237"/>
  <c r="YJ1227"/>
  <c r="YJ1217"/>
  <c r="VD1237"/>
  <c r="VD1227"/>
  <c r="VD1217"/>
  <c r="OR1237"/>
  <c r="OR1227"/>
  <c r="OR1217"/>
  <c r="EZ1237"/>
  <c r="EZ1227"/>
  <c r="EZ1217"/>
  <c r="YL1237"/>
  <c r="YL1227"/>
  <c r="YL1217"/>
  <c r="VF1237"/>
  <c r="VF1227"/>
  <c r="VF1217"/>
  <c r="OT1237"/>
  <c r="OT1227"/>
  <c r="OT1217"/>
  <c r="IH1237"/>
  <c r="IH1227"/>
  <c r="IH1217"/>
  <c r="BV1237"/>
  <c r="BV1227"/>
  <c r="BV1217"/>
  <c r="VD1181"/>
  <c r="VD1197"/>
  <c r="OR1181"/>
  <c r="OR1197"/>
  <c r="IF1181"/>
  <c r="IF1197"/>
  <c r="BT1181"/>
  <c r="BT1197"/>
  <c r="VF1181"/>
  <c r="VF1197"/>
  <c r="OT1181"/>
  <c r="OT1197"/>
  <c r="IH1181"/>
  <c r="IH1197"/>
  <c r="BV1181"/>
  <c r="BV1197"/>
  <c r="UI1197"/>
  <c r="NW1197"/>
  <c r="HK1197"/>
  <c r="AY1197"/>
  <c r="UK1197"/>
  <c r="NY1197"/>
  <c r="HM1197"/>
  <c r="BA1197"/>
  <c r="WR1237"/>
  <c r="WR1227"/>
  <c r="WR1217"/>
  <c r="TL1237"/>
  <c r="TL1227"/>
  <c r="TL1217"/>
  <c r="QF1237"/>
  <c r="QF1227"/>
  <c r="QF1217"/>
  <c r="MZ1237"/>
  <c r="MZ1227"/>
  <c r="MZ1217"/>
  <c r="JT1237"/>
  <c r="JT1227"/>
  <c r="JT1217"/>
  <c r="GN1237"/>
  <c r="GN1227"/>
  <c r="GN1217"/>
  <c r="DH1237"/>
  <c r="DH1227"/>
  <c r="DH1217"/>
  <c r="AB1237"/>
  <c r="AB1227"/>
  <c r="AB1217"/>
  <c r="VZ1237"/>
  <c r="VZ1227"/>
  <c r="VZ1217"/>
  <c r="ST1237"/>
  <c r="ST1227"/>
  <c r="ST1217"/>
  <c r="PN1237"/>
  <c r="PN1227"/>
  <c r="PN1217"/>
  <c r="MH1237"/>
  <c r="MH1227"/>
  <c r="MH1217"/>
  <c r="JB1237"/>
  <c r="JB1227"/>
  <c r="JB1217"/>
  <c r="FV1237"/>
  <c r="FV1227"/>
  <c r="FV1217"/>
  <c r="CP1237"/>
  <c r="CP1227"/>
  <c r="CP1217"/>
  <c r="ZF1237"/>
  <c r="ZF1227"/>
  <c r="ZF1217"/>
  <c r="VV1237"/>
  <c r="VV1227"/>
  <c r="VV1217"/>
  <c r="SP1237"/>
  <c r="SP1227"/>
  <c r="SP1217"/>
  <c r="PJ1237"/>
  <c r="PJ1227"/>
  <c r="PJ1217"/>
  <c r="MD1237"/>
  <c r="MD1227"/>
  <c r="MD1217"/>
  <c r="IX1237"/>
  <c r="IX1227"/>
  <c r="IX1217"/>
  <c r="FR1237"/>
  <c r="FR1227"/>
  <c r="FR1217"/>
  <c r="CL1237"/>
  <c r="CL1227"/>
  <c r="CL1217"/>
  <c r="ZB1237"/>
  <c r="ZB1227"/>
  <c r="ZB1217"/>
  <c r="VX1237"/>
  <c r="VX1227"/>
  <c r="VX1217"/>
  <c r="SR1237"/>
  <c r="SR1227"/>
  <c r="SR1217"/>
  <c r="PL1237"/>
  <c r="PL1227"/>
  <c r="PL1217"/>
  <c r="MF1237"/>
  <c r="MF1227"/>
  <c r="MF1217"/>
  <c r="IZ1237"/>
  <c r="IZ1227"/>
  <c r="IZ1217"/>
  <c r="FT1237"/>
  <c r="FT1227"/>
  <c r="FT1217"/>
  <c r="CN1237"/>
  <c r="CN1227"/>
  <c r="CN1217"/>
  <c r="ZD1237"/>
  <c r="ZD1227"/>
  <c r="ZD1217"/>
  <c r="WT1237"/>
  <c r="WT1227"/>
  <c r="WT1217"/>
  <c r="TN1237"/>
  <c r="TN1227"/>
  <c r="TN1217"/>
  <c r="QH1237"/>
  <c r="QH1227"/>
  <c r="QH1217"/>
  <c r="NB1237"/>
  <c r="NB1227"/>
  <c r="NB1217"/>
  <c r="JV1237"/>
  <c r="JV1227"/>
  <c r="JV1217"/>
  <c r="GP1237"/>
  <c r="GP1227"/>
  <c r="GP1217"/>
  <c r="DJ1237"/>
  <c r="DJ1227"/>
  <c r="DJ1217"/>
  <c r="AD1237"/>
  <c r="AD1227"/>
  <c r="AD1217"/>
  <c r="WV1237"/>
  <c r="WV1227"/>
  <c r="WV1217"/>
  <c r="TP1237"/>
  <c r="TP1227"/>
  <c r="TP1217"/>
  <c r="QJ1237"/>
  <c r="QJ1227"/>
  <c r="QJ1217"/>
  <c r="ND1237"/>
  <c r="ND1227"/>
  <c r="ND1217"/>
  <c r="JX1237"/>
  <c r="JX1227"/>
  <c r="JX1217"/>
  <c r="GR1237"/>
  <c r="GR1227"/>
  <c r="GR1217"/>
  <c r="DL1237"/>
  <c r="DL1227"/>
  <c r="DL1217"/>
  <c r="AF1237"/>
  <c r="AF1227"/>
  <c r="AF1217"/>
  <c r="UJ1237"/>
  <c r="UJ1227"/>
  <c r="UJ1217"/>
  <c r="NX1237"/>
  <c r="NX1227"/>
  <c r="NX1217"/>
  <c r="HL1237"/>
  <c r="HL1227"/>
  <c r="HL1217"/>
  <c r="AZ1237"/>
  <c r="AZ1227"/>
  <c r="AZ1217"/>
  <c r="UF1237"/>
  <c r="UF1227"/>
  <c r="UF1217"/>
  <c r="NT1237"/>
  <c r="NT1227"/>
  <c r="NT1217"/>
  <c r="HH1237"/>
  <c r="HH1227"/>
  <c r="HH1217"/>
  <c r="AV1237"/>
  <c r="AV1227"/>
  <c r="AV1217"/>
  <c r="UH1237"/>
  <c r="UH1227"/>
  <c r="UH1217"/>
  <c r="NV1237"/>
  <c r="NV1227"/>
  <c r="NV1217"/>
  <c r="HJ1237"/>
  <c r="HJ1227"/>
  <c r="HJ1217"/>
  <c r="AX1237"/>
  <c r="AX1227"/>
  <c r="AX1217"/>
  <c r="RX1237"/>
  <c r="RX1227"/>
  <c r="RX1217"/>
  <c r="LL1237"/>
  <c r="LL1227"/>
  <c r="LL1217"/>
  <c r="IF1237"/>
  <c r="IF1227"/>
  <c r="IF1217"/>
  <c r="BT1237"/>
  <c r="BT1227"/>
  <c r="BT1217"/>
  <c r="RZ1237"/>
  <c r="RZ1227"/>
  <c r="RZ1217"/>
  <c r="LN1237"/>
  <c r="LN1227"/>
  <c r="LN1217"/>
  <c r="FB1237"/>
  <c r="FB1227"/>
  <c r="FB1217"/>
  <c r="ZC1249"/>
  <c r="UG1249"/>
  <c r="UG1250" s="1"/>
  <c r="RA1249"/>
  <c r="RA1250" s="1"/>
  <c r="NU1249"/>
  <c r="NU1250" s="1"/>
  <c r="KO1249"/>
  <c r="KO1250" s="1"/>
  <c r="HI1249"/>
  <c r="HI1250" s="1"/>
  <c r="EC1249"/>
  <c r="EC1250" s="1"/>
  <c r="AW1249"/>
  <c r="AW1250" s="1"/>
  <c r="WU1249"/>
  <c r="WU1250" s="1"/>
  <c r="TO1249"/>
  <c r="TO1250" s="1"/>
  <c r="QI1249"/>
  <c r="QI1250" s="1"/>
  <c r="NC1249"/>
  <c r="NC1250" s="1"/>
  <c r="JW1249"/>
  <c r="JW1250" s="1"/>
  <c r="GQ1249"/>
  <c r="GQ1250" s="1"/>
  <c r="DK1249"/>
  <c r="DK1250" s="1"/>
  <c r="AE1249"/>
  <c r="AE1250" s="1"/>
  <c r="WQ1249"/>
  <c r="WQ1250" s="1"/>
  <c r="TK1249"/>
  <c r="TK1250" s="1"/>
  <c r="QE1249"/>
  <c r="QE1250" s="1"/>
  <c r="MY1249"/>
  <c r="MY1250" s="1"/>
  <c r="JS1249"/>
  <c r="JS1250" s="1"/>
  <c r="GM1249"/>
  <c r="GM1250" s="1"/>
  <c r="DG1249"/>
  <c r="DG1250" s="1"/>
  <c r="AA1249"/>
  <c r="AA1250" s="1"/>
  <c r="WS1249"/>
  <c r="WS1250" s="1"/>
  <c r="RW1249"/>
  <c r="RW1250" s="1"/>
  <c r="OQ1249"/>
  <c r="OQ1250" s="1"/>
  <c r="LK1249"/>
  <c r="LK1250" s="1"/>
  <c r="IE1249"/>
  <c r="IE1250" s="1"/>
  <c r="EY1249"/>
  <c r="EY1250" s="1"/>
  <c r="BS1249"/>
  <c r="BS1250" s="1"/>
  <c r="ZE1249"/>
  <c r="VY1249"/>
  <c r="VY1250" s="1"/>
  <c r="SS1249"/>
  <c r="SS1250" s="1"/>
  <c r="PM1249"/>
  <c r="PM1250" s="1"/>
  <c r="MG1249"/>
  <c r="MG1250" s="1"/>
  <c r="JA1249"/>
  <c r="JA1250" s="1"/>
  <c r="FU1249"/>
  <c r="FU1250" s="1"/>
  <c r="CO1249"/>
  <c r="CO1250" s="1"/>
  <c r="ZG1249"/>
  <c r="WA1249"/>
  <c r="WA1250" s="1"/>
  <c r="SU1249"/>
  <c r="SU1250" s="1"/>
  <c r="PO1249"/>
  <c r="PO1250" s="1"/>
  <c r="MI1249"/>
  <c r="MI1250" s="1"/>
  <c r="JC1249"/>
  <c r="JC1250" s="1"/>
  <c r="FW1249"/>
  <c r="FW1250" s="1"/>
  <c r="CQ1249"/>
  <c r="CQ1250" s="1"/>
  <c r="XO1181"/>
  <c r="XO1211" s="1"/>
  <c r="XO1212" s="1"/>
  <c r="RC1181"/>
  <c r="KQ1181"/>
  <c r="KQ1211" s="1"/>
  <c r="KQ1212" s="1"/>
  <c r="EE1181"/>
  <c r="XQ1181"/>
  <c r="XQ1211" s="1"/>
  <c r="XQ1212" s="1"/>
  <c r="RE1181"/>
  <c r="KS1181"/>
  <c r="KS1211" s="1"/>
  <c r="KS1212" s="1"/>
  <c r="EG1181"/>
  <c r="YK1181"/>
  <c r="YK1197"/>
  <c r="VE1181"/>
  <c r="VE1197"/>
  <c r="RY1181"/>
  <c r="RY1197"/>
  <c r="OS1181"/>
  <c r="OS1197"/>
  <c r="LM1181"/>
  <c r="LM1197"/>
  <c r="IG1181"/>
  <c r="IG1197"/>
  <c r="FA1181"/>
  <c r="FA1197"/>
  <c r="BU1181"/>
  <c r="BU1197"/>
  <c r="LN1249" l="1"/>
  <c r="LN1250" s="1"/>
  <c r="BT1249"/>
  <c r="BT1250" s="1"/>
  <c r="LL1249"/>
  <c r="LL1250" s="1"/>
  <c r="AZ1249"/>
  <c r="AZ1250" s="1"/>
  <c r="AF1249"/>
  <c r="AF1250" s="1"/>
  <c r="GR1249"/>
  <c r="GR1250" s="1"/>
  <c r="ND1249"/>
  <c r="ND1250" s="1"/>
  <c r="TP1249"/>
  <c r="TP1250" s="1"/>
  <c r="EG1211"/>
  <c r="EG1212" s="1"/>
  <c r="RE1211"/>
  <c r="RE1212" s="1"/>
  <c r="EE1211"/>
  <c r="EE1212" s="1"/>
  <c r="RC1211"/>
  <c r="RC1212" s="1"/>
  <c r="AD1249"/>
  <c r="AD1250" s="1"/>
  <c r="GP1249"/>
  <c r="GP1250" s="1"/>
  <c r="AX1249"/>
  <c r="AX1250" s="1"/>
  <c r="NV1249"/>
  <c r="NV1250" s="1"/>
  <c r="AV1249"/>
  <c r="AV1250" s="1"/>
  <c r="DK1211"/>
  <c r="DK1212" s="1"/>
  <c r="NT1249"/>
  <c r="NT1250" s="1"/>
  <c r="NB1249"/>
  <c r="NB1250" s="1"/>
  <c r="TN1249"/>
  <c r="TN1250" s="1"/>
  <c r="ZD1249"/>
  <c r="FT1249"/>
  <c r="FT1250" s="1"/>
  <c r="MF1249"/>
  <c r="MF1250" s="1"/>
  <c r="SR1249"/>
  <c r="SR1250" s="1"/>
  <c r="FR1249"/>
  <c r="FR1250" s="1"/>
  <c r="MD1249"/>
  <c r="MD1250" s="1"/>
  <c r="SP1249"/>
  <c r="SP1250" s="1"/>
  <c r="FV1249"/>
  <c r="FV1250" s="1"/>
  <c r="MH1249"/>
  <c r="MH1250" s="1"/>
  <c r="ST1249"/>
  <c r="ST1250" s="1"/>
  <c r="AB1249"/>
  <c r="AB1250" s="1"/>
  <c r="GN1249"/>
  <c r="GN1250" s="1"/>
  <c r="MZ1249"/>
  <c r="MZ1250" s="1"/>
  <c r="TL1249"/>
  <c r="TL1250" s="1"/>
  <c r="BV1249"/>
  <c r="BV1250" s="1"/>
  <c r="OT1249"/>
  <c r="OT1250" s="1"/>
  <c r="YL1249"/>
  <c r="YL1250" s="1"/>
  <c r="OR1249"/>
  <c r="OR1250" s="1"/>
  <c r="YJ1249"/>
  <c r="YJ1250" s="1"/>
  <c r="KP1249"/>
  <c r="KP1250" s="1"/>
  <c r="XN1249"/>
  <c r="XN1250" s="1"/>
  <c r="XL1249"/>
  <c r="XL1250" s="1"/>
  <c r="KR1249"/>
  <c r="KR1250" s="1"/>
  <c r="XP1249"/>
  <c r="XP1250" s="1"/>
  <c r="EX1249"/>
  <c r="EX1250" s="1"/>
  <c r="LJ1249"/>
  <c r="LJ1250" s="1"/>
  <c r="RV1249"/>
  <c r="RV1250" s="1"/>
  <c r="YH1249"/>
  <c r="YH1250" s="1"/>
  <c r="FB1211"/>
  <c r="FB1212" s="1"/>
  <c r="LN1211"/>
  <c r="LN1212" s="1"/>
  <c r="RZ1211"/>
  <c r="RZ1212" s="1"/>
  <c r="YL1211"/>
  <c r="YL1212" s="1"/>
  <c r="EZ1211"/>
  <c r="EZ1212" s="1"/>
  <c r="LL1211"/>
  <c r="LL1212" s="1"/>
  <c r="RX1211"/>
  <c r="RX1212" s="1"/>
  <c r="YJ1211"/>
  <c r="YJ1212" s="1"/>
  <c r="NX1249"/>
  <c r="NX1250" s="1"/>
  <c r="ZF1249"/>
  <c r="KN1249"/>
  <c r="KN1250" s="1"/>
  <c r="ZB1249"/>
  <c r="GQ1211"/>
  <c r="GQ1212" s="1"/>
  <c r="JW1211"/>
  <c r="JW1212" s="1"/>
  <c r="NC1211"/>
  <c r="NC1212" s="1"/>
  <c r="QI1211"/>
  <c r="QI1212" s="1"/>
  <c r="TO1211"/>
  <c r="TO1212" s="1"/>
  <c r="WU1211"/>
  <c r="WU1212" s="1"/>
  <c r="HM1211"/>
  <c r="HM1212" s="1"/>
  <c r="UK1211"/>
  <c r="UK1212" s="1"/>
  <c r="HK1211"/>
  <c r="HK1212" s="1"/>
  <c r="UI1211"/>
  <c r="UI1212" s="1"/>
  <c r="BU1211"/>
  <c r="BU1212" s="1"/>
  <c r="FA1211"/>
  <c r="FA1212" s="1"/>
  <c r="IG1211"/>
  <c r="IG1212" s="1"/>
  <c r="LM1211"/>
  <c r="LM1212" s="1"/>
  <c r="OS1211"/>
  <c r="OS1212" s="1"/>
  <c r="RY1211"/>
  <c r="RY1212" s="1"/>
  <c r="VE1211"/>
  <c r="VE1212" s="1"/>
  <c r="YK1211"/>
  <c r="YK1212" s="1"/>
  <c r="FB1249"/>
  <c r="FB1250" s="1"/>
  <c r="RZ1249"/>
  <c r="RZ1250" s="1"/>
  <c r="IF1249"/>
  <c r="IF1250" s="1"/>
  <c r="RX1249"/>
  <c r="RX1250" s="1"/>
  <c r="HJ1249"/>
  <c r="HJ1250" s="1"/>
  <c r="UH1249"/>
  <c r="UH1250" s="1"/>
  <c r="HH1249"/>
  <c r="HH1250" s="1"/>
  <c r="UF1249"/>
  <c r="UF1250" s="1"/>
  <c r="HL1249"/>
  <c r="HL1250" s="1"/>
  <c r="UJ1249"/>
  <c r="UJ1250" s="1"/>
  <c r="DL1249"/>
  <c r="DL1250" s="1"/>
  <c r="JX1249"/>
  <c r="JX1250" s="1"/>
  <c r="QJ1249"/>
  <c r="QJ1250" s="1"/>
  <c r="WV1249"/>
  <c r="WV1250" s="1"/>
  <c r="DJ1249"/>
  <c r="DJ1250" s="1"/>
  <c r="JV1249"/>
  <c r="JV1250" s="1"/>
  <c r="QH1249"/>
  <c r="QH1250" s="1"/>
  <c r="WT1249"/>
  <c r="WT1250" s="1"/>
  <c r="CN1249"/>
  <c r="CN1250" s="1"/>
  <c r="IZ1249"/>
  <c r="IZ1250" s="1"/>
  <c r="PL1249"/>
  <c r="PL1250" s="1"/>
  <c r="VX1249"/>
  <c r="VX1250" s="1"/>
  <c r="CL1249"/>
  <c r="CL1250" s="1"/>
  <c r="IX1249"/>
  <c r="IX1250" s="1"/>
  <c r="PJ1249"/>
  <c r="PJ1250" s="1"/>
  <c r="VV1249"/>
  <c r="VV1250" s="1"/>
  <c r="CP1249"/>
  <c r="CP1250" s="1"/>
  <c r="JB1249"/>
  <c r="JB1250" s="1"/>
  <c r="PN1249"/>
  <c r="PN1250" s="1"/>
  <c r="VZ1249"/>
  <c r="VZ1250" s="1"/>
  <c r="DH1249"/>
  <c r="DH1250" s="1"/>
  <c r="JT1249"/>
  <c r="JT1250" s="1"/>
  <c r="QF1249"/>
  <c r="QF1250" s="1"/>
  <c r="WR1249"/>
  <c r="WR1250" s="1"/>
  <c r="BV1211"/>
  <c r="BV1212" s="1"/>
  <c r="IH1211"/>
  <c r="IH1212" s="1"/>
  <c r="OT1211"/>
  <c r="OT1212" s="1"/>
  <c r="VF1211"/>
  <c r="VF1212" s="1"/>
  <c r="BT1211"/>
  <c r="BT1212" s="1"/>
  <c r="IF1211"/>
  <c r="IF1212" s="1"/>
  <c r="OR1211"/>
  <c r="OR1212" s="1"/>
  <c r="VD1211"/>
  <c r="VD1212" s="1"/>
  <c r="IH1249"/>
  <c r="IH1250" s="1"/>
  <c r="VF1249"/>
  <c r="VF1250" s="1"/>
  <c r="EZ1249"/>
  <c r="EZ1250" s="1"/>
  <c r="VD1249"/>
  <c r="VD1250" s="1"/>
  <c r="ED1249"/>
  <c r="ED1250" s="1"/>
  <c r="RB1249"/>
  <c r="RB1250" s="1"/>
  <c r="EB1249"/>
  <c r="EB1250" s="1"/>
  <c r="QZ1249"/>
  <c r="QZ1250" s="1"/>
  <c r="EF1249"/>
  <c r="EF1250" s="1"/>
  <c r="RD1249"/>
  <c r="RD1250" s="1"/>
  <c r="BR1249"/>
  <c r="BR1250" s="1"/>
  <c r="ID1249"/>
  <c r="ID1250" s="1"/>
  <c r="OP1249"/>
  <c r="OP1250" s="1"/>
  <c r="VB1249"/>
  <c r="VB1250" s="1"/>
  <c r="BA1211"/>
  <c r="BA1212" s="1"/>
  <c r="NY1211"/>
  <c r="NY1212" s="1"/>
  <c r="AY1211"/>
  <c r="AY1212" s="1"/>
  <c r="NW1211"/>
  <c r="NW1212" s="1"/>
  <c r="ZE1212" l="1"/>
  <c r="ZE1250"/>
  <c r="ZG1250"/>
  <c r="ZF1250"/>
  <c r="ZD1250"/>
  <c r="ZC1250"/>
  <c r="ZG1212"/>
  <c r="ZF1212"/>
  <c r="ZB1250"/>
</calcChain>
</file>

<file path=xl/sharedStrings.xml><?xml version="1.0" encoding="utf-8"?>
<sst xmlns="http://schemas.openxmlformats.org/spreadsheetml/2006/main" count="12190" uniqueCount="303">
  <si>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</si>
  <si>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</si>
  <si>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</si>
  <si>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</si>
  <si>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</si>
  <si>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</si>
  <si>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</si>
  <si>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</si>
  <si>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</si>
  <si>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</si>
  <si>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</si>
  <si>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</si>
  <si>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</si>
  <si>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</si>
  <si>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</si>
  <si>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</si>
  <si>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</si>
  <si>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</si>
  <si>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</si>
  <si>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</si>
  <si>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</si>
  <si>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</si>
  <si>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</si>
  <si>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</si>
  <si>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</si>
  <si>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</si>
  <si>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</si>
  <si>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</si>
  <si>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</si>
  <si>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</si>
  <si>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</si>
  <si>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</si>
  <si>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</si>
  <si>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</si>
  <si>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</si>
  <si>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</si>
  <si>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</si>
  <si>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</si>
  <si>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</si>
  <si>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</si>
  <si>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</si>
  <si>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</si>
  <si>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</si>
  <si>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</si>
  <si>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</si>
  <si>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</si>
  <si>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</si>
  <si>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</si>
  <si>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</si>
  <si>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</si>
  <si>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</si>
  <si>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</si>
  <si>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</si>
  <si>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</si>
  <si>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</si>
  <si>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</si>
  <si>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</si>
  <si>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</si>
  <si>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</si>
  <si>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</si>
  <si>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</si>
  <si>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</si>
  <si>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</si>
  <si>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</si>
  <si>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</si>
  <si>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</si>
  <si>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</si>
  <si>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</si>
  <si>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</si>
  <si>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</si>
  <si>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</si>
  <si>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</si>
  <si>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</si>
  <si>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</si>
  <si>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</si>
  <si>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</si>
  <si>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</si>
  <si>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</si>
  <si>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</si>
  <si>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</si>
  <si>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</si>
  <si>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</si>
  <si>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</si>
  <si>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</si>
  <si>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</si>
  <si>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</si>
  <si>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</si>
  <si>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</si>
  <si>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</si>
  <si>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</si>
  <si>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</si>
  <si>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</si>
  <si>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</si>
  <si>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</si>
  <si>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</si>
  <si>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</si>
  <si>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</si>
  <si>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</si>
  <si>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</si>
  <si>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</si>
  <si>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</si>
  <si>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</si>
  <si>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</si>
  <si>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</si>
  <si>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</si>
  <si>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</si>
  <si>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</si>
  <si>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</si>
  <si>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</si>
  <si>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</si>
  <si>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</si>
  <si>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</si>
  <si>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</si>
  <si>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</si>
  <si>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</si>
  <si>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</si>
  <si>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</si>
  <si>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</si>
  <si>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</si>
  <si>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</si>
  <si>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</si>
  <si>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</si>
  <si>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</si>
  <si>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</si>
  <si>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</si>
  <si>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</si>
  <si>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</si>
  <si>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</si>
  <si>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</si>
  <si>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</si>
  <si>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</si>
  <si>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</si>
  <si>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</si>
  <si>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</si>
  <si>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</si>
  <si>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</si>
  <si>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</si>
  <si>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</si>
  <si>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</si>
  <si>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</si>
  <si>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</si>
  <si>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</si>
  <si>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</si>
  <si>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</si>
  <si>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</si>
  <si>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</si>
  <si>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</si>
  <si>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</si>
  <si>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</si>
  <si>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</si>
  <si>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</si>
  <si>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</si>
  <si>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</si>
  <si>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</si>
  <si>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</si>
  <si>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</si>
  <si>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</si>
  <si>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</si>
  <si>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</si>
  <si>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</si>
  <si>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</si>
  <si>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</si>
  <si>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</si>
  <si>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</si>
  <si>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</si>
  <si>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</si>
  <si>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</si>
  <si>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</si>
  <si>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</si>
  <si>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</si>
  <si>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</si>
  <si>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</si>
  <si>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</si>
  <si>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</si>
  <si>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</si>
  <si>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</si>
  <si>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</si>
  <si>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</si>
  <si>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</si>
  <si>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</si>
  <si>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</si>
  <si>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</si>
  <si>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</si>
  <si>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</si>
  <si>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</si>
  <si>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</si>
  <si>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</si>
  <si>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</si>
  <si>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</si>
  <si>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</si>
  <si>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</si>
  <si>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</si>
  <si>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</si>
  <si>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</si>
  <si>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</si>
  <si>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</si>
  <si>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</si>
  <si>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</si>
  <si>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</si>
  <si>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</si>
  <si>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</si>
  <si>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</si>
  <si>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</si>
  <si>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</si>
  <si>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</si>
  <si>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</si>
  <si>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</si>
  <si>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</si>
  <si>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</si>
  <si>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</si>
  <si>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</si>
  <si>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</si>
  <si>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</si>
  <si>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</si>
  <si>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</si>
  <si>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</si>
  <si>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</si>
  <si>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</si>
  <si>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</si>
  <si>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</si>
  <si>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</si>
  <si>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</si>
  <si>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</si>
  <si>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</si>
  <si>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</si>
  <si>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</si>
  <si>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</si>
  <si>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</si>
  <si>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</si>
  <si>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</si>
  <si>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</si>
  <si>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</si>
  <si>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</si>
  <si>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</si>
  <si>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</si>
  <si>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</si>
  <si>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</si>
  <si>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</si>
  <si>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</si>
  <si>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</si>
  <si>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</si>
  <si>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</si>
  <si>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</si>
  <si>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</si>
  <si>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бюджетные</t>
  </si>
  <si>
    <t>автономные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</si>
  <si>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</si>
  <si>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</si>
  <si>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</si>
  <si>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</si>
  <si>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</si>
  <si>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</si>
  <si>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</si>
  <si>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Распределение дополнительных областных средств на реализацию Указа Президента РФ по повышению средней заработной платы педагогическим работникам</t>
  </si>
  <si>
    <t>общеобразовтельные учреждения</t>
  </si>
  <si>
    <t>кол-во штатных единиц педагогических  работников на 01.09.2018 по классификации 07.02 (без ПДО и старших ПДО, не относящихся к ФГОС)</t>
  </si>
  <si>
    <t>сумма дополнительной субвенции (Обл закон от 25.07.2019 № 173-ЗС), тыс.руб.</t>
  </si>
  <si>
    <t>3=п.4+п.5</t>
  </si>
  <si>
    <t>02 МАОУ гимназия им.А.П.Чехова</t>
  </si>
  <si>
    <t>03 МОБУ СОШ № 3 Ю.А.Гагарина</t>
  </si>
  <si>
    <t>04 МАОУ лицей № 4 (ТМОЛ)</t>
  </si>
  <si>
    <t>05 МОБУ СОШ № 5</t>
  </si>
  <si>
    <t>06 МОБУ СОШ № 6</t>
  </si>
  <si>
    <t>07 МОБУ лицей  №7</t>
  </si>
  <si>
    <t>08 МОБУ СОШ № 8 А.Г. Ломакина</t>
  </si>
  <si>
    <t>09 МОБУ СОШ № 9</t>
  </si>
  <si>
    <t>10 МАОУ СОШ № 10</t>
  </si>
  <si>
    <t>12 МАОУ СОШ №12</t>
  </si>
  <si>
    <t>15 МАОУ гимназия Мариинская</t>
  </si>
  <si>
    <t>16 МОБУ СОШ № 16</t>
  </si>
  <si>
    <t>20 МОБУ СОШ № 20</t>
  </si>
  <si>
    <t>21 МОБУ СОШ № 21</t>
  </si>
  <si>
    <t>22 МАОУСОШ№22</t>
  </si>
  <si>
    <t>23 МОБУ СОШ № 23</t>
  </si>
  <si>
    <t>24 МОБУ СОШ № 24</t>
  </si>
  <si>
    <t>25 МАОУ СОШ № 25/11</t>
  </si>
  <si>
    <t>26 МОБУ СОШ № 26</t>
  </si>
  <si>
    <t>27 МАОУ СОШ № 27</t>
  </si>
  <si>
    <t>28 МАОУ лицей № 28</t>
  </si>
  <si>
    <t>30 МОБУ СОШ № 30</t>
  </si>
  <si>
    <t>31 МОБУ СОШ № 31</t>
  </si>
  <si>
    <t>32 МОБУ СОШ № 32</t>
  </si>
  <si>
    <t>33 МОБУ лицей № 33</t>
  </si>
  <si>
    <t>34 МОБУ СОШ №34</t>
  </si>
  <si>
    <t>35 МОБУ СОШ № 35</t>
  </si>
  <si>
    <t>36 МОБУ СОШ №36</t>
  </si>
  <si>
    <t>37 МАОУ СОШ № 37</t>
  </si>
  <si>
    <t>38 МОБУ СОШ № 38</t>
  </si>
  <si>
    <t>ИТОГО по общему образованию</t>
  </si>
  <si>
    <t>утверждено областным бюджетом</t>
  </si>
  <si>
    <t>общеобразовтельные учреждения, осуществляющие дошкольное образование</t>
  </si>
  <si>
    <t>кол-во штатных единиц педагогических работников на 01.09.2018 по классификации 07.01</t>
  </si>
  <si>
    <t>12 МАОУ СОШ №12 - дошкольные</t>
  </si>
  <si>
    <t>35 МОБУ СОШ № 35 - дошкольные</t>
  </si>
  <si>
    <t>ИТОГО по дошкольным группам</t>
  </si>
  <si>
    <t>ИТОГО по школам</t>
  </si>
  <si>
    <t>от 29.12.2018 №1672</t>
  </si>
  <si>
    <t>от 31.07.2019 №937</t>
  </si>
  <si>
    <t>Приложение № ___ к приказу</t>
  </si>
  <si>
    <t>а также величина базовых нормативов затрат по муниципальным общеобразовательным учреждениям на 2019 год и плановый период 2020-2021</t>
  </si>
  <si>
    <t>801012О.99.0.БА81АА00001</t>
  </si>
  <si>
    <t>802111О.99.0.БА96АЮ62001</t>
  </si>
  <si>
    <t>802112О.99.0.ББ11АШ83001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</si>
</sst>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#,##0.00_ ;[Red]\-#,##0.00\ "/>
    <numFmt numFmtId="169" formatCode="#,##0.0000000000"/>
    <numFmt numFmtId="170" formatCode="[$-419]General"/>
    <numFmt numFmtId="171" formatCode="_-* #,##0_р_._-;\-* #,##0_р_._-;_-* &quot;-&quot;_р_._-;_-@_-"/>
    <numFmt numFmtId="172" formatCode="#,##0.0_ ;[Red]\-#,##0.0\ 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FF93"/>
        <bgColor indexed="64"/>
      </patternFill>
    </fill>
    <fill>
      <patternFill patternType="solid">
        <fgColor rgb="FFA3FFA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0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9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9" fillId="0" borderId="5" xfId="0" applyNumberFormat="1" applyFont="1" applyFill="1" applyBorder="1" applyAlignment="1">
      <alignment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4" fontId="49" fillId="0" borderId="5" xfId="0" applyNumberFormat="1" applyFont="1" applyFill="1" applyBorder="1" applyAlignment="1">
      <alignment vertical="top" wrapText="1"/>
    </xf>
    <xf numFmtId="0" fontId="50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3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2" fillId="32" borderId="5" xfId="0" applyFont="1" applyFill="1" applyBorder="1" applyAlignment="1">
      <alignment horizontal="center" vertical="top"/>
    </xf>
    <xf numFmtId="0" fontId="47" fillId="0" borderId="5" xfId="0" applyNumberFormat="1" applyFont="1" applyBorder="1" applyAlignment="1">
      <alignment vertical="top" wrapText="1"/>
    </xf>
    <xf numFmtId="168" fontId="0" fillId="0" borderId="5" xfId="0" applyNumberFormat="1" applyFont="1" applyBorder="1" applyAlignment="1">
      <alignment vertical="top" wrapText="1"/>
    </xf>
    <xf numFmtId="172" fontId="55" fillId="3" borderId="5" xfId="0" applyNumberFormat="1" applyFont="1" applyFill="1" applyBorder="1" applyAlignment="1">
      <alignment vertical="top" wrapText="1"/>
    </xf>
    <xf numFmtId="172" fontId="47" fillId="0" borderId="5" xfId="0" applyNumberFormat="1" applyFont="1" applyBorder="1" applyAlignment="1">
      <alignment vertical="top"/>
    </xf>
    <xf numFmtId="172" fontId="0" fillId="0" borderId="0" xfId="0" applyNumberFormat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172" fontId="55" fillId="0" borderId="5" xfId="0" applyNumberFormat="1" applyFont="1" applyBorder="1" applyAlignment="1">
      <alignment vertical="top" wrapText="1"/>
    </xf>
    <xf numFmtId="0" fontId="40" fillId="0" borderId="5" xfId="0" applyNumberFormat="1" applyFont="1" applyBorder="1" applyAlignment="1">
      <alignment vertical="top" wrapText="1"/>
    </xf>
    <xf numFmtId="0" fontId="35" fillId="32" borderId="5" xfId="0" applyFont="1" applyFill="1" applyBorder="1" applyAlignment="1">
      <alignment vertical="top"/>
    </xf>
    <xf numFmtId="168" fontId="48" fillId="32" borderId="5" xfId="0" applyNumberFormat="1" applyFont="1" applyFill="1" applyBorder="1" applyAlignment="1">
      <alignment vertical="top"/>
    </xf>
    <xf numFmtId="172" fontId="48" fillId="32" borderId="5" xfId="0" applyNumberFormat="1" applyFont="1" applyFill="1" applyBorder="1" applyAlignment="1">
      <alignment vertical="top"/>
    </xf>
    <xf numFmtId="0" fontId="56" fillId="30" borderId="0" xfId="0" applyFont="1" applyFill="1" applyBorder="1" applyAlignment="1">
      <alignment vertical="top"/>
    </xf>
    <xf numFmtId="168" fontId="56" fillId="30" borderId="0" xfId="0" applyNumberFormat="1" applyFont="1" applyFill="1" applyBorder="1" applyAlignment="1">
      <alignment vertical="top"/>
    </xf>
    <xf numFmtId="172" fontId="56" fillId="30" borderId="5" xfId="0" applyNumberFormat="1" applyFont="1" applyFill="1" applyBorder="1" applyAlignment="1">
      <alignment vertical="top"/>
    </xf>
    <xf numFmtId="172" fontId="56" fillId="30" borderId="0" xfId="0" applyNumberFormat="1" applyFont="1" applyFill="1" applyBorder="1" applyAlignment="1">
      <alignment vertical="top"/>
    </xf>
    <xf numFmtId="0" fontId="56" fillId="0" borderId="0" xfId="0" applyFont="1" applyFill="1" applyBorder="1" applyAlignment="1">
      <alignment vertical="top"/>
    </xf>
    <xf numFmtId="168" fontId="56" fillId="0" borderId="0" xfId="0" applyNumberFormat="1" applyFont="1" applyFill="1" applyBorder="1" applyAlignment="1">
      <alignment vertical="top"/>
    </xf>
    <xf numFmtId="172" fontId="56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5" xfId="0" applyNumberFormat="1" applyBorder="1" applyAlignment="1">
      <alignment vertical="top" wrapText="1"/>
    </xf>
    <xf numFmtId="0" fontId="56" fillId="30" borderId="0" xfId="0" applyFont="1" applyFill="1" applyAlignment="1">
      <alignment vertical="top"/>
    </xf>
    <xf numFmtId="0" fontId="56" fillId="30" borderId="5" xfId="0" applyFont="1" applyFill="1" applyBorder="1" applyAlignment="1">
      <alignment vertical="top"/>
    </xf>
    <xf numFmtId="169" fontId="7" fillId="0" borderId="5" xfId="0" applyNumberFormat="1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7" fillId="0" borderId="5" xfId="0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31" borderId="2" xfId="0" applyFont="1" applyFill="1" applyBorder="1" applyAlignment="1">
      <alignment horizontal="center" vertical="top" wrapText="1"/>
    </xf>
    <xf numFmtId="0" fontId="28" fillId="31" borderId="8" xfId="0" applyFont="1" applyFill="1" applyBorder="1" applyAlignment="1">
      <alignment horizontal="center" vertical="top" wrapText="1"/>
    </xf>
    <xf numFmtId="0" fontId="28" fillId="31" borderId="3" xfId="0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vertical="top" wrapText="1"/>
    </xf>
    <xf numFmtId="0" fontId="51" fillId="0" borderId="8" xfId="0" applyFont="1" applyFill="1" applyBorder="1" applyAlignment="1">
      <alignment vertical="top" wrapText="1"/>
    </xf>
    <xf numFmtId="0" fontId="51" fillId="0" borderId="3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1" fillId="0" borderId="8" xfId="0" applyFont="1" applyBorder="1" applyAlignment="1">
      <alignment vertical="top" wrapText="1"/>
    </xf>
    <xf numFmtId="0" fontId="51" fillId="0" borderId="3" xfId="0" applyFont="1" applyBorder="1" applyAlignment="1">
      <alignment vertical="top" wrapText="1"/>
    </xf>
    <xf numFmtId="0" fontId="51" fillId="31" borderId="2" xfId="0" applyFont="1" applyFill="1" applyBorder="1" applyAlignment="1">
      <alignment vertical="top" wrapText="1"/>
    </xf>
    <xf numFmtId="0" fontId="51" fillId="31" borderId="8" xfId="0" applyFont="1" applyFill="1" applyBorder="1" applyAlignment="1">
      <alignment vertical="top" wrapText="1"/>
    </xf>
    <xf numFmtId="0" fontId="51" fillId="31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4" xfId="0" applyBorder="1"/>
    <xf numFmtId="0" fontId="35" fillId="0" borderId="1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 wrapText="1"/>
    </xf>
    <xf numFmtId="0" fontId="0" fillId="34" borderId="5" xfId="0" applyFill="1" applyBorder="1" applyAlignment="1">
      <alignment horizontal="center" vertical="top" wrapText="1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75" zoomScaleSheetLayoutView="75" workbookViewId="0">
      <selection activeCell="XR1168" sqref="XR1:ZG1048576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0" width="12.140625" style="1" customWidth="1"/>
    <col min="21" max="23" width="13.140625" style="1" customWidth="1"/>
    <col min="24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83" width="12.140625" style="1" customWidth="1"/>
    <col min="84" max="86" width="13.140625" style="1" customWidth="1"/>
    <col min="87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88" width="12.140625" style="1" customWidth="1"/>
    <col min="189" max="191" width="13.140625" style="1" customWidth="1"/>
    <col min="192" max="194" width="12.140625" style="1" bestFit="1" customWidth="1"/>
    <col min="195" max="197" width="12" style="1" bestFit="1" customWidth="1"/>
    <col min="198" max="200" width="11" style="1" bestFit="1" customWidth="1"/>
    <col min="201" max="203" width="9.140625" style="1"/>
    <col min="204" max="209" width="11" style="1" bestFit="1" customWidth="1"/>
    <col min="210" max="212" width="13.140625" style="1" bestFit="1" customWidth="1"/>
    <col min="213" max="215" width="12.28515625" style="1" bestFit="1" customWidth="1"/>
    <col min="216" max="218" width="12" style="1" bestFit="1" customWidth="1"/>
    <col min="219" max="219" width="12.85546875" style="1" bestFit="1" customWidth="1"/>
    <col min="220" max="221" width="11" style="1" bestFit="1" customWidth="1"/>
    <col min="222" max="224" width="9.140625" style="1"/>
    <col min="225" max="227" width="12" style="1" bestFit="1" customWidth="1"/>
    <col min="228" max="230" width="11" style="1" bestFit="1" customWidth="1"/>
    <col min="231" max="236" width="12.140625" style="1" bestFit="1" customWidth="1"/>
    <col min="237" max="238" width="12" style="1" bestFit="1" customWidth="1"/>
    <col min="239" max="239" width="12" style="1" customWidth="1"/>
    <col min="240" max="240" width="12.85546875" style="1" bestFit="1" customWidth="1"/>
    <col min="241" max="241" width="11" style="1" bestFit="1" customWidth="1"/>
    <col min="242" max="242" width="11" style="1" customWidth="1"/>
    <col min="243" max="245" width="9.140625" style="1"/>
    <col min="246" max="248" width="12" style="1" bestFit="1" customWidth="1"/>
    <col min="249" max="251" width="9.7109375" style="1" bestFit="1" customWidth="1"/>
    <col min="252" max="257" width="12.140625" style="1" bestFit="1" customWidth="1"/>
    <col min="258" max="260" width="12" style="1" bestFit="1" customWidth="1"/>
    <col min="261" max="263" width="11" style="1" bestFit="1" customWidth="1"/>
    <col min="264" max="266" width="9.140625" style="1"/>
    <col min="267" max="269" width="12" style="1" bestFit="1" customWidth="1"/>
    <col min="270" max="272" width="11" style="1" bestFit="1" customWidth="1"/>
    <col min="273" max="275" width="13.140625" style="1" bestFit="1" customWidth="1"/>
    <col min="276" max="278" width="12.140625" style="1" bestFit="1" customWidth="1"/>
    <col min="279" max="281" width="12" style="1" bestFit="1" customWidth="1"/>
    <col min="282" max="282" width="11" style="1" customWidth="1"/>
    <col min="283" max="284" width="11" style="1" bestFit="1" customWidth="1"/>
    <col min="285" max="287" width="9.140625" style="1"/>
    <col min="288" max="290" width="12" style="1" bestFit="1" customWidth="1"/>
    <col min="291" max="293" width="11" style="1" bestFit="1" customWidth="1"/>
    <col min="294" max="296" width="13.140625" style="1" bestFit="1" customWidth="1"/>
    <col min="297" max="299" width="12.140625" style="1" bestFit="1" customWidth="1"/>
    <col min="300" max="302" width="12" style="1" bestFit="1" customWidth="1"/>
    <col min="303" max="305" width="11" style="1" bestFit="1" customWidth="1"/>
    <col min="306" max="308" width="9.140625" style="1"/>
    <col min="309" max="311" width="12" style="1" bestFit="1" customWidth="1"/>
    <col min="312" max="314" width="11" style="1" bestFit="1" customWidth="1"/>
    <col min="315" max="320" width="12.140625" style="1" bestFit="1" customWidth="1"/>
    <col min="321" max="323" width="12" style="1" bestFit="1" customWidth="1"/>
    <col min="324" max="326" width="11" style="1" bestFit="1" customWidth="1"/>
    <col min="327" max="329" width="9.140625" style="1"/>
    <col min="330" max="332" width="12" style="1" bestFit="1" customWidth="1"/>
    <col min="333" max="335" width="11" style="1" bestFit="1" customWidth="1"/>
    <col min="336" max="341" width="12.140625" style="1" bestFit="1" customWidth="1"/>
    <col min="342" max="344" width="12" style="1" bestFit="1" customWidth="1"/>
    <col min="345" max="347" width="11" style="1" bestFit="1" customWidth="1"/>
    <col min="348" max="350" width="9.140625" style="1"/>
    <col min="351" max="353" width="12" style="1" bestFit="1" customWidth="1"/>
    <col min="354" max="356" width="11" style="1" bestFit="1" customWidth="1"/>
    <col min="357" max="362" width="12.140625" style="1" bestFit="1" customWidth="1"/>
    <col min="363" max="365" width="12" style="1" bestFit="1" customWidth="1"/>
    <col min="366" max="368" width="11" style="1" bestFit="1" customWidth="1"/>
    <col min="369" max="371" width="9.140625" style="1"/>
    <col min="372" max="374" width="12" style="1" bestFit="1" customWidth="1"/>
    <col min="375" max="377" width="11" style="1" bestFit="1" customWidth="1"/>
    <col min="378" max="380" width="12.140625" style="1" bestFit="1" customWidth="1"/>
    <col min="381" max="383" width="12.140625" style="1" customWidth="1"/>
    <col min="384" max="386" width="12" style="1" customWidth="1"/>
    <col min="387" max="389" width="11" style="1" customWidth="1"/>
    <col min="390" max="392" width="9.7109375" style="1" customWidth="1"/>
    <col min="393" max="395" width="12" style="1" customWidth="1"/>
    <col min="396" max="398" width="11" style="1" customWidth="1"/>
    <col min="399" max="401" width="13.140625" style="1" customWidth="1"/>
    <col min="402" max="404" width="12.140625" style="1" customWidth="1"/>
    <col min="405" max="407" width="12" style="1" customWidth="1"/>
    <col min="408" max="410" width="11" style="1" customWidth="1"/>
    <col min="411" max="413" width="9.7109375" style="1" customWidth="1"/>
    <col min="414" max="416" width="12" style="1" customWidth="1"/>
    <col min="417" max="419" width="11" style="1" customWidth="1"/>
    <col min="420" max="445" width="12.140625" style="1" customWidth="1"/>
    <col min="446" max="446" width="12.140625" style="1" bestFit="1" customWidth="1"/>
    <col min="447" max="449" width="12" style="1" bestFit="1" customWidth="1"/>
    <col min="450" max="452" width="11" style="1" bestFit="1" customWidth="1"/>
    <col min="453" max="455" width="9.140625" style="1"/>
    <col min="456" max="458" width="12" style="1" bestFit="1" customWidth="1"/>
    <col min="459" max="461" width="11" style="1" bestFit="1" customWidth="1"/>
    <col min="462" max="467" width="12.140625" style="1" bestFit="1" customWidth="1"/>
    <col min="468" max="470" width="12" style="1" bestFit="1" customWidth="1"/>
    <col min="471" max="473" width="11" style="1" bestFit="1" customWidth="1"/>
    <col min="474" max="476" width="9.140625" style="1"/>
    <col min="477" max="479" width="12" style="1" bestFit="1" customWidth="1"/>
    <col min="480" max="482" width="11" style="1" bestFit="1" customWidth="1"/>
    <col min="483" max="488" width="12.140625" style="1" bestFit="1" customWidth="1"/>
    <col min="489" max="491" width="12" style="1" bestFit="1" customWidth="1"/>
    <col min="492" max="494" width="11" style="1" bestFit="1" customWidth="1"/>
    <col min="495" max="497" width="9.140625" style="1"/>
    <col min="498" max="500" width="12" style="1" bestFit="1" customWidth="1"/>
    <col min="501" max="503" width="11" style="1" bestFit="1" customWidth="1"/>
    <col min="504" max="506" width="13.140625" style="1" bestFit="1" customWidth="1"/>
    <col min="507" max="509" width="12.140625" style="1" bestFit="1" customWidth="1"/>
    <col min="510" max="512" width="12" style="1" bestFit="1" customWidth="1"/>
    <col min="513" max="515" width="11" style="1" bestFit="1" customWidth="1"/>
    <col min="516" max="518" width="9.140625" style="1"/>
    <col min="519" max="521" width="12" style="1" bestFit="1" customWidth="1"/>
    <col min="522" max="524" width="11" style="1" bestFit="1" customWidth="1"/>
    <col min="525" max="530" width="12.140625" style="1" bestFit="1" customWidth="1"/>
    <col min="531" max="533" width="12" style="1" bestFit="1" customWidth="1"/>
    <col min="534" max="536" width="11" style="1" bestFit="1" customWidth="1"/>
    <col min="537" max="539" width="9.7109375" style="1" bestFit="1" customWidth="1"/>
    <col min="540" max="542" width="12" style="1" bestFit="1" customWidth="1"/>
    <col min="543" max="545" width="11" style="1" bestFit="1" customWidth="1"/>
    <col min="546" max="551" width="12.140625" style="1" bestFit="1" customWidth="1"/>
    <col min="552" max="554" width="12" style="1" bestFit="1" customWidth="1"/>
    <col min="555" max="557" width="11" style="1" bestFit="1" customWidth="1"/>
    <col min="558" max="560" width="9.7109375" style="1" bestFit="1" customWidth="1"/>
    <col min="561" max="563" width="12" style="1" bestFit="1" customWidth="1"/>
    <col min="564" max="566" width="11" style="1" bestFit="1" customWidth="1"/>
    <col min="567" max="572" width="12.140625" style="1" bestFit="1" customWidth="1"/>
    <col min="573" max="575" width="12" style="1" bestFit="1" customWidth="1"/>
    <col min="576" max="578" width="11" style="1" bestFit="1" customWidth="1"/>
    <col min="579" max="581" width="9.140625" style="1"/>
    <col min="582" max="584" width="12" style="1" bestFit="1" customWidth="1"/>
    <col min="585" max="587" width="11" style="1" bestFit="1" customWidth="1"/>
    <col min="588" max="593" width="12.140625" style="1" bestFit="1" customWidth="1"/>
    <col min="594" max="596" width="12" style="1" bestFit="1" customWidth="1"/>
    <col min="597" max="599" width="11" style="1" bestFit="1" customWidth="1"/>
    <col min="600" max="602" width="9.140625" style="1"/>
    <col min="603" max="605" width="12" style="1" bestFit="1" customWidth="1"/>
    <col min="606" max="608" width="11" style="1" bestFit="1" customWidth="1"/>
    <col min="609" max="614" width="12.140625" style="1" bestFit="1" customWidth="1"/>
    <col min="615" max="617" width="12" style="1" bestFit="1" customWidth="1"/>
    <col min="618" max="620" width="11" style="1" bestFit="1" customWidth="1"/>
    <col min="621" max="623" width="9.140625" style="1"/>
    <col min="624" max="626" width="12" style="1" bestFit="1" customWidth="1"/>
    <col min="627" max="629" width="11" style="1" bestFit="1" customWidth="1"/>
    <col min="630" max="635" width="12.140625" style="1" bestFit="1" customWidth="1"/>
    <col min="636" max="638" width="12" style="1" customWidth="1"/>
    <col min="639" max="641" width="11" style="1" customWidth="1"/>
    <col min="642" max="650" width="9.7109375" style="1" hidden="1" customWidth="1"/>
    <col min="651" max="656" width="12.140625" style="1" hidden="1" customWidth="1"/>
    <col min="657" max="659" width="12" style="1" hidden="1" customWidth="1"/>
    <col min="660" max="665" width="11" style="1" hidden="1" customWidth="1"/>
    <col min="666" max="671" width="12.85546875" style="1" hidden="1" customWidth="1"/>
    <col min="672" max="677" width="12.140625" style="1" hidden="1" customWidth="1"/>
    <col min="678" max="683" width="12.85546875" style="1" hidden="1" customWidth="1"/>
    <col min="684" max="797" width="9.140625" style="1"/>
    <col min="798" max="798" width="34.85546875" style="1" customWidth="1"/>
    <col min="799" max="799" width="23.140625" style="1" customWidth="1"/>
    <col min="800" max="800" width="6.28515625" style="1" customWidth="1"/>
    <col min="801" max="801" width="51" style="1" customWidth="1"/>
    <col min="802" max="802" width="16.5703125" style="1" customWidth="1"/>
    <col min="803" max="803" width="12.85546875" style="1" customWidth="1"/>
    <col min="804" max="804" width="15.5703125" style="1" customWidth="1"/>
    <col min="805" max="805" width="16.5703125" style="1" customWidth="1"/>
    <col min="806" max="806" width="17" style="1" customWidth="1"/>
    <col min="807" max="808" width="17.42578125" style="1" customWidth="1"/>
    <col min="809" max="810" width="16.5703125" style="1" customWidth="1"/>
    <col min="811" max="813" width="17.42578125" style="1" customWidth="1"/>
    <col min="814" max="815" width="16.5703125" style="1" customWidth="1"/>
    <col min="816" max="818" width="17.42578125" style="1" customWidth="1"/>
    <col min="819" max="820" width="16.5703125" style="1" customWidth="1"/>
    <col min="821" max="823" width="17.42578125" style="1" customWidth="1"/>
    <col min="824" max="824" width="15.5703125" style="1" customWidth="1"/>
    <col min="825" max="825" width="16.5703125" style="1" customWidth="1"/>
    <col min="826" max="827" width="17.42578125" style="1" customWidth="1"/>
    <col min="828" max="862" width="12.140625" style="1" customWidth="1"/>
    <col min="863" max="1053" width="9.140625" style="1"/>
    <col min="1054" max="1054" width="34.85546875" style="1" customWidth="1"/>
    <col min="1055" max="1055" width="23.140625" style="1" customWidth="1"/>
    <col min="1056" max="1056" width="6.28515625" style="1" customWidth="1"/>
    <col min="1057" max="1057" width="51" style="1" customWidth="1"/>
    <col min="1058" max="1058" width="16.5703125" style="1" customWidth="1"/>
    <col min="1059" max="1059" width="12.85546875" style="1" customWidth="1"/>
    <col min="1060" max="1060" width="15.5703125" style="1" customWidth="1"/>
    <col min="1061" max="1061" width="16.5703125" style="1" customWidth="1"/>
    <col min="1062" max="1062" width="17" style="1" customWidth="1"/>
    <col min="1063" max="1064" width="17.42578125" style="1" customWidth="1"/>
    <col min="1065" max="1066" width="16.5703125" style="1" customWidth="1"/>
    <col min="1067" max="1069" width="17.42578125" style="1" customWidth="1"/>
    <col min="1070" max="1071" width="16.5703125" style="1" customWidth="1"/>
    <col min="1072" max="1074" width="17.42578125" style="1" customWidth="1"/>
    <col min="1075" max="1076" width="16.5703125" style="1" customWidth="1"/>
    <col min="1077" max="1079" width="17.42578125" style="1" customWidth="1"/>
    <col min="1080" max="1080" width="15.5703125" style="1" customWidth="1"/>
    <col min="1081" max="1081" width="16.5703125" style="1" customWidth="1"/>
    <col min="1082" max="1083" width="17.42578125" style="1" customWidth="1"/>
    <col min="1084" max="1118" width="12.140625" style="1" customWidth="1"/>
    <col min="1119" max="1309" width="9.140625" style="1"/>
    <col min="1310" max="1310" width="34.85546875" style="1" customWidth="1"/>
    <col min="1311" max="1311" width="23.140625" style="1" customWidth="1"/>
    <col min="1312" max="1312" width="6.28515625" style="1" customWidth="1"/>
    <col min="1313" max="1313" width="51" style="1" customWidth="1"/>
    <col min="1314" max="1314" width="16.5703125" style="1" customWidth="1"/>
    <col min="1315" max="1315" width="12.85546875" style="1" customWidth="1"/>
    <col min="1316" max="1316" width="15.5703125" style="1" customWidth="1"/>
    <col min="1317" max="1317" width="16.5703125" style="1" customWidth="1"/>
    <col min="1318" max="1318" width="17" style="1" customWidth="1"/>
    <col min="1319" max="1320" width="17.42578125" style="1" customWidth="1"/>
    <col min="1321" max="1322" width="16.5703125" style="1" customWidth="1"/>
    <col min="1323" max="1325" width="17.42578125" style="1" customWidth="1"/>
    <col min="1326" max="1327" width="16.5703125" style="1" customWidth="1"/>
    <col min="1328" max="1330" width="17.42578125" style="1" customWidth="1"/>
    <col min="1331" max="1332" width="16.5703125" style="1" customWidth="1"/>
    <col min="1333" max="1335" width="17.42578125" style="1" customWidth="1"/>
    <col min="1336" max="1336" width="15.5703125" style="1" customWidth="1"/>
    <col min="1337" max="1337" width="16.5703125" style="1" customWidth="1"/>
    <col min="1338" max="1339" width="17.42578125" style="1" customWidth="1"/>
    <col min="1340" max="1374" width="12.140625" style="1" customWidth="1"/>
    <col min="1375" max="1565" width="9.140625" style="1"/>
    <col min="1566" max="1566" width="34.85546875" style="1" customWidth="1"/>
    <col min="1567" max="1567" width="23.140625" style="1" customWidth="1"/>
    <col min="1568" max="1568" width="6.28515625" style="1" customWidth="1"/>
    <col min="1569" max="1569" width="51" style="1" customWidth="1"/>
    <col min="1570" max="1570" width="16.5703125" style="1" customWidth="1"/>
    <col min="1571" max="1571" width="12.85546875" style="1" customWidth="1"/>
    <col min="1572" max="1572" width="15.5703125" style="1" customWidth="1"/>
    <col min="1573" max="1573" width="16.5703125" style="1" customWidth="1"/>
    <col min="1574" max="1574" width="17" style="1" customWidth="1"/>
    <col min="1575" max="1576" width="17.42578125" style="1" customWidth="1"/>
    <col min="1577" max="1578" width="16.5703125" style="1" customWidth="1"/>
    <col min="1579" max="1581" width="17.42578125" style="1" customWidth="1"/>
    <col min="1582" max="1583" width="16.5703125" style="1" customWidth="1"/>
    <col min="1584" max="1586" width="17.42578125" style="1" customWidth="1"/>
    <col min="1587" max="1588" width="16.5703125" style="1" customWidth="1"/>
    <col min="1589" max="1591" width="17.42578125" style="1" customWidth="1"/>
    <col min="1592" max="1592" width="15.5703125" style="1" customWidth="1"/>
    <col min="1593" max="1593" width="16.5703125" style="1" customWidth="1"/>
    <col min="1594" max="1595" width="17.42578125" style="1" customWidth="1"/>
    <col min="1596" max="1630" width="12.140625" style="1" customWidth="1"/>
    <col min="1631" max="1821" width="9.140625" style="1"/>
    <col min="1822" max="1822" width="34.85546875" style="1" customWidth="1"/>
    <col min="1823" max="1823" width="23.140625" style="1" customWidth="1"/>
    <col min="1824" max="1824" width="6.28515625" style="1" customWidth="1"/>
    <col min="1825" max="1825" width="51" style="1" customWidth="1"/>
    <col min="1826" max="1826" width="16.5703125" style="1" customWidth="1"/>
    <col min="1827" max="1827" width="12.85546875" style="1" customWidth="1"/>
    <col min="1828" max="1828" width="15.5703125" style="1" customWidth="1"/>
    <col min="1829" max="1829" width="16.5703125" style="1" customWidth="1"/>
    <col min="1830" max="1830" width="17" style="1" customWidth="1"/>
    <col min="1831" max="1832" width="17.42578125" style="1" customWidth="1"/>
    <col min="1833" max="1834" width="16.5703125" style="1" customWidth="1"/>
    <col min="1835" max="1837" width="17.42578125" style="1" customWidth="1"/>
    <col min="1838" max="1839" width="16.5703125" style="1" customWidth="1"/>
    <col min="1840" max="1842" width="17.42578125" style="1" customWidth="1"/>
    <col min="1843" max="1844" width="16.5703125" style="1" customWidth="1"/>
    <col min="1845" max="1847" width="17.42578125" style="1" customWidth="1"/>
    <col min="1848" max="1848" width="15.5703125" style="1" customWidth="1"/>
    <col min="1849" max="1849" width="16.5703125" style="1" customWidth="1"/>
    <col min="1850" max="1851" width="17.42578125" style="1" customWidth="1"/>
    <col min="1852" max="1886" width="12.140625" style="1" customWidth="1"/>
    <col min="1887" max="2077" width="9.140625" style="1"/>
    <col min="2078" max="2078" width="34.85546875" style="1" customWidth="1"/>
    <col min="2079" max="2079" width="23.140625" style="1" customWidth="1"/>
    <col min="2080" max="2080" width="6.28515625" style="1" customWidth="1"/>
    <col min="2081" max="2081" width="51" style="1" customWidth="1"/>
    <col min="2082" max="2082" width="16.5703125" style="1" customWidth="1"/>
    <col min="2083" max="2083" width="12.85546875" style="1" customWidth="1"/>
    <col min="2084" max="2084" width="15.5703125" style="1" customWidth="1"/>
    <col min="2085" max="2085" width="16.5703125" style="1" customWidth="1"/>
    <col min="2086" max="2086" width="17" style="1" customWidth="1"/>
    <col min="2087" max="2088" width="17.42578125" style="1" customWidth="1"/>
    <col min="2089" max="2090" width="16.5703125" style="1" customWidth="1"/>
    <col min="2091" max="2093" width="17.42578125" style="1" customWidth="1"/>
    <col min="2094" max="2095" width="16.5703125" style="1" customWidth="1"/>
    <col min="2096" max="2098" width="17.42578125" style="1" customWidth="1"/>
    <col min="2099" max="2100" width="16.5703125" style="1" customWidth="1"/>
    <col min="2101" max="2103" width="17.42578125" style="1" customWidth="1"/>
    <col min="2104" max="2104" width="15.5703125" style="1" customWidth="1"/>
    <col min="2105" max="2105" width="16.5703125" style="1" customWidth="1"/>
    <col min="2106" max="2107" width="17.42578125" style="1" customWidth="1"/>
    <col min="2108" max="2142" width="12.140625" style="1" customWidth="1"/>
    <col min="2143" max="2333" width="9.140625" style="1"/>
    <col min="2334" max="2334" width="34.85546875" style="1" customWidth="1"/>
    <col min="2335" max="2335" width="23.140625" style="1" customWidth="1"/>
    <col min="2336" max="2336" width="6.28515625" style="1" customWidth="1"/>
    <col min="2337" max="2337" width="51" style="1" customWidth="1"/>
    <col min="2338" max="2338" width="16.5703125" style="1" customWidth="1"/>
    <col min="2339" max="2339" width="12.85546875" style="1" customWidth="1"/>
    <col min="2340" max="2340" width="15.5703125" style="1" customWidth="1"/>
    <col min="2341" max="2341" width="16.5703125" style="1" customWidth="1"/>
    <col min="2342" max="2342" width="17" style="1" customWidth="1"/>
    <col min="2343" max="2344" width="17.42578125" style="1" customWidth="1"/>
    <col min="2345" max="2346" width="16.5703125" style="1" customWidth="1"/>
    <col min="2347" max="2349" width="17.42578125" style="1" customWidth="1"/>
    <col min="2350" max="2351" width="16.5703125" style="1" customWidth="1"/>
    <col min="2352" max="2354" width="17.42578125" style="1" customWidth="1"/>
    <col min="2355" max="2356" width="16.5703125" style="1" customWidth="1"/>
    <col min="2357" max="2359" width="17.42578125" style="1" customWidth="1"/>
    <col min="2360" max="2360" width="15.5703125" style="1" customWidth="1"/>
    <col min="2361" max="2361" width="16.5703125" style="1" customWidth="1"/>
    <col min="2362" max="2363" width="17.42578125" style="1" customWidth="1"/>
    <col min="2364" max="2398" width="12.140625" style="1" customWidth="1"/>
    <col min="2399" max="2589" width="9.140625" style="1"/>
    <col min="2590" max="2590" width="34.85546875" style="1" customWidth="1"/>
    <col min="2591" max="2591" width="23.140625" style="1" customWidth="1"/>
    <col min="2592" max="2592" width="6.28515625" style="1" customWidth="1"/>
    <col min="2593" max="2593" width="51" style="1" customWidth="1"/>
    <col min="2594" max="2594" width="16.5703125" style="1" customWidth="1"/>
    <col min="2595" max="2595" width="12.85546875" style="1" customWidth="1"/>
    <col min="2596" max="2596" width="15.5703125" style="1" customWidth="1"/>
    <col min="2597" max="2597" width="16.5703125" style="1" customWidth="1"/>
    <col min="2598" max="2598" width="17" style="1" customWidth="1"/>
    <col min="2599" max="2600" width="17.42578125" style="1" customWidth="1"/>
    <col min="2601" max="2602" width="16.5703125" style="1" customWidth="1"/>
    <col min="2603" max="2605" width="17.42578125" style="1" customWidth="1"/>
    <col min="2606" max="2607" width="16.5703125" style="1" customWidth="1"/>
    <col min="2608" max="2610" width="17.42578125" style="1" customWidth="1"/>
    <col min="2611" max="2612" width="16.5703125" style="1" customWidth="1"/>
    <col min="2613" max="2615" width="17.42578125" style="1" customWidth="1"/>
    <col min="2616" max="2616" width="15.5703125" style="1" customWidth="1"/>
    <col min="2617" max="2617" width="16.5703125" style="1" customWidth="1"/>
    <col min="2618" max="2619" width="17.42578125" style="1" customWidth="1"/>
    <col min="2620" max="2654" width="12.140625" style="1" customWidth="1"/>
    <col min="2655" max="2845" width="9.140625" style="1"/>
    <col min="2846" max="2846" width="34.85546875" style="1" customWidth="1"/>
    <col min="2847" max="2847" width="23.140625" style="1" customWidth="1"/>
    <col min="2848" max="2848" width="6.28515625" style="1" customWidth="1"/>
    <col min="2849" max="2849" width="51" style="1" customWidth="1"/>
    <col min="2850" max="2850" width="16.5703125" style="1" customWidth="1"/>
    <col min="2851" max="2851" width="12.85546875" style="1" customWidth="1"/>
    <col min="2852" max="2852" width="15.5703125" style="1" customWidth="1"/>
    <col min="2853" max="2853" width="16.5703125" style="1" customWidth="1"/>
    <col min="2854" max="2854" width="17" style="1" customWidth="1"/>
    <col min="2855" max="2856" width="17.42578125" style="1" customWidth="1"/>
    <col min="2857" max="2858" width="16.5703125" style="1" customWidth="1"/>
    <col min="2859" max="2861" width="17.42578125" style="1" customWidth="1"/>
    <col min="2862" max="2863" width="16.5703125" style="1" customWidth="1"/>
    <col min="2864" max="2866" width="17.42578125" style="1" customWidth="1"/>
    <col min="2867" max="2868" width="16.5703125" style="1" customWidth="1"/>
    <col min="2869" max="2871" width="17.42578125" style="1" customWidth="1"/>
    <col min="2872" max="2872" width="15.5703125" style="1" customWidth="1"/>
    <col min="2873" max="2873" width="16.5703125" style="1" customWidth="1"/>
    <col min="2874" max="2875" width="17.42578125" style="1" customWidth="1"/>
    <col min="2876" max="2910" width="12.140625" style="1" customWidth="1"/>
    <col min="2911" max="3101" width="9.140625" style="1"/>
    <col min="3102" max="3102" width="34.85546875" style="1" customWidth="1"/>
    <col min="3103" max="3103" width="23.140625" style="1" customWidth="1"/>
    <col min="3104" max="3104" width="6.28515625" style="1" customWidth="1"/>
    <col min="3105" max="3105" width="51" style="1" customWidth="1"/>
    <col min="3106" max="3106" width="16.5703125" style="1" customWidth="1"/>
    <col min="3107" max="3107" width="12.85546875" style="1" customWidth="1"/>
    <col min="3108" max="3108" width="15.5703125" style="1" customWidth="1"/>
    <col min="3109" max="3109" width="16.5703125" style="1" customWidth="1"/>
    <col min="3110" max="3110" width="17" style="1" customWidth="1"/>
    <col min="3111" max="3112" width="17.42578125" style="1" customWidth="1"/>
    <col min="3113" max="3114" width="16.5703125" style="1" customWidth="1"/>
    <col min="3115" max="3117" width="17.42578125" style="1" customWidth="1"/>
    <col min="3118" max="3119" width="16.5703125" style="1" customWidth="1"/>
    <col min="3120" max="3122" width="17.42578125" style="1" customWidth="1"/>
    <col min="3123" max="3124" width="16.5703125" style="1" customWidth="1"/>
    <col min="3125" max="3127" width="17.42578125" style="1" customWidth="1"/>
    <col min="3128" max="3128" width="15.5703125" style="1" customWidth="1"/>
    <col min="3129" max="3129" width="16.5703125" style="1" customWidth="1"/>
    <col min="3130" max="3131" width="17.42578125" style="1" customWidth="1"/>
    <col min="3132" max="3166" width="12.140625" style="1" customWidth="1"/>
    <col min="3167" max="3357" width="9.140625" style="1"/>
    <col min="3358" max="3358" width="34.85546875" style="1" customWidth="1"/>
    <col min="3359" max="3359" width="23.140625" style="1" customWidth="1"/>
    <col min="3360" max="3360" width="6.28515625" style="1" customWidth="1"/>
    <col min="3361" max="3361" width="51" style="1" customWidth="1"/>
    <col min="3362" max="3362" width="16.5703125" style="1" customWidth="1"/>
    <col min="3363" max="3363" width="12.85546875" style="1" customWidth="1"/>
    <col min="3364" max="3364" width="15.5703125" style="1" customWidth="1"/>
    <col min="3365" max="3365" width="16.5703125" style="1" customWidth="1"/>
    <col min="3366" max="3366" width="17" style="1" customWidth="1"/>
    <col min="3367" max="3368" width="17.42578125" style="1" customWidth="1"/>
    <col min="3369" max="3370" width="16.5703125" style="1" customWidth="1"/>
    <col min="3371" max="3373" width="17.42578125" style="1" customWidth="1"/>
    <col min="3374" max="3375" width="16.5703125" style="1" customWidth="1"/>
    <col min="3376" max="3378" width="17.42578125" style="1" customWidth="1"/>
    <col min="3379" max="3380" width="16.5703125" style="1" customWidth="1"/>
    <col min="3381" max="3383" width="17.42578125" style="1" customWidth="1"/>
    <col min="3384" max="3384" width="15.5703125" style="1" customWidth="1"/>
    <col min="3385" max="3385" width="16.5703125" style="1" customWidth="1"/>
    <col min="3386" max="3387" width="17.42578125" style="1" customWidth="1"/>
    <col min="3388" max="3422" width="12.140625" style="1" customWidth="1"/>
    <col min="3423" max="3613" width="9.140625" style="1"/>
    <col min="3614" max="3614" width="34.85546875" style="1" customWidth="1"/>
    <col min="3615" max="3615" width="23.140625" style="1" customWidth="1"/>
    <col min="3616" max="3616" width="6.28515625" style="1" customWidth="1"/>
    <col min="3617" max="3617" width="51" style="1" customWidth="1"/>
    <col min="3618" max="3618" width="16.5703125" style="1" customWidth="1"/>
    <col min="3619" max="3619" width="12.85546875" style="1" customWidth="1"/>
    <col min="3620" max="3620" width="15.5703125" style="1" customWidth="1"/>
    <col min="3621" max="3621" width="16.5703125" style="1" customWidth="1"/>
    <col min="3622" max="3622" width="17" style="1" customWidth="1"/>
    <col min="3623" max="3624" width="17.42578125" style="1" customWidth="1"/>
    <col min="3625" max="3626" width="16.5703125" style="1" customWidth="1"/>
    <col min="3627" max="3629" width="17.42578125" style="1" customWidth="1"/>
    <col min="3630" max="3631" width="16.5703125" style="1" customWidth="1"/>
    <col min="3632" max="3634" width="17.42578125" style="1" customWidth="1"/>
    <col min="3635" max="3636" width="16.5703125" style="1" customWidth="1"/>
    <col min="3637" max="3639" width="17.42578125" style="1" customWidth="1"/>
    <col min="3640" max="3640" width="15.5703125" style="1" customWidth="1"/>
    <col min="3641" max="3641" width="16.5703125" style="1" customWidth="1"/>
    <col min="3642" max="3643" width="17.42578125" style="1" customWidth="1"/>
    <col min="3644" max="3678" width="12.140625" style="1" customWidth="1"/>
    <col min="3679" max="3869" width="9.140625" style="1"/>
    <col min="3870" max="3870" width="34.85546875" style="1" customWidth="1"/>
    <col min="3871" max="3871" width="23.140625" style="1" customWidth="1"/>
    <col min="3872" max="3872" width="6.28515625" style="1" customWidth="1"/>
    <col min="3873" max="3873" width="51" style="1" customWidth="1"/>
    <col min="3874" max="3874" width="16.5703125" style="1" customWidth="1"/>
    <col min="3875" max="3875" width="12.85546875" style="1" customWidth="1"/>
    <col min="3876" max="3876" width="15.5703125" style="1" customWidth="1"/>
    <col min="3877" max="3877" width="16.5703125" style="1" customWidth="1"/>
    <col min="3878" max="3878" width="17" style="1" customWidth="1"/>
    <col min="3879" max="3880" width="17.42578125" style="1" customWidth="1"/>
    <col min="3881" max="3882" width="16.5703125" style="1" customWidth="1"/>
    <col min="3883" max="3885" width="17.42578125" style="1" customWidth="1"/>
    <col min="3886" max="3887" width="16.5703125" style="1" customWidth="1"/>
    <col min="3888" max="3890" width="17.42578125" style="1" customWidth="1"/>
    <col min="3891" max="3892" width="16.5703125" style="1" customWidth="1"/>
    <col min="3893" max="3895" width="17.42578125" style="1" customWidth="1"/>
    <col min="3896" max="3896" width="15.5703125" style="1" customWidth="1"/>
    <col min="3897" max="3897" width="16.5703125" style="1" customWidth="1"/>
    <col min="3898" max="3899" width="17.42578125" style="1" customWidth="1"/>
    <col min="3900" max="3934" width="12.140625" style="1" customWidth="1"/>
    <col min="3935" max="4125" width="9.140625" style="1"/>
    <col min="4126" max="4126" width="34.85546875" style="1" customWidth="1"/>
    <col min="4127" max="4127" width="23.140625" style="1" customWidth="1"/>
    <col min="4128" max="4128" width="6.28515625" style="1" customWidth="1"/>
    <col min="4129" max="4129" width="51" style="1" customWidth="1"/>
    <col min="4130" max="4130" width="16.5703125" style="1" customWidth="1"/>
    <col min="4131" max="4131" width="12.85546875" style="1" customWidth="1"/>
    <col min="4132" max="4132" width="15.5703125" style="1" customWidth="1"/>
    <col min="4133" max="4133" width="16.5703125" style="1" customWidth="1"/>
    <col min="4134" max="4134" width="17" style="1" customWidth="1"/>
    <col min="4135" max="4136" width="17.42578125" style="1" customWidth="1"/>
    <col min="4137" max="4138" width="16.5703125" style="1" customWidth="1"/>
    <col min="4139" max="4141" width="17.42578125" style="1" customWidth="1"/>
    <col min="4142" max="4143" width="16.5703125" style="1" customWidth="1"/>
    <col min="4144" max="4146" width="17.42578125" style="1" customWidth="1"/>
    <col min="4147" max="4148" width="16.5703125" style="1" customWidth="1"/>
    <col min="4149" max="4151" width="17.42578125" style="1" customWidth="1"/>
    <col min="4152" max="4152" width="15.5703125" style="1" customWidth="1"/>
    <col min="4153" max="4153" width="16.5703125" style="1" customWidth="1"/>
    <col min="4154" max="4155" width="17.42578125" style="1" customWidth="1"/>
    <col min="4156" max="4190" width="12.140625" style="1" customWidth="1"/>
    <col min="4191" max="4381" width="9.140625" style="1"/>
    <col min="4382" max="4382" width="34.85546875" style="1" customWidth="1"/>
    <col min="4383" max="4383" width="23.140625" style="1" customWidth="1"/>
    <col min="4384" max="4384" width="6.28515625" style="1" customWidth="1"/>
    <col min="4385" max="4385" width="51" style="1" customWidth="1"/>
    <col min="4386" max="4386" width="16.5703125" style="1" customWidth="1"/>
    <col min="4387" max="4387" width="12.85546875" style="1" customWidth="1"/>
    <col min="4388" max="4388" width="15.5703125" style="1" customWidth="1"/>
    <col min="4389" max="4389" width="16.5703125" style="1" customWidth="1"/>
    <col min="4390" max="4390" width="17" style="1" customWidth="1"/>
    <col min="4391" max="4392" width="17.42578125" style="1" customWidth="1"/>
    <col min="4393" max="4394" width="16.5703125" style="1" customWidth="1"/>
    <col min="4395" max="4397" width="17.42578125" style="1" customWidth="1"/>
    <col min="4398" max="4399" width="16.5703125" style="1" customWidth="1"/>
    <col min="4400" max="4402" width="17.42578125" style="1" customWidth="1"/>
    <col min="4403" max="4404" width="16.5703125" style="1" customWidth="1"/>
    <col min="4405" max="4407" width="17.42578125" style="1" customWidth="1"/>
    <col min="4408" max="4408" width="15.5703125" style="1" customWidth="1"/>
    <col min="4409" max="4409" width="16.5703125" style="1" customWidth="1"/>
    <col min="4410" max="4411" width="17.42578125" style="1" customWidth="1"/>
    <col min="4412" max="4446" width="12.140625" style="1" customWidth="1"/>
    <col min="4447" max="4637" width="9.140625" style="1"/>
    <col min="4638" max="4638" width="34.85546875" style="1" customWidth="1"/>
    <col min="4639" max="4639" width="23.140625" style="1" customWidth="1"/>
    <col min="4640" max="4640" width="6.28515625" style="1" customWidth="1"/>
    <col min="4641" max="4641" width="51" style="1" customWidth="1"/>
    <col min="4642" max="4642" width="16.5703125" style="1" customWidth="1"/>
    <col min="4643" max="4643" width="12.85546875" style="1" customWidth="1"/>
    <col min="4644" max="4644" width="15.5703125" style="1" customWidth="1"/>
    <col min="4645" max="4645" width="16.5703125" style="1" customWidth="1"/>
    <col min="4646" max="4646" width="17" style="1" customWidth="1"/>
    <col min="4647" max="4648" width="17.42578125" style="1" customWidth="1"/>
    <col min="4649" max="4650" width="16.5703125" style="1" customWidth="1"/>
    <col min="4651" max="4653" width="17.42578125" style="1" customWidth="1"/>
    <col min="4654" max="4655" width="16.5703125" style="1" customWidth="1"/>
    <col min="4656" max="4658" width="17.42578125" style="1" customWidth="1"/>
    <col min="4659" max="4660" width="16.5703125" style="1" customWidth="1"/>
    <col min="4661" max="4663" width="17.42578125" style="1" customWidth="1"/>
    <col min="4664" max="4664" width="15.5703125" style="1" customWidth="1"/>
    <col min="4665" max="4665" width="16.5703125" style="1" customWidth="1"/>
    <col min="4666" max="4667" width="17.42578125" style="1" customWidth="1"/>
    <col min="4668" max="4702" width="12.140625" style="1" customWidth="1"/>
    <col min="4703" max="4893" width="9.140625" style="1"/>
    <col min="4894" max="4894" width="34.85546875" style="1" customWidth="1"/>
    <col min="4895" max="4895" width="23.140625" style="1" customWidth="1"/>
    <col min="4896" max="4896" width="6.28515625" style="1" customWidth="1"/>
    <col min="4897" max="4897" width="51" style="1" customWidth="1"/>
    <col min="4898" max="4898" width="16.5703125" style="1" customWidth="1"/>
    <col min="4899" max="4899" width="12.85546875" style="1" customWidth="1"/>
    <col min="4900" max="4900" width="15.5703125" style="1" customWidth="1"/>
    <col min="4901" max="4901" width="16.5703125" style="1" customWidth="1"/>
    <col min="4902" max="4902" width="17" style="1" customWidth="1"/>
    <col min="4903" max="4904" width="17.42578125" style="1" customWidth="1"/>
    <col min="4905" max="4906" width="16.5703125" style="1" customWidth="1"/>
    <col min="4907" max="4909" width="17.42578125" style="1" customWidth="1"/>
    <col min="4910" max="4911" width="16.5703125" style="1" customWidth="1"/>
    <col min="4912" max="4914" width="17.42578125" style="1" customWidth="1"/>
    <col min="4915" max="4916" width="16.5703125" style="1" customWidth="1"/>
    <col min="4917" max="4919" width="17.42578125" style="1" customWidth="1"/>
    <col min="4920" max="4920" width="15.5703125" style="1" customWidth="1"/>
    <col min="4921" max="4921" width="16.5703125" style="1" customWidth="1"/>
    <col min="4922" max="4923" width="17.42578125" style="1" customWidth="1"/>
    <col min="4924" max="4958" width="12.140625" style="1" customWidth="1"/>
    <col min="4959" max="5149" width="9.140625" style="1"/>
    <col min="5150" max="5150" width="34.85546875" style="1" customWidth="1"/>
    <col min="5151" max="5151" width="23.140625" style="1" customWidth="1"/>
    <col min="5152" max="5152" width="6.28515625" style="1" customWidth="1"/>
    <col min="5153" max="5153" width="51" style="1" customWidth="1"/>
    <col min="5154" max="5154" width="16.5703125" style="1" customWidth="1"/>
    <col min="5155" max="5155" width="12.85546875" style="1" customWidth="1"/>
    <col min="5156" max="5156" width="15.5703125" style="1" customWidth="1"/>
    <col min="5157" max="5157" width="16.5703125" style="1" customWidth="1"/>
    <col min="5158" max="5158" width="17" style="1" customWidth="1"/>
    <col min="5159" max="5160" width="17.42578125" style="1" customWidth="1"/>
    <col min="5161" max="5162" width="16.5703125" style="1" customWidth="1"/>
    <col min="5163" max="5165" width="17.42578125" style="1" customWidth="1"/>
    <col min="5166" max="5167" width="16.5703125" style="1" customWidth="1"/>
    <col min="5168" max="5170" width="17.42578125" style="1" customWidth="1"/>
    <col min="5171" max="5172" width="16.5703125" style="1" customWidth="1"/>
    <col min="5173" max="5175" width="17.42578125" style="1" customWidth="1"/>
    <col min="5176" max="5176" width="15.5703125" style="1" customWidth="1"/>
    <col min="5177" max="5177" width="16.5703125" style="1" customWidth="1"/>
    <col min="5178" max="5179" width="17.42578125" style="1" customWidth="1"/>
    <col min="5180" max="5214" width="12.140625" style="1" customWidth="1"/>
    <col min="5215" max="5405" width="9.140625" style="1"/>
    <col min="5406" max="5406" width="34.85546875" style="1" customWidth="1"/>
    <col min="5407" max="5407" width="23.140625" style="1" customWidth="1"/>
    <col min="5408" max="5408" width="6.28515625" style="1" customWidth="1"/>
    <col min="5409" max="5409" width="51" style="1" customWidth="1"/>
    <col min="5410" max="5410" width="16.5703125" style="1" customWidth="1"/>
    <col min="5411" max="5411" width="12.85546875" style="1" customWidth="1"/>
    <col min="5412" max="5412" width="15.5703125" style="1" customWidth="1"/>
    <col min="5413" max="5413" width="16.5703125" style="1" customWidth="1"/>
    <col min="5414" max="5414" width="17" style="1" customWidth="1"/>
    <col min="5415" max="5416" width="17.42578125" style="1" customWidth="1"/>
    <col min="5417" max="5418" width="16.5703125" style="1" customWidth="1"/>
    <col min="5419" max="5421" width="17.42578125" style="1" customWidth="1"/>
    <col min="5422" max="5423" width="16.5703125" style="1" customWidth="1"/>
    <col min="5424" max="5426" width="17.42578125" style="1" customWidth="1"/>
    <col min="5427" max="5428" width="16.5703125" style="1" customWidth="1"/>
    <col min="5429" max="5431" width="17.42578125" style="1" customWidth="1"/>
    <col min="5432" max="5432" width="15.5703125" style="1" customWidth="1"/>
    <col min="5433" max="5433" width="16.5703125" style="1" customWidth="1"/>
    <col min="5434" max="5435" width="17.42578125" style="1" customWidth="1"/>
    <col min="5436" max="5470" width="12.140625" style="1" customWidth="1"/>
    <col min="5471" max="5661" width="9.140625" style="1"/>
    <col min="5662" max="5662" width="34.85546875" style="1" customWidth="1"/>
    <col min="5663" max="5663" width="23.140625" style="1" customWidth="1"/>
    <col min="5664" max="5664" width="6.28515625" style="1" customWidth="1"/>
    <col min="5665" max="5665" width="51" style="1" customWidth="1"/>
    <col min="5666" max="5666" width="16.5703125" style="1" customWidth="1"/>
    <col min="5667" max="5667" width="12.85546875" style="1" customWidth="1"/>
    <col min="5668" max="5668" width="15.5703125" style="1" customWidth="1"/>
    <col min="5669" max="5669" width="16.5703125" style="1" customWidth="1"/>
    <col min="5670" max="5670" width="17" style="1" customWidth="1"/>
    <col min="5671" max="5672" width="17.42578125" style="1" customWidth="1"/>
    <col min="5673" max="5674" width="16.5703125" style="1" customWidth="1"/>
    <col min="5675" max="5677" width="17.42578125" style="1" customWidth="1"/>
    <col min="5678" max="5679" width="16.5703125" style="1" customWidth="1"/>
    <col min="5680" max="5682" width="17.42578125" style="1" customWidth="1"/>
    <col min="5683" max="5684" width="16.5703125" style="1" customWidth="1"/>
    <col min="5685" max="5687" width="17.42578125" style="1" customWidth="1"/>
    <col min="5688" max="5688" width="15.5703125" style="1" customWidth="1"/>
    <col min="5689" max="5689" width="16.5703125" style="1" customWidth="1"/>
    <col min="5690" max="5691" width="17.42578125" style="1" customWidth="1"/>
    <col min="5692" max="5726" width="12.140625" style="1" customWidth="1"/>
    <col min="5727" max="5917" width="9.140625" style="1"/>
    <col min="5918" max="5918" width="34.85546875" style="1" customWidth="1"/>
    <col min="5919" max="5919" width="23.140625" style="1" customWidth="1"/>
    <col min="5920" max="5920" width="6.28515625" style="1" customWidth="1"/>
    <col min="5921" max="5921" width="51" style="1" customWidth="1"/>
    <col min="5922" max="5922" width="16.5703125" style="1" customWidth="1"/>
    <col min="5923" max="5923" width="12.85546875" style="1" customWidth="1"/>
    <col min="5924" max="5924" width="15.5703125" style="1" customWidth="1"/>
    <col min="5925" max="5925" width="16.5703125" style="1" customWidth="1"/>
    <col min="5926" max="5926" width="17" style="1" customWidth="1"/>
    <col min="5927" max="5928" width="17.42578125" style="1" customWidth="1"/>
    <col min="5929" max="5930" width="16.5703125" style="1" customWidth="1"/>
    <col min="5931" max="5933" width="17.42578125" style="1" customWidth="1"/>
    <col min="5934" max="5935" width="16.5703125" style="1" customWidth="1"/>
    <col min="5936" max="5938" width="17.42578125" style="1" customWidth="1"/>
    <col min="5939" max="5940" width="16.5703125" style="1" customWidth="1"/>
    <col min="5941" max="5943" width="17.42578125" style="1" customWidth="1"/>
    <col min="5944" max="5944" width="15.5703125" style="1" customWidth="1"/>
    <col min="5945" max="5945" width="16.5703125" style="1" customWidth="1"/>
    <col min="5946" max="5947" width="17.42578125" style="1" customWidth="1"/>
    <col min="5948" max="5982" width="12.140625" style="1" customWidth="1"/>
    <col min="5983" max="6173" width="9.140625" style="1"/>
    <col min="6174" max="6174" width="34.85546875" style="1" customWidth="1"/>
    <col min="6175" max="6175" width="23.140625" style="1" customWidth="1"/>
    <col min="6176" max="6176" width="6.28515625" style="1" customWidth="1"/>
    <col min="6177" max="6177" width="51" style="1" customWidth="1"/>
    <col min="6178" max="6178" width="16.5703125" style="1" customWidth="1"/>
    <col min="6179" max="6179" width="12.85546875" style="1" customWidth="1"/>
    <col min="6180" max="6180" width="15.5703125" style="1" customWidth="1"/>
    <col min="6181" max="6181" width="16.5703125" style="1" customWidth="1"/>
    <col min="6182" max="6182" width="17" style="1" customWidth="1"/>
    <col min="6183" max="6184" width="17.42578125" style="1" customWidth="1"/>
    <col min="6185" max="6186" width="16.5703125" style="1" customWidth="1"/>
    <col min="6187" max="6189" width="17.42578125" style="1" customWidth="1"/>
    <col min="6190" max="6191" width="16.5703125" style="1" customWidth="1"/>
    <col min="6192" max="6194" width="17.42578125" style="1" customWidth="1"/>
    <col min="6195" max="6196" width="16.5703125" style="1" customWidth="1"/>
    <col min="6197" max="6199" width="17.42578125" style="1" customWidth="1"/>
    <col min="6200" max="6200" width="15.5703125" style="1" customWidth="1"/>
    <col min="6201" max="6201" width="16.5703125" style="1" customWidth="1"/>
    <col min="6202" max="6203" width="17.42578125" style="1" customWidth="1"/>
    <col min="6204" max="6238" width="12.140625" style="1" customWidth="1"/>
    <col min="6239" max="6429" width="9.140625" style="1"/>
    <col min="6430" max="6430" width="34.85546875" style="1" customWidth="1"/>
    <col min="6431" max="6431" width="23.140625" style="1" customWidth="1"/>
    <col min="6432" max="6432" width="6.28515625" style="1" customWidth="1"/>
    <col min="6433" max="6433" width="51" style="1" customWidth="1"/>
    <col min="6434" max="6434" width="16.5703125" style="1" customWidth="1"/>
    <col min="6435" max="6435" width="12.85546875" style="1" customWidth="1"/>
    <col min="6436" max="6436" width="15.5703125" style="1" customWidth="1"/>
    <col min="6437" max="6437" width="16.5703125" style="1" customWidth="1"/>
    <col min="6438" max="6438" width="17" style="1" customWidth="1"/>
    <col min="6439" max="6440" width="17.42578125" style="1" customWidth="1"/>
    <col min="6441" max="6442" width="16.5703125" style="1" customWidth="1"/>
    <col min="6443" max="6445" width="17.42578125" style="1" customWidth="1"/>
    <col min="6446" max="6447" width="16.5703125" style="1" customWidth="1"/>
    <col min="6448" max="6450" width="17.42578125" style="1" customWidth="1"/>
    <col min="6451" max="6452" width="16.5703125" style="1" customWidth="1"/>
    <col min="6453" max="6455" width="17.42578125" style="1" customWidth="1"/>
    <col min="6456" max="6456" width="15.5703125" style="1" customWidth="1"/>
    <col min="6457" max="6457" width="16.5703125" style="1" customWidth="1"/>
    <col min="6458" max="6459" width="17.42578125" style="1" customWidth="1"/>
    <col min="6460" max="6494" width="12.140625" style="1" customWidth="1"/>
    <col min="6495" max="6685" width="9.140625" style="1"/>
    <col min="6686" max="6686" width="34.85546875" style="1" customWidth="1"/>
    <col min="6687" max="6687" width="23.140625" style="1" customWidth="1"/>
    <col min="6688" max="6688" width="6.28515625" style="1" customWidth="1"/>
    <col min="6689" max="6689" width="51" style="1" customWidth="1"/>
    <col min="6690" max="6690" width="16.5703125" style="1" customWidth="1"/>
    <col min="6691" max="6691" width="12.85546875" style="1" customWidth="1"/>
    <col min="6692" max="6692" width="15.5703125" style="1" customWidth="1"/>
    <col min="6693" max="6693" width="16.5703125" style="1" customWidth="1"/>
    <col min="6694" max="6694" width="17" style="1" customWidth="1"/>
    <col min="6695" max="6696" width="17.42578125" style="1" customWidth="1"/>
    <col min="6697" max="6698" width="16.5703125" style="1" customWidth="1"/>
    <col min="6699" max="6701" width="17.42578125" style="1" customWidth="1"/>
    <col min="6702" max="6703" width="16.5703125" style="1" customWidth="1"/>
    <col min="6704" max="6706" width="17.42578125" style="1" customWidth="1"/>
    <col min="6707" max="6708" width="16.5703125" style="1" customWidth="1"/>
    <col min="6709" max="6711" width="17.42578125" style="1" customWidth="1"/>
    <col min="6712" max="6712" width="15.5703125" style="1" customWidth="1"/>
    <col min="6713" max="6713" width="16.5703125" style="1" customWidth="1"/>
    <col min="6714" max="6715" width="17.42578125" style="1" customWidth="1"/>
    <col min="6716" max="6750" width="12.140625" style="1" customWidth="1"/>
    <col min="6751" max="6941" width="9.140625" style="1"/>
    <col min="6942" max="6942" width="34.85546875" style="1" customWidth="1"/>
    <col min="6943" max="6943" width="23.140625" style="1" customWidth="1"/>
    <col min="6944" max="6944" width="6.28515625" style="1" customWidth="1"/>
    <col min="6945" max="6945" width="51" style="1" customWidth="1"/>
    <col min="6946" max="6946" width="16.5703125" style="1" customWidth="1"/>
    <col min="6947" max="6947" width="12.85546875" style="1" customWidth="1"/>
    <col min="6948" max="6948" width="15.5703125" style="1" customWidth="1"/>
    <col min="6949" max="6949" width="16.5703125" style="1" customWidth="1"/>
    <col min="6950" max="6950" width="17" style="1" customWidth="1"/>
    <col min="6951" max="6952" width="17.42578125" style="1" customWidth="1"/>
    <col min="6953" max="6954" width="16.5703125" style="1" customWidth="1"/>
    <col min="6955" max="6957" width="17.42578125" style="1" customWidth="1"/>
    <col min="6958" max="6959" width="16.5703125" style="1" customWidth="1"/>
    <col min="6960" max="6962" width="17.42578125" style="1" customWidth="1"/>
    <col min="6963" max="6964" width="16.5703125" style="1" customWidth="1"/>
    <col min="6965" max="6967" width="17.42578125" style="1" customWidth="1"/>
    <col min="6968" max="6968" width="15.5703125" style="1" customWidth="1"/>
    <col min="6969" max="6969" width="16.5703125" style="1" customWidth="1"/>
    <col min="6970" max="6971" width="17.42578125" style="1" customWidth="1"/>
    <col min="6972" max="7006" width="12.140625" style="1" customWidth="1"/>
    <col min="7007" max="7197" width="9.140625" style="1"/>
    <col min="7198" max="7198" width="34.85546875" style="1" customWidth="1"/>
    <col min="7199" max="7199" width="23.140625" style="1" customWidth="1"/>
    <col min="7200" max="7200" width="6.28515625" style="1" customWidth="1"/>
    <col min="7201" max="7201" width="51" style="1" customWidth="1"/>
    <col min="7202" max="7202" width="16.5703125" style="1" customWidth="1"/>
    <col min="7203" max="7203" width="12.85546875" style="1" customWidth="1"/>
    <col min="7204" max="7204" width="15.5703125" style="1" customWidth="1"/>
    <col min="7205" max="7205" width="16.5703125" style="1" customWidth="1"/>
    <col min="7206" max="7206" width="17" style="1" customWidth="1"/>
    <col min="7207" max="7208" width="17.42578125" style="1" customWidth="1"/>
    <col min="7209" max="7210" width="16.5703125" style="1" customWidth="1"/>
    <col min="7211" max="7213" width="17.42578125" style="1" customWidth="1"/>
    <col min="7214" max="7215" width="16.5703125" style="1" customWidth="1"/>
    <col min="7216" max="7218" width="17.42578125" style="1" customWidth="1"/>
    <col min="7219" max="7220" width="16.5703125" style="1" customWidth="1"/>
    <col min="7221" max="7223" width="17.42578125" style="1" customWidth="1"/>
    <col min="7224" max="7224" width="15.5703125" style="1" customWidth="1"/>
    <col min="7225" max="7225" width="16.5703125" style="1" customWidth="1"/>
    <col min="7226" max="7227" width="17.42578125" style="1" customWidth="1"/>
    <col min="7228" max="7262" width="12.140625" style="1" customWidth="1"/>
    <col min="7263" max="7453" width="9.140625" style="1"/>
    <col min="7454" max="7454" width="34.85546875" style="1" customWidth="1"/>
    <col min="7455" max="7455" width="23.140625" style="1" customWidth="1"/>
    <col min="7456" max="7456" width="6.28515625" style="1" customWidth="1"/>
    <col min="7457" max="7457" width="51" style="1" customWidth="1"/>
    <col min="7458" max="7458" width="16.5703125" style="1" customWidth="1"/>
    <col min="7459" max="7459" width="12.85546875" style="1" customWidth="1"/>
    <col min="7460" max="7460" width="15.5703125" style="1" customWidth="1"/>
    <col min="7461" max="7461" width="16.5703125" style="1" customWidth="1"/>
    <col min="7462" max="7462" width="17" style="1" customWidth="1"/>
    <col min="7463" max="7464" width="17.42578125" style="1" customWidth="1"/>
    <col min="7465" max="7466" width="16.5703125" style="1" customWidth="1"/>
    <col min="7467" max="7469" width="17.42578125" style="1" customWidth="1"/>
    <col min="7470" max="7471" width="16.5703125" style="1" customWidth="1"/>
    <col min="7472" max="7474" width="17.42578125" style="1" customWidth="1"/>
    <col min="7475" max="7476" width="16.5703125" style="1" customWidth="1"/>
    <col min="7477" max="7479" width="17.42578125" style="1" customWidth="1"/>
    <col min="7480" max="7480" width="15.5703125" style="1" customWidth="1"/>
    <col min="7481" max="7481" width="16.5703125" style="1" customWidth="1"/>
    <col min="7482" max="7483" width="17.42578125" style="1" customWidth="1"/>
    <col min="7484" max="7518" width="12.140625" style="1" customWidth="1"/>
    <col min="7519" max="7709" width="9.140625" style="1"/>
    <col min="7710" max="7710" width="34.85546875" style="1" customWidth="1"/>
    <col min="7711" max="7711" width="23.140625" style="1" customWidth="1"/>
    <col min="7712" max="7712" width="6.28515625" style="1" customWidth="1"/>
    <col min="7713" max="7713" width="51" style="1" customWidth="1"/>
    <col min="7714" max="7714" width="16.5703125" style="1" customWidth="1"/>
    <col min="7715" max="7715" width="12.85546875" style="1" customWidth="1"/>
    <col min="7716" max="7716" width="15.5703125" style="1" customWidth="1"/>
    <col min="7717" max="7717" width="16.5703125" style="1" customWidth="1"/>
    <col min="7718" max="7718" width="17" style="1" customWidth="1"/>
    <col min="7719" max="7720" width="17.42578125" style="1" customWidth="1"/>
    <col min="7721" max="7722" width="16.5703125" style="1" customWidth="1"/>
    <col min="7723" max="7725" width="17.42578125" style="1" customWidth="1"/>
    <col min="7726" max="7727" width="16.5703125" style="1" customWidth="1"/>
    <col min="7728" max="7730" width="17.42578125" style="1" customWidth="1"/>
    <col min="7731" max="7732" width="16.5703125" style="1" customWidth="1"/>
    <col min="7733" max="7735" width="17.42578125" style="1" customWidth="1"/>
    <col min="7736" max="7736" width="15.5703125" style="1" customWidth="1"/>
    <col min="7737" max="7737" width="16.5703125" style="1" customWidth="1"/>
    <col min="7738" max="7739" width="17.42578125" style="1" customWidth="1"/>
    <col min="7740" max="7774" width="12.140625" style="1" customWidth="1"/>
    <col min="7775" max="7965" width="9.140625" style="1"/>
    <col min="7966" max="7966" width="34.85546875" style="1" customWidth="1"/>
    <col min="7967" max="7967" width="23.140625" style="1" customWidth="1"/>
    <col min="7968" max="7968" width="6.28515625" style="1" customWidth="1"/>
    <col min="7969" max="7969" width="51" style="1" customWidth="1"/>
    <col min="7970" max="7970" width="16.5703125" style="1" customWidth="1"/>
    <col min="7971" max="7971" width="12.85546875" style="1" customWidth="1"/>
    <col min="7972" max="7972" width="15.5703125" style="1" customWidth="1"/>
    <col min="7973" max="7973" width="16.5703125" style="1" customWidth="1"/>
    <col min="7974" max="7974" width="17" style="1" customWidth="1"/>
    <col min="7975" max="7976" width="17.42578125" style="1" customWidth="1"/>
    <col min="7977" max="7978" width="16.5703125" style="1" customWidth="1"/>
    <col min="7979" max="7981" width="17.42578125" style="1" customWidth="1"/>
    <col min="7982" max="7983" width="16.5703125" style="1" customWidth="1"/>
    <col min="7984" max="7986" width="17.42578125" style="1" customWidth="1"/>
    <col min="7987" max="7988" width="16.5703125" style="1" customWidth="1"/>
    <col min="7989" max="7991" width="17.42578125" style="1" customWidth="1"/>
    <col min="7992" max="7992" width="15.5703125" style="1" customWidth="1"/>
    <col min="7993" max="7993" width="16.5703125" style="1" customWidth="1"/>
    <col min="7994" max="7995" width="17.42578125" style="1" customWidth="1"/>
    <col min="7996" max="8030" width="12.140625" style="1" customWidth="1"/>
    <col min="8031" max="8221" width="9.140625" style="1"/>
    <col min="8222" max="8222" width="34.85546875" style="1" customWidth="1"/>
    <col min="8223" max="8223" width="23.140625" style="1" customWidth="1"/>
    <col min="8224" max="8224" width="6.28515625" style="1" customWidth="1"/>
    <col min="8225" max="8225" width="51" style="1" customWidth="1"/>
    <col min="8226" max="8226" width="16.5703125" style="1" customWidth="1"/>
    <col min="8227" max="8227" width="12.85546875" style="1" customWidth="1"/>
    <col min="8228" max="8228" width="15.5703125" style="1" customWidth="1"/>
    <col min="8229" max="8229" width="16.5703125" style="1" customWidth="1"/>
    <col min="8230" max="8230" width="17" style="1" customWidth="1"/>
    <col min="8231" max="8232" width="17.42578125" style="1" customWidth="1"/>
    <col min="8233" max="8234" width="16.5703125" style="1" customWidth="1"/>
    <col min="8235" max="8237" width="17.42578125" style="1" customWidth="1"/>
    <col min="8238" max="8239" width="16.5703125" style="1" customWidth="1"/>
    <col min="8240" max="8242" width="17.42578125" style="1" customWidth="1"/>
    <col min="8243" max="8244" width="16.5703125" style="1" customWidth="1"/>
    <col min="8245" max="8247" width="17.42578125" style="1" customWidth="1"/>
    <col min="8248" max="8248" width="15.5703125" style="1" customWidth="1"/>
    <col min="8249" max="8249" width="16.5703125" style="1" customWidth="1"/>
    <col min="8250" max="8251" width="17.42578125" style="1" customWidth="1"/>
    <col min="8252" max="8286" width="12.140625" style="1" customWidth="1"/>
    <col min="8287" max="8477" width="9.140625" style="1"/>
    <col min="8478" max="8478" width="34.85546875" style="1" customWidth="1"/>
    <col min="8479" max="8479" width="23.140625" style="1" customWidth="1"/>
    <col min="8480" max="8480" width="6.28515625" style="1" customWidth="1"/>
    <col min="8481" max="8481" width="51" style="1" customWidth="1"/>
    <col min="8482" max="8482" width="16.5703125" style="1" customWidth="1"/>
    <col min="8483" max="8483" width="12.85546875" style="1" customWidth="1"/>
    <col min="8484" max="8484" width="15.5703125" style="1" customWidth="1"/>
    <col min="8485" max="8485" width="16.5703125" style="1" customWidth="1"/>
    <col min="8486" max="8486" width="17" style="1" customWidth="1"/>
    <col min="8487" max="8488" width="17.42578125" style="1" customWidth="1"/>
    <col min="8489" max="8490" width="16.5703125" style="1" customWidth="1"/>
    <col min="8491" max="8493" width="17.42578125" style="1" customWidth="1"/>
    <col min="8494" max="8495" width="16.5703125" style="1" customWidth="1"/>
    <col min="8496" max="8498" width="17.42578125" style="1" customWidth="1"/>
    <col min="8499" max="8500" width="16.5703125" style="1" customWidth="1"/>
    <col min="8501" max="8503" width="17.42578125" style="1" customWidth="1"/>
    <col min="8504" max="8504" width="15.5703125" style="1" customWidth="1"/>
    <col min="8505" max="8505" width="16.5703125" style="1" customWidth="1"/>
    <col min="8506" max="8507" width="17.42578125" style="1" customWidth="1"/>
    <col min="8508" max="8542" width="12.140625" style="1" customWidth="1"/>
    <col min="8543" max="8733" width="9.140625" style="1"/>
    <col min="8734" max="8734" width="34.85546875" style="1" customWidth="1"/>
    <col min="8735" max="8735" width="23.140625" style="1" customWidth="1"/>
    <col min="8736" max="8736" width="6.28515625" style="1" customWidth="1"/>
    <col min="8737" max="8737" width="51" style="1" customWidth="1"/>
    <col min="8738" max="8738" width="16.5703125" style="1" customWidth="1"/>
    <col min="8739" max="8739" width="12.85546875" style="1" customWidth="1"/>
    <col min="8740" max="8740" width="15.5703125" style="1" customWidth="1"/>
    <col min="8741" max="8741" width="16.5703125" style="1" customWidth="1"/>
    <col min="8742" max="8742" width="17" style="1" customWidth="1"/>
    <col min="8743" max="8744" width="17.42578125" style="1" customWidth="1"/>
    <col min="8745" max="8746" width="16.5703125" style="1" customWidth="1"/>
    <col min="8747" max="8749" width="17.42578125" style="1" customWidth="1"/>
    <col min="8750" max="8751" width="16.5703125" style="1" customWidth="1"/>
    <col min="8752" max="8754" width="17.42578125" style="1" customWidth="1"/>
    <col min="8755" max="8756" width="16.5703125" style="1" customWidth="1"/>
    <col min="8757" max="8759" width="17.42578125" style="1" customWidth="1"/>
    <col min="8760" max="8760" width="15.5703125" style="1" customWidth="1"/>
    <col min="8761" max="8761" width="16.5703125" style="1" customWidth="1"/>
    <col min="8762" max="8763" width="17.42578125" style="1" customWidth="1"/>
    <col min="8764" max="8798" width="12.140625" style="1" customWidth="1"/>
    <col min="8799" max="8989" width="9.140625" style="1"/>
    <col min="8990" max="8990" width="34.85546875" style="1" customWidth="1"/>
    <col min="8991" max="8991" width="23.140625" style="1" customWidth="1"/>
    <col min="8992" max="8992" width="6.28515625" style="1" customWidth="1"/>
    <col min="8993" max="8993" width="51" style="1" customWidth="1"/>
    <col min="8994" max="8994" width="16.5703125" style="1" customWidth="1"/>
    <col min="8995" max="8995" width="12.85546875" style="1" customWidth="1"/>
    <col min="8996" max="8996" width="15.5703125" style="1" customWidth="1"/>
    <col min="8997" max="8997" width="16.5703125" style="1" customWidth="1"/>
    <col min="8998" max="8998" width="17" style="1" customWidth="1"/>
    <col min="8999" max="9000" width="17.42578125" style="1" customWidth="1"/>
    <col min="9001" max="9002" width="16.5703125" style="1" customWidth="1"/>
    <col min="9003" max="9005" width="17.42578125" style="1" customWidth="1"/>
    <col min="9006" max="9007" width="16.5703125" style="1" customWidth="1"/>
    <col min="9008" max="9010" width="17.42578125" style="1" customWidth="1"/>
    <col min="9011" max="9012" width="16.5703125" style="1" customWidth="1"/>
    <col min="9013" max="9015" width="17.42578125" style="1" customWidth="1"/>
    <col min="9016" max="9016" width="15.5703125" style="1" customWidth="1"/>
    <col min="9017" max="9017" width="16.5703125" style="1" customWidth="1"/>
    <col min="9018" max="9019" width="17.42578125" style="1" customWidth="1"/>
    <col min="9020" max="9054" width="12.140625" style="1" customWidth="1"/>
    <col min="9055" max="9245" width="9.140625" style="1"/>
    <col min="9246" max="9246" width="34.85546875" style="1" customWidth="1"/>
    <col min="9247" max="9247" width="23.140625" style="1" customWidth="1"/>
    <col min="9248" max="9248" width="6.28515625" style="1" customWidth="1"/>
    <col min="9249" max="9249" width="51" style="1" customWidth="1"/>
    <col min="9250" max="9250" width="16.5703125" style="1" customWidth="1"/>
    <col min="9251" max="9251" width="12.85546875" style="1" customWidth="1"/>
    <col min="9252" max="9252" width="15.5703125" style="1" customWidth="1"/>
    <col min="9253" max="9253" width="16.5703125" style="1" customWidth="1"/>
    <col min="9254" max="9254" width="17" style="1" customWidth="1"/>
    <col min="9255" max="9256" width="17.42578125" style="1" customWidth="1"/>
    <col min="9257" max="9258" width="16.5703125" style="1" customWidth="1"/>
    <col min="9259" max="9261" width="17.42578125" style="1" customWidth="1"/>
    <col min="9262" max="9263" width="16.5703125" style="1" customWidth="1"/>
    <col min="9264" max="9266" width="17.42578125" style="1" customWidth="1"/>
    <col min="9267" max="9268" width="16.5703125" style="1" customWidth="1"/>
    <col min="9269" max="9271" width="17.42578125" style="1" customWidth="1"/>
    <col min="9272" max="9272" width="15.5703125" style="1" customWidth="1"/>
    <col min="9273" max="9273" width="16.5703125" style="1" customWidth="1"/>
    <col min="9274" max="9275" width="17.42578125" style="1" customWidth="1"/>
    <col min="9276" max="9310" width="12.140625" style="1" customWidth="1"/>
    <col min="9311" max="9501" width="9.140625" style="1"/>
    <col min="9502" max="9502" width="34.85546875" style="1" customWidth="1"/>
    <col min="9503" max="9503" width="23.140625" style="1" customWidth="1"/>
    <col min="9504" max="9504" width="6.28515625" style="1" customWidth="1"/>
    <col min="9505" max="9505" width="51" style="1" customWidth="1"/>
    <col min="9506" max="9506" width="16.5703125" style="1" customWidth="1"/>
    <col min="9507" max="9507" width="12.85546875" style="1" customWidth="1"/>
    <col min="9508" max="9508" width="15.5703125" style="1" customWidth="1"/>
    <col min="9509" max="9509" width="16.5703125" style="1" customWidth="1"/>
    <col min="9510" max="9510" width="17" style="1" customWidth="1"/>
    <col min="9511" max="9512" width="17.42578125" style="1" customWidth="1"/>
    <col min="9513" max="9514" width="16.5703125" style="1" customWidth="1"/>
    <col min="9515" max="9517" width="17.42578125" style="1" customWidth="1"/>
    <col min="9518" max="9519" width="16.5703125" style="1" customWidth="1"/>
    <col min="9520" max="9522" width="17.42578125" style="1" customWidth="1"/>
    <col min="9523" max="9524" width="16.5703125" style="1" customWidth="1"/>
    <col min="9525" max="9527" width="17.42578125" style="1" customWidth="1"/>
    <col min="9528" max="9528" width="15.5703125" style="1" customWidth="1"/>
    <col min="9529" max="9529" width="16.5703125" style="1" customWidth="1"/>
    <col min="9530" max="9531" width="17.42578125" style="1" customWidth="1"/>
    <col min="9532" max="9566" width="12.140625" style="1" customWidth="1"/>
    <col min="9567" max="9757" width="9.140625" style="1"/>
    <col min="9758" max="9758" width="34.85546875" style="1" customWidth="1"/>
    <col min="9759" max="9759" width="23.140625" style="1" customWidth="1"/>
    <col min="9760" max="9760" width="6.28515625" style="1" customWidth="1"/>
    <col min="9761" max="9761" width="51" style="1" customWidth="1"/>
    <col min="9762" max="9762" width="16.5703125" style="1" customWidth="1"/>
    <col min="9763" max="9763" width="12.85546875" style="1" customWidth="1"/>
    <col min="9764" max="9764" width="15.5703125" style="1" customWidth="1"/>
    <col min="9765" max="9765" width="16.5703125" style="1" customWidth="1"/>
    <col min="9766" max="9766" width="17" style="1" customWidth="1"/>
    <col min="9767" max="9768" width="17.42578125" style="1" customWidth="1"/>
    <col min="9769" max="9770" width="16.5703125" style="1" customWidth="1"/>
    <col min="9771" max="9773" width="17.42578125" style="1" customWidth="1"/>
    <col min="9774" max="9775" width="16.5703125" style="1" customWidth="1"/>
    <col min="9776" max="9778" width="17.42578125" style="1" customWidth="1"/>
    <col min="9779" max="9780" width="16.5703125" style="1" customWidth="1"/>
    <col min="9781" max="9783" width="17.42578125" style="1" customWidth="1"/>
    <col min="9784" max="9784" width="15.5703125" style="1" customWidth="1"/>
    <col min="9785" max="9785" width="16.5703125" style="1" customWidth="1"/>
    <col min="9786" max="9787" width="17.42578125" style="1" customWidth="1"/>
    <col min="9788" max="9822" width="12.140625" style="1" customWidth="1"/>
    <col min="9823" max="10013" width="9.140625" style="1"/>
    <col min="10014" max="10014" width="34.85546875" style="1" customWidth="1"/>
    <col min="10015" max="10015" width="23.140625" style="1" customWidth="1"/>
    <col min="10016" max="10016" width="6.28515625" style="1" customWidth="1"/>
    <col min="10017" max="10017" width="51" style="1" customWidth="1"/>
    <col min="10018" max="10018" width="16.5703125" style="1" customWidth="1"/>
    <col min="10019" max="10019" width="12.85546875" style="1" customWidth="1"/>
    <col min="10020" max="10020" width="15.5703125" style="1" customWidth="1"/>
    <col min="10021" max="10021" width="16.5703125" style="1" customWidth="1"/>
    <col min="10022" max="10022" width="17" style="1" customWidth="1"/>
    <col min="10023" max="10024" width="17.42578125" style="1" customWidth="1"/>
    <col min="10025" max="10026" width="16.5703125" style="1" customWidth="1"/>
    <col min="10027" max="10029" width="17.42578125" style="1" customWidth="1"/>
    <col min="10030" max="10031" width="16.5703125" style="1" customWidth="1"/>
    <col min="10032" max="10034" width="17.42578125" style="1" customWidth="1"/>
    <col min="10035" max="10036" width="16.5703125" style="1" customWidth="1"/>
    <col min="10037" max="10039" width="17.42578125" style="1" customWidth="1"/>
    <col min="10040" max="10040" width="15.5703125" style="1" customWidth="1"/>
    <col min="10041" max="10041" width="16.5703125" style="1" customWidth="1"/>
    <col min="10042" max="10043" width="17.42578125" style="1" customWidth="1"/>
    <col min="10044" max="10078" width="12.140625" style="1" customWidth="1"/>
    <col min="10079" max="10269" width="9.140625" style="1"/>
    <col min="10270" max="10270" width="34.85546875" style="1" customWidth="1"/>
    <col min="10271" max="10271" width="23.140625" style="1" customWidth="1"/>
    <col min="10272" max="10272" width="6.28515625" style="1" customWidth="1"/>
    <col min="10273" max="10273" width="51" style="1" customWidth="1"/>
    <col min="10274" max="10274" width="16.5703125" style="1" customWidth="1"/>
    <col min="10275" max="10275" width="12.85546875" style="1" customWidth="1"/>
    <col min="10276" max="10276" width="15.5703125" style="1" customWidth="1"/>
    <col min="10277" max="10277" width="16.5703125" style="1" customWidth="1"/>
    <col min="10278" max="10278" width="17" style="1" customWidth="1"/>
    <col min="10279" max="10280" width="17.42578125" style="1" customWidth="1"/>
    <col min="10281" max="10282" width="16.5703125" style="1" customWidth="1"/>
    <col min="10283" max="10285" width="17.42578125" style="1" customWidth="1"/>
    <col min="10286" max="10287" width="16.5703125" style="1" customWidth="1"/>
    <col min="10288" max="10290" width="17.42578125" style="1" customWidth="1"/>
    <col min="10291" max="10292" width="16.5703125" style="1" customWidth="1"/>
    <col min="10293" max="10295" width="17.42578125" style="1" customWidth="1"/>
    <col min="10296" max="10296" width="15.5703125" style="1" customWidth="1"/>
    <col min="10297" max="10297" width="16.5703125" style="1" customWidth="1"/>
    <col min="10298" max="10299" width="17.42578125" style="1" customWidth="1"/>
    <col min="10300" max="10334" width="12.140625" style="1" customWidth="1"/>
    <col min="10335" max="10525" width="9.140625" style="1"/>
    <col min="10526" max="10526" width="34.85546875" style="1" customWidth="1"/>
    <col min="10527" max="10527" width="23.140625" style="1" customWidth="1"/>
    <col min="10528" max="10528" width="6.28515625" style="1" customWidth="1"/>
    <col min="10529" max="10529" width="51" style="1" customWidth="1"/>
    <col min="10530" max="10530" width="16.5703125" style="1" customWidth="1"/>
    <col min="10531" max="10531" width="12.85546875" style="1" customWidth="1"/>
    <col min="10532" max="10532" width="15.5703125" style="1" customWidth="1"/>
    <col min="10533" max="10533" width="16.5703125" style="1" customWidth="1"/>
    <col min="10534" max="10534" width="17" style="1" customWidth="1"/>
    <col min="10535" max="10536" width="17.42578125" style="1" customWidth="1"/>
    <col min="10537" max="10538" width="16.5703125" style="1" customWidth="1"/>
    <col min="10539" max="10541" width="17.42578125" style="1" customWidth="1"/>
    <col min="10542" max="10543" width="16.5703125" style="1" customWidth="1"/>
    <col min="10544" max="10546" width="17.42578125" style="1" customWidth="1"/>
    <col min="10547" max="10548" width="16.5703125" style="1" customWidth="1"/>
    <col min="10549" max="10551" width="17.42578125" style="1" customWidth="1"/>
    <col min="10552" max="10552" width="15.5703125" style="1" customWidth="1"/>
    <col min="10553" max="10553" width="16.5703125" style="1" customWidth="1"/>
    <col min="10554" max="10555" width="17.42578125" style="1" customWidth="1"/>
    <col min="10556" max="10590" width="12.140625" style="1" customWidth="1"/>
    <col min="10591" max="10781" width="9.140625" style="1"/>
    <col min="10782" max="10782" width="34.85546875" style="1" customWidth="1"/>
    <col min="10783" max="10783" width="23.140625" style="1" customWidth="1"/>
    <col min="10784" max="10784" width="6.28515625" style="1" customWidth="1"/>
    <col min="10785" max="10785" width="51" style="1" customWidth="1"/>
    <col min="10786" max="10786" width="16.5703125" style="1" customWidth="1"/>
    <col min="10787" max="10787" width="12.85546875" style="1" customWidth="1"/>
    <col min="10788" max="10788" width="15.5703125" style="1" customWidth="1"/>
    <col min="10789" max="10789" width="16.5703125" style="1" customWidth="1"/>
    <col min="10790" max="10790" width="17" style="1" customWidth="1"/>
    <col min="10791" max="10792" width="17.42578125" style="1" customWidth="1"/>
    <col min="10793" max="10794" width="16.5703125" style="1" customWidth="1"/>
    <col min="10795" max="10797" width="17.42578125" style="1" customWidth="1"/>
    <col min="10798" max="10799" width="16.5703125" style="1" customWidth="1"/>
    <col min="10800" max="10802" width="17.42578125" style="1" customWidth="1"/>
    <col min="10803" max="10804" width="16.5703125" style="1" customWidth="1"/>
    <col min="10805" max="10807" width="17.42578125" style="1" customWidth="1"/>
    <col min="10808" max="10808" width="15.5703125" style="1" customWidth="1"/>
    <col min="10809" max="10809" width="16.5703125" style="1" customWidth="1"/>
    <col min="10810" max="10811" width="17.42578125" style="1" customWidth="1"/>
    <col min="10812" max="10846" width="12.140625" style="1" customWidth="1"/>
    <col min="10847" max="11037" width="9.140625" style="1"/>
    <col min="11038" max="11038" width="34.85546875" style="1" customWidth="1"/>
    <col min="11039" max="11039" width="23.140625" style="1" customWidth="1"/>
    <col min="11040" max="11040" width="6.28515625" style="1" customWidth="1"/>
    <col min="11041" max="11041" width="51" style="1" customWidth="1"/>
    <col min="11042" max="11042" width="16.5703125" style="1" customWidth="1"/>
    <col min="11043" max="11043" width="12.85546875" style="1" customWidth="1"/>
    <col min="11044" max="11044" width="15.5703125" style="1" customWidth="1"/>
    <col min="11045" max="11045" width="16.5703125" style="1" customWidth="1"/>
    <col min="11046" max="11046" width="17" style="1" customWidth="1"/>
    <col min="11047" max="11048" width="17.42578125" style="1" customWidth="1"/>
    <col min="11049" max="11050" width="16.5703125" style="1" customWidth="1"/>
    <col min="11051" max="11053" width="17.42578125" style="1" customWidth="1"/>
    <col min="11054" max="11055" width="16.5703125" style="1" customWidth="1"/>
    <col min="11056" max="11058" width="17.42578125" style="1" customWidth="1"/>
    <col min="11059" max="11060" width="16.5703125" style="1" customWidth="1"/>
    <col min="11061" max="11063" width="17.42578125" style="1" customWidth="1"/>
    <col min="11064" max="11064" width="15.5703125" style="1" customWidth="1"/>
    <col min="11065" max="11065" width="16.5703125" style="1" customWidth="1"/>
    <col min="11066" max="11067" width="17.42578125" style="1" customWidth="1"/>
    <col min="11068" max="11102" width="12.140625" style="1" customWidth="1"/>
    <col min="11103" max="11293" width="9.140625" style="1"/>
    <col min="11294" max="11294" width="34.85546875" style="1" customWidth="1"/>
    <col min="11295" max="11295" width="23.140625" style="1" customWidth="1"/>
    <col min="11296" max="11296" width="6.28515625" style="1" customWidth="1"/>
    <col min="11297" max="11297" width="51" style="1" customWidth="1"/>
    <col min="11298" max="11298" width="16.5703125" style="1" customWidth="1"/>
    <col min="11299" max="11299" width="12.85546875" style="1" customWidth="1"/>
    <col min="11300" max="11300" width="15.5703125" style="1" customWidth="1"/>
    <col min="11301" max="11301" width="16.5703125" style="1" customWidth="1"/>
    <col min="11302" max="11302" width="17" style="1" customWidth="1"/>
    <col min="11303" max="11304" width="17.42578125" style="1" customWidth="1"/>
    <col min="11305" max="11306" width="16.5703125" style="1" customWidth="1"/>
    <col min="11307" max="11309" width="17.42578125" style="1" customWidth="1"/>
    <col min="11310" max="11311" width="16.5703125" style="1" customWidth="1"/>
    <col min="11312" max="11314" width="17.42578125" style="1" customWidth="1"/>
    <col min="11315" max="11316" width="16.5703125" style="1" customWidth="1"/>
    <col min="11317" max="11319" width="17.42578125" style="1" customWidth="1"/>
    <col min="11320" max="11320" width="15.5703125" style="1" customWidth="1"/>
    <col min="11321" max="11321" width="16.5703125" style="1" customWidth="1"/>
    <col min="11322" max="11323" width="17.42578125" style="1" customWidth="1"/>
    <col min="11324" max="11358" width="12.140625" style="1" customWidth="1"/>
    <col min="11359" max="11549" width="9.140625" style="1"/>
    <col min="11550" max="11550" width="34.85546875" style="1" customWidth="1"/>
    <col min="11551" max="11551" width="23.140625" style="1" customWidth="1"/>
    <col min="11552" max="11552" width="6.28515625" style="1" customWidth="1"/>
    <col min="11553" max="11553" width="51" style="1" customWidth="1"/>
    <col min="11554" max="11554" width="16.5703125" style="1" customWidth="1"/>
    <col min="11555" max="11555" width="12.85546875" style="1" customWidth="1"/>
    <col min="11556" max="11556" width="15.5703125" style="1" customWidth="1"/>
    <col min="11557" max="11557" width="16.5703125" style="1" customWidth="1"/>
    <col min="11558" max="11558" width="17" style="1" customWidth="1"/>
    <col min="11559" max="11560" width="17.42578125" style="1" customWidth="1"/>
    <col min="11561" max="11562" width="16.5703125" style="1" customWidth="1"/>
    <col min="11563" max="11565" width="17.42578125" style="1" customWidth="1"/>
    <col min="11566" max="11567" width="16.5703125" style="1" customWidth="1"/>
    <col min="11568" max="11570" width="17.42578125" style="1" customWidth="1"/>
    <col min="11571" max="11572" width="16.5703125" style="1" customWidth="1"/>
    <col min="11573" max="11575" width="17.42578125" style="1" customWidth="1"/>
    <col min="11576" max="11576" width="15.5703125" style="1" customWidth="1"/>
    <col min="11577" max="11577" width="16.5703125" style="1" customWidth="1"/>
    <col min="11578" max="11579" width="17.42578125" style="1" customWidth="1"/>
    <col min="11580" max="11614" width="12.140625" style="1" customWidth="1"/>
    <col min="11615" max="11805" width="9.140625" style="1"/>
    <col min="11806" max="11806" width="34.85546875" style="1" customWidth="1"/>
    <col min="11807" max="11807" width="23.140625" style="1" customWidth="1"/>
    <col min="11808" max="11808" width="6.28515625" style="1" customWidth="1"/>
    <col min="11809" max="11809" width="51" style="1" customWidth="1"/>
    <col min="11810" max="11810" width="16.5703125" style="1" customWidth="1"/>
    <col min="11811" max="11811" width="12.85546875" style="1" customWidth="1"/>
    <col min="11812" max="11812" width="15.5703125" style="1" customWidth="1"/>
    <col min="11813" max="11813" width="16.5703125" style="1" customWidth="1"/>
    <col min="11814" max="11814" width="17" style="1" customWidth="1"/>
    <col min="11815" max="11816" width="17.42578125" style="1" customWidth="1"/>
    <col min="11817" max="11818" width="16.5703125" style="1" customWidth="1"/>
    <col min="11819" max="11821" width="17.42578125" style="1" customWidth="1"/>
    <col min="11822" max="11823" width="16.5703125" style="1" customWidth="1"/>
    <col min="11824" max="11826" width="17.42578125" style="1" customWidth="1"/>
    <col min="11827" max="11828" width="16.5703125" style="1" customWidth="1"/>
    <col min="11829" max="11831" width="17.42578125" style="1" customWidth="1"/>
    <col min="11832" max="11832" width="15.5703125" style="1" customWidth="1"/>
    <col min="11833" max="11833" width="16.5703125" style="1" customWidth="1"/>
    <col min="11834" max="11835" width="17.42578125" style="1" customWidth="1"/>
    <col min="11836" max="11870" width="12.140625" style="1" customWidth="1"/>
    <col min="11871" max="12061" width="9.140625" style="1"/>
    <col min="12062" max="12062" width="34.85546875" style="1" customWidth="1"/>
    <col min="12063" max="12063" width="23.140625" style="1" customWidth="1"/>
    <col min="12064" max="12064" width="6.28515625" style="1" customWidth="1"/>
    <col min="12065" max="12065" width="51" style="1" customWidth="1"/>
    <col min="12066" max="12066" width="16.5703125" style="1" customWidth="1"/>
    <col min="12067" max="12067" width="12.85546875" style="1" customWidth="1"/>
    <col min="12068" max="12068" width="15.5703125" style="1" customWidth="1"/>
    <col min="12069" max="12069" width="16.5703125" style="1" customWidth="1"/>
    <col min="12070" max="12070" width="17" style="1" customWidth="1"/>
    <col min="12071" max="12072" width="17.42578125" style="1" customWidth="1"/>
    <col min="12073" max="12074" width="16.5703125" style="1" customWidth="1"/>
    <col min="12075" max="12077" width="17.42578125" style="1" customWidth="1"/>
    <col min="12078" max="12079" width="16.5703125" style="1" customWidth="1"/>
    <col min="12080" max="12082" width="17.42578125" style="1" customWidth="1"/>
    <col min="12083" max="12084" width="16.5703125" style="1" customWidth="1"/>
    <col min="12085" max="12087" width="17.42578125" style="1" customWidth="1"/>
    <col min="12088" max="12088" width="15.5703125" style="1" customWidth="1"/>
    <col min="12089" max="12089" width="16.5703125" style="1" customWidth="1"/>
    <col min="12090" max="12091" width="17.42578125" style="1" customWidth="1"/>
    <col min="12092" max="12126" width="12.140625" style="1" customWidth="1"/>
    <col min="12127" max="12317" width="9.140625" style="1"/>
    <col min="12318" max="12318" width="34.85546875" style="1" customWidth="1"/>
    <col min="12319" max="12319" width="23.140625" style="1" customWidth="1"/>
    <col min="12320" max="12320" width="6.28515625" style="1" customWidth="1"/>
    <col min="12321" max="12321" width="51" style="1" customWidth="1"/>
    <col min="12322" max="12322" width="16.5703125" style="1" customWidth="1"/>
    <col min="12323" max="12323" width="12.85546875" style="1" customWidth="1"/>
    <col min="12324" max="12324" width="15.5703125" style="1" customWidth="1"/>
    <col min="12325" max="12325" width="16.5703125" style="1" customWidth="1"/>
    <col min="12326" max="12326" width="17" style="1" customWidth="1"/>
    <col min="12327" max="12328" width="17.42578125" style="1" customWidth="1"/>
    <col min="12329" max="12330" width="16.5703125" style="1" customWidth="1"/>
    <col min="12331" max="12333" width="17.42578125" style="1" customWidth="1"/>
    <col min="12334" max="12335" width="16.5703125" style="1" customWidth="1"/>
    <col min="12336" max="12338" width="17.42578125" style="1" customWidth="1"/>
    <col min="12339" max="12340" width="16.5703125" style="1" customWidth="1"/>
    <col min="12341" max="12343" width="17.42578125" style="1" customWidth="1"/>
    <col min="12344" max="12344" width="15.5703125" style="1" customWidth="1"/>
    <col min="12345" max="12345" width="16.5703125" style="1" customWidth="1"/>
    <col min="12346" max="12347" width="17.42578125" style="1" customWidth="1"/>
    <col min="12348" max="12382" width="12.140625" style="1" customWidth="1"/>
    <col min="12383" max="12573" width="9.140625" style="1"/>
    <col min="12574" max="12574" width="34.85546875" style="1" customWidth="1"/>
    <col min="12575" max="12575" width="23.140625" style="1" customWidth="1"/>
    <col min="12576" max="12576" width="6.28515625" style="1" customWidth="1"/>
    <col min="12577" max="12577" width="51" style="1" customWidth="1"/>
    <col min="12578" max="12578" width="16.5703125" style="1" customWidth="1"/>
    <col min="12579" max="12579" width="12.85546875" style="1" customWidth="1"/>
    <col min="12580" max="12580" width="15.5703125" style="1" customWidth="1"/>
    <col min="12581" max="12581" width="16.5703125" style="1" customWidth="1"/>
    <col min="12582" max="12582" width="17" style="1" customWidth="1"/>
    <col min="12583" max="12584" width="17.42578125" style="1" customWidth="1"/>
    <col min="12585" max="12586" width="16.5703125" style="1" customWidth="1"/>
    <col min="12587" max="12589" width="17.42578125" style="1" customWidth="1"/>
    <col min="12590" max="12591" width="16.5703125" style="1" customWidth="1"/>
    <col min="12592" max="12594" width="17.42578125" style="1" customWidth="1"/>
    <col min="12595" max="12596" width="16.5703125" style="1" customWidth="1"/>
    <col min="12597" max="12599" width="17.42578125" style="1" customWidth="1"/>
    <col min="12600" max="12600" width="15.5703125" style="1" customWidth="1"/>
    <col min="12601" max="12601" width="16.5703125" style="1" customWidth="1"/>
    <col min="12602" max="12603" width="17.42578125" style="1" customWidth="1"/>
    <col min="12604" max="12638" width="12.140625" style="1" customWidth="1"/>
    <col min="12639" max="12829" width="9.140625" style="1"/>
    <col min="12830" max="12830" width="34.85546875" style="1" customWidth="1"/>
    <col min="12831" max="12831" width="23.140625" style="1" customWidth="1"/>
    <col min="12832" max="12832" width="6.28515625" style="1" customWidth="1"/>
    <col min="12833" max="12833" width="51" style="1" customWidth="1"/>
    <col min="12834" max="12834" width="16.5703125" style="1" customWidth="1"/>
    <col min="12835" max="12835" width="12.85546875" style="1" customWidth="1"/>
    <col min="12836" max="12836" width="15.5703125" style="1" customWidth="1"/>
    <col min="12837" max="12837" width="16.5703125" style="1" customWidth="1"/>
    <col min="12838" max="12838" width="17" style="1" customWidth="1"/>
    <col min="12839" max="12840" width="17.42578125" style="1" customWidth="1"/>
    <col min="12841" max="12842" width="16.5703125" style="1" customWidth="1"/>
    <col min="12843" max="12845" width="17.42578125" style="1" customWidth="1"/>
    <col min="12846" max="12847" width="16.5703125" style="1" customWidth="1"/>
    <col min="12848" max="12850" width="17.42578125" style="1" customWidth="1"/>
    <col min="12851" max="12852" width="16.5703125" style="1" customWidth="1"/>
    <col min="12853" max="12855" width="17.42578125" style="1" customWidth="1"/>
    <col min="12856" max="12856" width="15.5703125" style="1" customWidth="1"/>
    <col min="12857" max="12857" width="16.5703125" style="1" customWidth="1"/>
    <col min="12858" max="12859" width="17.42578125" style="1" customWidth="1"/>
    <col min="12860" max="12894" width="12.140625" style="1" customWidth="1"/>
    <col min="12895" max="13085" width="9.140625" style="1"/>
    <col min="13086" max="13086" width="34.85546875" style="1" customWidth="1"/>
    <col min="13087" max="13087" width="23.140625" style="1" customWidth="1"/>
    <col min="13088" max="13088" width="6.28515625" style="1" customWidth="1"/>
    <col min="13089" max="13089" width="51" style="1" customWidth="1"/>
    <col min="13090" max="13090" width="16.5703125" style="1" customWidth="1"/>
    <col min="13091" max="13091" width="12.85546875" style="1" customWidth="1"/>
    <col min="13092" max="13092" width="15.5703125" style="1" customWidth="1"/>
    <col min="13093" max="13093" width="16.5703125" style="1" customWidth="1"/>
    <col min="13094" max="13094" width="17" style="1" customWidth="1"/>
    <col min="13095" max="13096" width="17.42578125" style="1" customWidth="1"/>
    <col min="13097" max="13098" width="16.5703125" style="1" customWidth="1"/>
    <col min="13099" max="13101" width="17.42578125" style="1" customWidth="1"/>
    <col min="13102" max="13103" width="16.5703125" style="1" customWidth="1"/>
    <col min="13104" max="13106" width="17.42578125" style="1" customWidth="1"/>
    <col min="13107" max="13108" width="16.5703125" style="1" customWidth="1"/>
    <col min="13109" max="13111" width="17.42578125" style="1" customWidth="1"/>
    <col min="13112" max="13112" width="15.5703125" style="1" customWidth="1"/>
    <col min="13113" max="13113" width="16.5703125" style="1" customWidth="1"/>
    <col min="13114" max="13115" width="17.42578125" style="1" customWidth="1"/>
    <col min="13116" max="13150" width="12.140625" style="1" customWidth="1"/>
    <col min="13151" max="13341" width="9.140625" style="1"/>
    <col min="13342" max="13342" width="34.85546875" style="1" customWidth="1"/>
    <col min="13343" max="13343" width="23.140625" style="1" customWidth="1"/>
    <col min="13344" max="13344" width="6.28515625" style="1" customWidth="1"/>
    <col min="13345" max="13345" width="51" style="1" customWidth="1"/>
    <col min="13346" max="13346" width="16.5703125" style="1" customWidth="1"/>
    <col min="13347" max="13347" width="12.85546875" style="1" customWidth="1"/>
    <col min="13348" max="13348" width="15.5703125" style="1" customWidth="1"/>
    <col min="13349" max="13349" width="16.5703125" style="1" customWidth="1"/>
    <col min="13350" max="13350" width="17" style="1" customWidth="1"/>
    <col min="13351" max="13352" width="17.42578125" style="1" customWidth="1"/>
    <col min="13353" max="13354" width="16.5703125" style="1" customWidth="1"/>
    <col min="13355" max="13357" width="17.42578125" style="1" customWidth="1"/>
    <col min="13358" max="13359" width="16.5703125" style="1" customWidth="1"/>
    <col min="13360" max="13362" width="17.42578125" style="1" customWidth="1"/>
    <col min="13363" max="13364" width="16.5703125" style="1" customWidth="1"/>
    <col min="13365" max="13367" width="17.42578125" style="1" customWidth="1"/>
    <col min="13368" max="13368" width="15.5703125" style="1" customWidth="1"/>
    <col min="13369" max="13369" width="16.5703125" style="1" customWidth="1"/>
    <col min="13370" max="13371" width="17.42578125" style="1" customWidth="1"/>
    <col min="13372" max="13406" width="12.140625" style="1" customWidth="1"/>
    <col min="13407" max="13597" width="9.140625" style="1"/>
    <col min="13598" max="13598" width="34.85546875" style="1" customWidth="1"/>
    <col min="13599" max="13599" width="23.140625" style="1" customWidth="1"/>
    <col min="13600" max="13600" width="6.28515625" style="1" customWidth="1"/>
    <col min="13601" max="13601" width="51" style="1" customWidth="1"/>
    <col min="13602" max="13602" width="16.5703125" style="1" customWidth="1"/>
    <col min="13603" max="13603" width="12.85546875" style="1" customWidth="1"/>
    <col min="13604" max="13604" width="15.5703125" style="1" customWidth="1"/>
    <col min="13605" max="13605" width="16.5703125" style="1" customWidth="1"/>
    <col min="13606" max="13606" width="17" style="1" customWidth="1"/>
    <col min="13607" max="13608" width="17.42578125" style="1" customWidth="1"/>
    <col min="13609" max="13610" width="16.5703125" style="1" customWidth="1"/>
    <col min="13611" max="13613" width="17.42578125" style="1" customWidth="1"/>
    <col min="13614" max="13615" width="16.5703125" style="1" customWidth="1"/>
    <col min="13616" max="13618" width="17.42578125" style="1" customWidth="1"/>
    <col min="13619" max="13620" width="16.5703125" style="1" customWidth="1"/>
    <col min="13621" max="13623" width="17.42578125" style="1" customWidth="1"/>
    <col min="13624" max="13624" width="15.5703125" style="1" customWidth="1"/>
    <col min="13625" max="13625" width="16.5703125" style="1" customWidth="1"/>
    <col min="13626" max="13627" width="17.42578125" style="1" customWidth="1"/>
    <col min="13628" max="13662" width="12.140625" style="1" customWidth="1"/>
    <col min="13663" max="13853" width="9.140625" style="1"/>
    <col min="13854" max="13854" width="34.85546875" style="1" customWidth="1"/>
    <col min="13855" max="13855" width="23.140625" style="1" customWidth="1"/>
    <col min="13856" max="13856" width="6.28515625" style="1" customWidth="1"/>
    <col min="13857" max="13857" width="51" style="1" customWidth="1"/>
    <col min="13858" max="13858" width="16.5703125" style="1" customWidth="1"/>
    <col min="13859" max="13859" width="12.85546875" style="1" customWidth="1"/>
    <col min="13860" max="13860" width="15.5703125" style="1" customWidth="1"/>
    <col min="13861" max="13861" width="16.5703125" style="1" customWidth="1"/>
    <col min="13862" max="13862" width="17" style="1" customWidth="1"/>
    <col min="13863" max="13864" width="17.42578125" style="1" customWidth="1"/>
    <col min="13865" max="13866" width="16.5703125" style="1" customWidth="1"/>
    <col min="13867" max="13869" width="17.42578125" style="1" customWidth="1"/>
    <col min="13870" max="13871" width="16.5703125" style="1" customWidth="1"/>
    <col min="13872" max="13874" width="17.42578125" style="1" customWidth="1"/>
    <col min="13875" max="13876" width="16.5703125" style="1" customWidth="1"/>
    <col min="13877" max="13879" width="17.42578125" style="1" customWidth="1"/>
    <col min="13880" max="13880" width="15.5703125" style="1" customWidth="1"/>
    <col min="13881" max="13881" width="16.5703125" style="1" customWidth="1"/>
    <col min="13882" max="13883" width="17.42578125" style="1" customWidth="1"/>
    <col min="13884" max="13918" width="12.140625" style="1" customWidth="1"/>
    <col min="13919" max="14109" width="9.140625" style="1"/>
    <col min="14110" max="14110" width="34.85546875" style="1" customWidth="1"/>
    <col min="14111" max="14111" width="23.140625" style="1" customWidth="1"/>
    <col min="14112" max="14112" width="6.28515625" style="1" customWidth="1"/>
    <col min="14113" max="14113" width="51" style="1" customWidth="1"/>
    <col min="14114" max="14114" width="16.5703125" style="1" customWidth="1"/>
    <col min="14115" max="14115" width="12.85546875" style="1" customWidth="1"/>
    <col min="14116" max="14116" width="15.5703125" style="1" customWidth="1"/>
    <col min="14117" max="14117" width="16.5703125" style="1" customWidth="1"/>
    <col min="14118" max="14118" width="17" style="1" customWidth="1"/>
    <col min="14119" max="14120" width="17.42578125" style="1" customWidth="1"/>
    <col min="14121" max="14122" width="16.5703125" style="1" customWidth="1"/>
    <col min="14123" max="14125" width="17.42578125" style="1" customWidth="1"/>
    <col min="14126" max="14127" width="16.5703125" style="1" customWidth="1"/>
    <col min="14128" max="14130" width="17.42578125" style="1" customWidth="1"/>
    <col min="14131" max="14132" width="16.5703125" style="1" customWidth="1"/>
    <col min="14133" max="14135" width="17.42578125" style="1" customWidth="1"/>
    <col min="14136" max="14136" width="15.5703125" style="1" customWidth="1"/>
    <col min="14137" max="14137" width="16.5703125" style="1" customWidth="1"/>
    <col min="14138" max="14139" width="17.42578125" style="1" customWidth="1"/>
    <col min="14140" max="14174" width="12.140625" style="1" customWidth="1"/>
    <col min="14175" max="14365" width="9.140625" style="1"/>
    <col min="14366" max="14366" width="34.85546875" style="1" customWidth="1"/>
    <col min="14367" max="14367" width="23.140625" style="1" customWidth="1"/>
    <col min="14368" max="14368" width="6.28515625" style="1" customWidth="1"/>
    <col min="14369" max="14369" width="51" style="1" customWidth="1"/>
    <col min="14370" max="14370" width="16.5703125" style="1" customWidth="1"/>
    <col min="14371" max="14371" width="12.85546875" style="1" customWidth="1"/>
    <col min="14372" max="14372" width="15.5703125" style="1" customWidth="1"/>
    <col min="14373" max="14373" width="16.5703125" style="1" customWidth="1"/>
    <col min="14374" max="14374" width="17" style="1" customWidth="1"/>
    <col min="14375" max="14376" width="17.42578125" style="1" customWidth="1"/>
    <col min="14377" max="14378" width="16.5703125" style="1" customWidth="1"/>
    <col min="14379" max="14381" width="17.42578125" style="1" customWidth="1"/>
    <col min="14382" max="14383" width="16.5703125" style="1" customWidth="1"/>
    <col min="14384" max="14386" width="17.42578125" style="1" customWidth="1"/>
    <col min="14387" max="14388" width="16.5703125" style="1" customWidth="1"/>
    <col min="14389" max="14391" width="17.42578125" style="1" customWidth="1"/>
    <col min="14392" max="14392" width="15.5703125" style="1" customWidth="1"/>
    <col min="14393" max="14393" width="16.5703125" style="1" customWidth="1"/>
    <col min="14394" max="14395" width="17.42578125" style="1" customWidth="1"/>
    <col min="14396" max="14430" width="12.140625" style="1" customWidth="1"/>
    <col min="14431" max="14621" width="9.140625" style="1"/>
    <col min="14622" max="14622" width="34.85546875" style="1" customWidth="1"/>
    <col min="14623" max="14623" width="23.140625" style="1" customWidth="1"/>
    <col min="14624" max="14624" width="6.28515625" style="1" customWidth="1"/>
    <col min="14625" max="14625" width="51" style="1" customWidth="1"/>
    <col min="14626" max="14626" width="16.5703125" style="1" customWidth="1"/>
    <col min="14627" max="14627" width="12.85546875" style="1" customWidth="1"/>
    <col min="14628" max="14628" width="15.5703125" style="1" customWidth="1"/>
    <col min="14629" max="14629" width="16.5703125" style="1" customWidth="1"/>
    <col min="14630" max="14630" width="17" style="1" customWidth="1"/>
    <col min="14631" max="14632" width="17.42578125" style="1" customWidth="1"/>
    <col min="14633" max="14634" width="16.5703125" style="1" customWidth="1"/>
    <col min="14635" max="14637" width="17.42578125" style="1" customWidth="1"/>
    <col min="14638" max="14639" width="16.5703125" style="1" customWidth="1"/>
    <col min="14640" max="14642" width="17.42578125" style="1" customWidth="1"/>
    <col min="14643" max="14644" width="16.5703125" style="1" customWidth="1"/>
    <col min="14645" max="14647" width="17.42578125" style="1" customWidth="1"/>
    <col min="14648" max="14648" width="15.5703125" style="1" customWidth="1"/>
    <col min="14649" max="14649" width="16.5703125" style="1" customWidth="1"/>
    <col min="14650" max="14651" width="17.42578125" style="1" customWidth="1"/>
    <col min="14652" max="14686" width="12.140625" style="1" customWidth="1"/>
    <col min="14687" max="14877" width="9.140625" style="1"/>
    <col min="14878" max="14878" width="34.85546875" style="1" customWidth="1"/>
    <col min="14879" max="14879" width="23.140625" style="1" customWidth="1"/>
    <col min="14880" max="14880" width="6.28515625" style="1" customWidth="1"/>
    <col min="14881" max="14881" width="51" style="1" customWidth="1"/>
    <col min="14882" max="14882" width="16.5703125" style="1" customWidth="1"/>
    <col min="14883" max="14883" width="12.85546875" style="1" customWidth="1"/>
    <col min="14884" max="14884" width="15.5703125" style="1" customWidth="1"/>
    <col min="14885" max="14885" width="16.5703125" style="1" customWidth="1"/>
    <col min="14886" max="14886" width="17" style="1" customWidth="1"/>
    <col min="14887" max="14888" width="17.42578125" style="1" customWidth="1"/>
    <col min="14889" max="14890" width="16.5703125" style="1" customWidth="1"/>
    <col min="14891" max="14893" width="17.42578125" style="1" customWidth="1"/>
    <col min="14894" max="14895" width="16.5703125" style="1" customWidth="1"/>
    <col min="14896" max="14898" width="17.42578125" style="1" customWidth="1"/>
    <col min="14899" max="14900" width="16.5703125" style="1" customWidth="1"/>
    <col min="14901" max="14903" width="17.42578125" style="1" customWidth="1"/>
    <col min="14904" max="14904" width="15.5703125" style="1" customWidth="1"/>
    <col min="14905" max="14905" width="16.5703125" style="1" customWidth="1"/>
    <col min="14906" max="14907" width="17.42578125" style="1" customWidth="1"/>
    <col min="14908" max="14942" width="12.140625" style="1" customWidth="1"/>
    <col min="14943" max="15133" width="9.140625" style="1"/>
    <col min="15134" max="15134" width="34.85546875" style="1" customWidth="1"/>
    <col min="15135" max="15135" width="23.140625" style="1" customWidth="1"/>
    <col min="15136" max="15136" width="6.28515625" style="1" customWidth="1"/>
    <col min="15137" max="15137" width="51" style="1" customWidth="1"/>
    <col min="15138" max="15138" width="16.5703125" style="1" customWidth="1"/>
    <col min="15139" max="15139" width="12.85546875" style="1" customWidth="1"/>
    <col min="15140" max="15140" width="15.5703125" style="1" customWidth="1"/>
    <col min="15141" max="15141" width="16.5703125" style="1" customWidth="1"/>
    <col min="15142" max="15142" width="17" style="1" customWidth="1"/>
    <col min="15143" max="15144" width="17.42578125" style="1" customWidth="1"/>
    <col min="15145" max="15146" width="16.5703125" style="1" customWidth="1"/>
    <col min="15147" max="15149" width="17.42578125" style="1" customWidth="1"/>
    <col min="15150" max="15151" width="16.5703125" style="1" customWidth="1"/>
    <col min="15152" max="15154" width="17.42578125" style="1" customWidth="1"/>
    <col min="15155" max="15156" width="16.5703125" style="1" customWidth="1"/>
    <col min="15157" max="15159" width="17.42578125" style="1" customWidth="1"/>
    <col min="15160" max="15160" width="15.5703125" style="1" customWidth="1"/>
    <col min="15161" max="15161" width="16.5703125" style="1" customWidth="1"/>
    <col min="15162" max="15163" width="17.42578125" style="1" customWidth="1"/>
    <col min="15164" max="15198" width="12.140625" style="1" customWidth="1"/>
    <col min="15199" max="15389" width="9.140625" style="1"/>
    <col min="15390" max="15390" width="34.85546875" style="1" customWidth="1"/>
    <col min="15391" max="15391" width="23.140625" style="1" customWidth="1"/>
    <col min="15392" max="15392" width="6.28515625" style="1" customWidth="1"/>
    <col min="15393" max="15393" width="51" style="1" customWidth="1"/>
    <col min="15394" max="15394" width="16.5703125" style="1" customWidth="1"/>
    <col min="15395" max="15395" width="12.85546875" style="1" customWidth="1"/>
    <col min="15396" max="15396" width="15.5703125" style="1" customWidth="1"/>
    <col min="15397" max="15397" width="16.5703125" style="1" customWidth="1"/>
    <col min="15398" max="15398" width="17" style="1" customWidth="1"/>
    <col min="15399" max="15400" width="17.42578125" style="1" customWidth="1"/>
    <col min="15401" max="15402" width="16.5703125" style="1" customWidth="1"/>
    <col min="15403" max="15405" width="17.42578125" style="1" customWidth="1"/>
    <col min="15406" max="15407" width="16.5703125" style="1" customWidth="1"/>
    <col min="15408" max="15410" width="17.42578125" style="1" customWidth="1"/>
    <col min="15411" max="15412" width="16.5703125" style="1" customWidth="1"/>
    <col min="15413" max="15415" width="17.42578125" style="1" customWidth="1"/>
    <col min="15416" max="15416" width="15.5703125" style="1" customWidth="1"/>
    <col min="15417" max="15417" width="16.5703125" style="1" customWidth="1"/>
    <col min="15418" max="15419" width="17.42578125" style="1" customWidth="1"/>
    <col min="15420" max="15454" width="12.140625" style="1" customWidth="1"/>
    <col min="15455" max="15645" width="9.140625" style="1"/>
    <col min="15646" max="15646" width="34.85546875" style="1" customWidth="1"/>
    <col min="15647" max="15647" width="23.140625" style="1" customWidth="1"/>
    <col min="15648" max="15648" width="6.28515625" style="1" customWidth="1"/>
    <col min="15649" max="15649" width="51" style="1" customWidth="1"/>
    <col min="15650" max="15650" width="16.5703125" style="1" customWidth="1"/>
    <col min="15651" max="15651" width="12.85546875" style="1" customWidth="1"/>
    <col min="15652" max="15652" width="15.5703125" style="1" customWidth="1"/>
    <col min="15653" max="15653" width="16.5703125" style="1" customWidth="1"/>
    <col min="15654" max="15654" width="17" style="1" customWidth="1"/>
    <col min="15655" max="15656" width="17.42578125" style="1" customWidth="1"/>
    <col min="15657" max="15658" width="16.5703125" style="1" customWidth="1"/>
    <col min="15659" max="15661" width="17.42578125" style="1" customWidth="1"/>
    <col min="15662" max="15663" width="16.5703125" style="1" customWidth="1"/>
    <col min="15664" max="15666" width="17.42578125" style="1" customWidth="1"/>
    <col min="15667" max="15668" width="16.5703125" style="1" customWidth="1"/>
    <col min="15669" max="15671" width="17.42578125" style="1" customWidth="1"/>
    <col min="15672" max="15672" width="15.5703125" style="1" customWidth="1"/>
    <col min="15673" max="15673" width="16.5703125" style="1" customWidth="1"/>
    <col min="15674" max="15675" width="17.42578125" style="1" customWidth="1"/>
    <col min="15676" max="15710" width="12.140625" style="1" customWidth="1"/>
    <col min="15711" max="16384" width="9.140625" style="1"/>
  </cols>
  <sheetData>
    <row r="1" spans="1:11">
      <c r="E1" s="200" t="s">
        <v>298</v>
      </c>
      <c r="F1" s="200"/>
      <c r="G1" s="200"/>
      <c r="H1" s="200"/>
    </row>
    <row r="2" spans="1:11">
      <c r="E2" s="200" t="s">
        <v>297</v>
      </c>
      <c r="F2" s="200"/>
      <c r="G2" s="200"/>
      <c r="H2" s="200"/>
    </row>
    <row r="4" spans="1:11">
      <c r="A4" s="1" t="s">
        <v>65</v>
      </c>
      <c r="E4" s="200" t="s">
        <v>139</v>
      </c>
      <c r="F4" s="200"/>
      <c r="G4" s="200"/>
      <c r="H4" s="200"/>
      <c r="I4" s="1"/>
      <c r="J4" s="18"/>
      <c r="K4" s="18"/>
    </row>
    <row r="5" spans="1:11">
      <c r="A5" s="1" t="s">
        <v>63</v>
      </c>
      <c r="E5" s="200" t="s">
        <v>296</v>
      </c>
      <c r="F5" s="200"/>
      <c r="G5" s="200"/>
      <c r="H5" s="200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49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201" t="s">
        <v>44</v>
      </c>
      <c r="B8" s="201"/>
      <c r="C8" s="201"/>
      <c r="D8" s="201"/>
      <c r="E8" s="201"/>
      <c r="F8" s="201"/>
      <c r="G8" s="201"/>
      <c r="H8" s="201"/>
      <c r="I8" s="1"/>
      <c r="J8" s="18"/>
      <c r="K8" s="80"/>
    </row>
    <row r="9" spans="1:11" ht="15" customHeight="1">
      <c r="A9" s="201" t="s">
        <v>55</v>
      </c>
      <c r="B9" s="201"/>
      <c r="C9" s="201"/>
      <c r="D9" s="201"/>
      <c r="E9" s="201"/>
      <c r="F9" s="201"/>
      <c r="G9" s="201"/>
      <c r="H9" s="201"/>
      <c r="I9" s="1"/>
      <c r="J9" s="18"/>
      <c r="K9" s="80"/>
    </row>
    <row r="10" spans="1:11" ht="15" customHeight="1">
      <c r="A10" s="202" t="s">
        <v>299</v>
      </c>
      <c r="B10" s="202"/>
      <c r="C10" s="202"/>
      <c r="D10" s="202"/>
      <c r="E10" s="202"/>
      <c r="F10" s="202"/>
      <c r="G10" s="202"/>
      <c r="H10" s="202"/>
      <c r="I10" s="1"/>
      <c r="J10" s="18"/>
      <c r="K10" s="80"/>
    </row>
    <row r="11" spans="1:11" ht="31.5" customHeight="1">
      <c r="A11" s="203" t="s">
        <v>0</v>
      </c>
      <c r="B11" s="206" t="s">
        <v>1</v>
      </c>
      <c r="C11" s="182" t="s">
        <v>47</v>
      </c>
      <c r="D11" s="183"/>
      <c r="E11" s="203" t="s">
        <v>45</v>
      </c>
      <c r="F11" s="203" t="s">
        <v>131</v>
      </c>
      <c r="G11" s="203" t="s">
        <v>132</v>
      </c>
      <c r="H11" s="203" t="s">
        <v>133</v>
      </c>
      <c r="I11" s="182" t="s">
        <v>46</v>
      </c>
      <c r="J11" s="183"/>
      <c r="K11" s="81"/>
    </row>
    <row r="12" spans="1:11" ht="15" customHeight="1">
      <c r="A12" s="204"/>
      <c r="B12" s="207"/>
      <c r="C12" s="184"/>
      <c r="D12" s="185"/>
      <c r="E12" s="204"/>
      <c r="F12" s="204"/>
      <c r="G12" s="204"/>
      <c r="H12" s="204"/>
      <c r="I12" s="198"/>
      <c r="J12" s="199"/>
      <c r="K12" s="81"/>
    </row>
    <row r="13" spans="1:11" ht="55.5" customHeight="1">
      <c r="A13" s="205"/>
      <c r="B13" s="208"/>
      <c r="C13" s="2" t="s">
        <v>122</v>
      </c>
      <c r="D13" s="122" t="s">
        <v>2</v>
      </c>
      <c r="E13" s="205"/>
      <c r="F13" s="209"/>
      <c r="G13" s="205"/>
      <c r="H13" s="205"/>
      <c r="I13" s="184"/>
      <c r="J13" s="185"/>
      <c r="K13" s="81"/>
    </row>
    <row r="14" spans="1:11">
      <c r="A14" s="3" t="s">
        <v>115</v>
      </c>
      <c r="B14" s="150" t="s">
        <v>116</v>
      </c>
      <c r="C14" s="3"/>
      <c r="D14" s="3" t="s">
        <v>120</v>
      </c>
      <c r="E14" s="3" t="s">
        <v>117</v>
      </c>
      <c r="F14" s="164" t="s">
        <v>118</v>
      </c>
      <c r="G14" s="165"/>
      <c r="H14" s="166"/>
      <c r="I14" s="113" t="s">
        <v>119</v>
      </c>
      <c r="J14" s="114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96"/>
      <c r="J16" s="197"/>
      <c r="K16" s="70" t="s">
        <v>250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94"/>
      <c r="J17" s="195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94"/>
      <c r="J18" s="195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94"/>
      <c r="J19" s="195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94"/>
      <c r="J20" s="195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94"/>
      <c r="J21" s="195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94"/>
      <c r="J22" s="195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94"/>
      <c r="J23" s="195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94"/>
      <c r="J24" s="195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94"/>
      <c r="J25" s="195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94"/>
      <c r="J26" s="195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94"/>
      <c r="J27" s="195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94"/>
      <c r="J28" s="195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94"/>
      <c r="J29" s="195"/>
      <c r="K29" s="70"/>
    </row>
    <row r="30" spans="1:11">
      <c r="A30" s="110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94"/>
      <c r="J30" s="195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96"/>
      <c r="J31" s="197"/>
      <c r="K31" s="70" t="s">
        <v>251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94"/>
      <c r="J32" s="195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94"/>
      <c r="J33" s="195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94"/>
      <c r="J34" s="195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94"/>
      <c r="J35" s="195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94"/>
      <c r="J36" s="195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94"/>
      <c r="J37" s="195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94"/>
      <c r="J38" s="195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94"/>
      <c r="J39" s="195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94"/>
      <c r="J40" s="195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94"/>
      <c r="J41" s="195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96"/>
      <c r="J42" s="197"/>
      <c r="K42" s="70" t="s">
        <v>250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94"/>
      <c r="J43" s="195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94"/>
      <c r="J44" s="195"/>
      <c r="K44" s="70"/>
      <c r="P44" s="86"/>
      <c r="Q44" s="15"/>
    </row>
    <row r="45" spans="1:17" ht="38.25" customHeight="1">
      <c r="A45" s="8" t="s">
        <v>157</v>
      </c>
      <c r="B45" s="85" t="s">
        <v>300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94"/>
      <c r="J45" s="195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94"/>
      <c r="J46" s="195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94"/>
      <c r="J47" s="195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94"/>
      <c r="J48" s="195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94"/>
      <c r="J49" s="195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94"/>
      <c r="J50" s="195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96"/>
      <c r="J51" s="197"/>
      <c r="K51" s="70" t="s">
        <v>250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94"/>
      <c r="J52" s="195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94"/>
      <c r="J53" s="195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94"/>
      <c r="J54" s="195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94"/>
      <c r="J55" s="195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94"/>
      <c r="J56" s="195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94"/>
      <c r="J57" s="195"/>
      <c r="K57" s="70"/>
      <c r="P57" s="89"/>
      <c r="Q57" s="15"/>
    </row>
    <row r="58" spans="1:17" ht="15" customHeight="1">
      <c r="A58" s="85" t="s">
        <v>145</v>
      </c>
      <c r="B58" s="85" t="s">
        <v>301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94"/>
      <c r="J58" s="195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94"/>
      <c r="J59" s="195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96"/>
      <c r="J60" s="197"/>
      <c r="K60" s="70" t="s">
        <v>250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94"/>
      <c r="J61" s="195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94"/>
      <c r="J62" s="195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94"/>
      <c r="J63" s="195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94"/>
      <c r="J64" s="195"/>
      <c r="K64" s="70"/>
      <c r="P64" s="86"/>
      <c r="Q64" s="15"/>
    </row>
    <row r="65" spans="1:17" ht="37.5" customHeight="1">
      <c r="A65" s="8" t="s">
        <v>158</v>
      </c>
      <c r="B65" s="85" t="s">
        <v>302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94"/>
      <c r="J65" s="195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94"/>
      <c r="J66" s="195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94"/>
      <c r="J67" s="195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94"/>
      <c r="J68" s="195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5"/>
      <c r="J69" s="116"/>
      <c r="K69" s="70" t="s">
        <v>250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94"/>
      <c r="J70" s="195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94"/>
      <c r="J71" s="195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94"/>
      <c r="J72" s="195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94"/>
      <c r="J73" s="195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94"/>
      <c r="J74" s="195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94"/>
      <c r="J75" s="195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89" t="s">
        <v>62</v>
      </c>
      <c r="F78" s="28">
        <v>0</v>
      </c>
      <c r="G78" s="28">
        <v>0</v>
      </c>
      <c r="H78" s="28">
        <v>0</v>
      </c>
      <c r="I78" s="192"/>
      <c r="J78" s="193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90"/>
      <c r="F79" s="28">
        <v>36921</v>
      </c>
      <c r="G79" s="28">
        <v>38692</v>
      </c>
      <c r="H79" s="28">
        <v>38692</v>
      </c>
      <c r="I79" s="192"/>
      <c r="J79" s="193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90"/>
      <c r="F80" s="28">
        <v>51690</v>
      </c>
      <c r="G80" s="28">
        <v>54169</v>
      </c>
      <c r="H80" s="28">
        <v>54169</v>
      </c>
      <c r="I80" s="192"/>
      <c r="J80" s="193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90"/>
      <c r="F81" s="28">
        <v>0</v>
      </c>
      <c r="G81" s="28">
        <v>0</v>
      </c>
      <c r="H81" s="28">
        <v>0</v>
      </c>
      <c r="I81" s="192"/>
      <c r="J81" s="193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90"/>
      <c r="F82" s="28">
        <v>36921</v>
      </c>
      <c r="G82" s="28">
        <v>38692</v>
      </c>
      <c r="H82" s="28">
        <v>38692</v>
      </c>
      <c r="I82" s="192"/>
      <c r="J82" s="193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90"/>
      <c r="F83" s="28">
        <v>0</v>
      </c>
      <c r="G83" s="28">
        <v>0</v>
      </c>
      <c r="H83" s="28">
        <v>0</v>
      </c>
      <c r="I83" s="192"/>
      <c r="J83" s="193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90"/>
      <c r="F84" s="28">
        <v>0</v>
      </c>
      <c r="G84" s="28">
        <v>0</v>
      </c>
      <c r="H84" s="28">
        <v>0</v>
      </c>
      <c r="I84" s="192"/>
      <c r="J84" s="193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90"/>
      <c r="F85" s="28">
        <v>0</v>
      </c>
      <c r="G85" s="28">
        <v>0</v>
      </c>
      <c r="H85" s="28">
        <v>0</v>
      </c>
      <c r="I85" s="192"/>
      <c r="J85" s="193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90"/>
      <c r="F86" s="28">
        <v>0</v>
      </c>
      <c r="G86" s="28">
        <v>0</v>
      </c>
      <c r="H86" s="28">
        <v>0</v>
      </c>
      <c r="I86" s="192"/>
      <c r="J86" s="193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90"/>
      <c r="F87" s="28">
        <v>0</v>
      </c>
      <c r="G87" s="28">
        <v>0</v>
      </c>
      <c r="H87" s="28">
        <v>0</v>
      </c>
      <c r="I87" s="192"/>
      <c r="J87" s="193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90"/>
      <c r="F88" s="28">
        <v>0</v>
      </c>
      <c r="G88" s="28">
        <v>0</v>
      </c>
      <c r="H88" s="28">
        <v>0</v>
      </c>
      <c r="I88" s="192"/>
      <c r="J88" s="193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90"/>
      <c r="F89" s="28">
        <v>0</v>
      </c>
      <c r="G89" s="28">
        <v>0</v>
      </c>
      <c r="H89" s="28">
        <v>0</v>
      </c>
      <c r="I89" s="192"/>
      <c r="J89" s="193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90"/>
      <c r="F90" s="28">
        <v>0</v>
      </c>
      <c r="G90" s="28">
        <v>0</v>
      </c>
      <c r="H90" s="28">
        <v>0</v>
      </c>
      <c r="I90" s="192"/>
      <c r="J90" s="193"/>
      <c r="K90" s="71"/>
    </row>
    <row r="91" spans="1:11" ht="48.75" customHeight="1">
      <c r="A91" s="110"/>
      <c r="B91" s="85"/>
      <c r="C91" s="13"/>
      <c r="D91" s="8" t="s">
        <v>62</v>
      </c>
      <c r="E91" s="191"/>
      <c r="F91" s="28">
        <v>0</v>
      </c>
      <c r="G91" s="28">
        <v>0</v>
      </c>
      <c r="H91" s="28">
        <v>0</v>
      </c>
      <c r="I91" s="192"/>
      <c r="J91" s="193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8"/>
      <c r="J93" s="109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8"/>
      <c r="J94" s="109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8"/>
      <c r="J95" s="109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8"/>
      <c r="J96" s="109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8"/>
      <c r="J97" s="109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8"/>
      <c r="J98" s="109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8"/>
      <c r="J99" s="109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8"/>
      <c r="J100" s="109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8"/>
      <c r="J101" s="109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8"/>
      <c r="J102" s="109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89" t="s">
        <v>62</v>
      </c>
      <c r="F104" s="28">
        <v>22318</v>
      </c>
      <c r="G104" s="28">
        <v>23031</v>
      </c>
      <c r="H104" s="28">
        <v>23031</v>
      </c>
      <c r="I104" s="192"/>
      <c r="J104" s="193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90"/>
      <c r="F105" s="28"/>
      <c r="G105" s="28"/>
      <c r="H105" s="28"/>
      <c r="I105" s="192"/>
      <c r="J105" s="193"/>
      <c r="K105" s="71"/>
    </row>
    <row r="106" spans="1:11" ht="50.25" customHeight="1">
      <c r="A106" s="8" t="s">
        <v>157</v>
      </c>
      <c r="B106" s="85" t="s">
        <v>300</v>
      </c>
      <c r="C106" s="13"/>
      <c r="D106" s="8" t="s">
        <v>62</v>
      </c>
      <c r="E106" s="190"/>
      <c r="F106" s="28">
        <v>66357</v>
      </c>
      <c r="G106" s="28">
        <v>68474</v>
      </c>
      <c r="H106" s="28">
        <v>68474</v>
      </c>
      <c r="I106" s="192"/>
      <c r="J106" s="193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90"/>
      <c r="F107" s="28">
        <v>191006</v>
      </c>
      <c r="G107" s="28">
        <v>197101</v>
      </c>
      <c r="H107" s="28">
        <v>197101</v>
      </c>
      <c r="I107" s="192"/>
      <c r="J107" s="193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90"/>
      <c r="F108" s="28"/>
      <c r="G108" s="28"/>
      <c r="H108" s="28"/>
      <c r="I108" s="192"/>
      <c r="J108" s="193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90"/>
      <c r="F109" s="28">
        <v>99730</v>
      </c>
      <c r="G109" s="28">
        <v>102909</v>
      </c>
      <c r="H109" s="28">
        <v>102909</v>
      </c>
      <c r="I109" s="192"/>
      <c r="J109" s="193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90"/>
      <c r="F110" s="28"/>
      <c r="G110" s="28"/>
      <c r="H110" s="28"/>
      <c r="I110" s="192"/>
      <c r="J110" s="193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91"/>
      <c r="F111" s="28"/>
      <c r="G111" s="28"/>
      <c r="H111" s="28"/>
      <c r="I111" s="192"/>
      <c r="J111" s="193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89" t="s">
        <v>62</v>
      </c>
      <c r="F113" s="28">
        <v>30527</v>
      </c>
      <c r="G113" s="28">
        <v>32151</v>
      </c>
      <c r="H113" s="28">
        <v>32151</v>
      </c>
      <c r="I113" s="192"/>
      <c r="J113" s="193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90"/>
      <c r="F114" s="28"/>
      <c r="G114" s="28"/>
      <c r="H114" s="28"/>
      <c r="I114" s="192"/>
      <c r="J114" s="193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90"/>
      <c r="F115" s="28">
        <v>90094</v>
      </c>
      <c r="G115" s="28">
        <v>95011</v>
      </c>
      <c r="H115" s="28">
        <v>95011</v>
      </c>
      <c r="I115" s="192"/>
      <c r="J115" s="193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90"/>
      <c r="F116" s="28"/>
      <c r="G116" s="28"/>
      <c r="H116" s="28"/>
      <c r="I116" s="192"/>
      <c r="J116" s="193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90"/>
      <c r="F117" s="28">
        <v>220392</v>
      </c>
      <c r="G117" s="28">
        <v>227424</v>
      </c>
      <c r="H117" s="28">
        <v>227424</v>
      </c>
      <c r="I117" s="192"/>
      <c r="J117" s="193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90"/>
      <c r="F118" s="28">
        <v>120729</v>
      </c>
      <c r="G118" s="28">
        <v>127155</v>
      </c>
      <c r="H118" s="28">
        <v>127155</v>
      </c>
      <c r="I118" s="192"/>
      <c r="J118" s="193"/>
      <c r="K118" s="71"/>
    </row>
    <row r="119" spans="1:11" ht="48.75" customHeight="1">
      <c r="A119" s="85" t="s">
        <v>145</v>
      </c>
      <c r="B119" s="85" t="s">
        <v>301</v>
      </c>
      <c r="C119" s="13"/>
      <c r="D119" s="8" t="s">
        <v>62</v>
      </c>
      <c r="E119" s="190"/>
      <c r="F119" s="28">
        <v>18932</v>
      </c>
      <c r="G119" s="28">
        <v>19535</v>
      </c>
      <c r="H119" s="28">
        <v>19535</v>
      </c>
      <c r="I119" s="192"/>
      <c r="J119" s="193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91"/>
      <c r="F120" s="28"/>
      <c r="G120" s="28"/>
      <c r="H120" s="28"/>
      <c r="I120" s="192"/>
      <c r="J120" s="193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89" t="s">
        <v>62</v>
      </c>
      <c r="F122" s="28">
        <v>30821</v>
      </c>
      <c r="G122" s="28">
        <v>32656</v>
      </c>
      <c r="H122" s="28">
        <v>32656</v>
      </c>
      <c r="I122" s="192"/>
      <c r="J122" s="193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90"/>
      <c r="F123" s="28"/>
      <c r="G123" s="28"/>
      <c r="H123" s="28"/>
      <c r="I123" s="192"/>
      <c r="J123" s="193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90"/>
      <c r="F124" s="28"/>
      <c r="G124" s="28"/>
      <c r="H124" s="28"/>
      <c r="I124" s="192"/>
      <c r="J124" s="193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90"/>
      <c r="F125" s="28"/>
      <c r="G125" s="28"/>
      <c r="H125" s="28"/>
      <c r="I125" s="192"/>
      <c r="J125" s="193"/>
      <c r="K125" s="71"/>
    </row>
    <row r="126" spans="1:11" ht="51" customHeight="1">
      <c r="A126" s="8" t="s">
        <v>158</v>
      </c>
      <c r="B126" s="85" t="s">
        <v>302</v>
      </c>
      <c r="C126" s="13"/>
      <c r="D126" s="8" t="s">
        <v>62</v>
      </c>
      <c r="E126" s="190"/>
      <c r="F126" s="28">
        <v>264470</v>
      </c>
      <c r="G126" s="28">
        <v>272908</v>
      </c>
      <c r="H126" s="28">
        <v>272908</v>
      </c>
      <c r="I126" s="192"/>
      <c r="J126" s="193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90"/>
      <c r="F127" s="28">
        <v>121898</v>
      </c>
      <c r="G127" s="28">
        <v>129154</v>
      </c>
      <c r="H127" s="28">
        <v>129154</v>
      </c>
      <c r="I127" s="192"/>
      <c r="J127" s="193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90"/>
      <c r="F128" s="28">
        <v>18972</v>
      </c>
      <c r="G128" s="28">
        <v>19577</v>
      </c>
      <c r="H128" s="28">
        <v>19577</v>
      </c>
      <c r="I128" s="192"/>
      <c r="J128" s="193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91"/>
      <c r="F129" s="28"/>
      <c r="G129" s="28"/>
      <c r="H129" s="28"/>
      <c r="I129" s="192"/>
      <c r="J129" s="193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89" t="s">
        <v>62</v>
      </c>
      <c r="F131" s="28">
        <v>6.46</v>
      </c>
      <c r="G131" s="28">
        <v>6.67</v>
      </c>
      <c r="H131" s="28">
        <v>6.67</v>
      </c>
      <c r="I131" s="192"/>
      <c r="J131" s="193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90"/>
      <c r="F132" s="28">
        <v>5.93</v>
      </c>
      <c r="G132" s="28">
        <v>6.12</v>
      </c>
      <c r="H132" s="28">
        <v>6.12</v>
      </c>
      <c r="I132" s="192"/>
      <c r="J132" s="193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90"/>
      <c r="F133" s="28">
        <v>3.17</v>
      </c>
      <c r="G133" s="28">
        <v>3.27</v>
      </c>
      <c r="H133" s="28">
        <v>3.27</v>
      </c>
      <c r="I133" s="192"/>
      <c r="J133" s="193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90"/>
      <c r="F134" s="28">
        <v>2.13</v>
      </c>
      <c r="G134" s="28">
        <v>2.2000000000000002</v>
      </c>
      <c r="H134" s="28">
        <v>2.2000000000000002</v>
      </c>
      <c r="I134" s="192"/>
      <c r="J134" s="193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90"/>
      <c r="F135" s="28">
        <v>4.3099999999999996</v>
      </c>
      <c r="G135" s="28">
        <v>4.45</v>
      </c>
      <c r="H135" s="28">
        <v>4.45</v>
      </c>
      <c r="I135" s="192"/>
      <c r="J135" s="193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91"/>
      <c r="F136" s="28">
        <v>2.08</v>
      </c>
      <c r="G136" s="28">
        <v>2.14</v>
      </c>
      <c r="H136" s="28">
        <v>2.14</v>
      </c>
      <c r="I136" s="192"/>
      <c r="J136" s="193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0"/>
      <c r="J139" s="121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0"/>
      <c r="J140" s="121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0"/>
      <c r="J141" s="121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0"/>
      <c r="J142" s="121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0"/>
      <c r="J143" s="121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0"/>
      <c r="J144" s="121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0"/>
      <c r="J145" s="121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0"/>
      <c r="J146" s="121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0"/>
      <c r="J147" s="121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0"/>
      <c r="J148" s="121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0"/>
      <c r="J149" s="121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0"/>
      <c r="J150" s="121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0"/>
      <c r="J151" s="121"/>
      <c r="K151" s="72"/>
    </row>
    <row r="152" spans="1:11" ht="15" customHeight="1">
      <c r="A152" s="110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0"/>
      <c r="J152" s="121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0"/>
      <c r="J154" s="121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0"/>
      <c r="J155" s="121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0"/>
      <c r="J156" s="121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0"/>
      <c r="J157" s="121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0"/>
      <c r="J158" s="121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0"/>
      <c r="J159" s="121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0"/>
      <c r="J160" s="121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0"/>
      <c r="J161" s="121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0"/>
      <c r="J162" s="121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0"/>
      <c r="J163" s="121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0"/>
      <c r="J165" s="121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0"/>
      <c r="J166" s="121"/>
      <c r="K166" s="72"/>
    </row>
    <row r="167" spans="1:11" ht="15" customHeight="1">
      <c r="A167" s="8" t="s">
        <v>157</v>
      </c>
      <c r="B167" s="85" t="s">
        <v>300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0"/>
      <c r="J167" s="121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0"/>
      <c r="J168" s="121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0"/>
      <c r="J169" s="121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0"/>
      <c r="J170" s="121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0"/>
      <c r="J171" s="121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0"/>
      <c r="J172" s="121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0"/>
      <c r="J174" s="121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0"/>
      <c r="J175" s="121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0"/>
      <c r="J176" s="121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0"/>
      <c r="J177" s="121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0"/>
      <c r="J178" s="121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0"/>
      <c r="J179" s="121"/>
      <c r="K179" s="72"/>
    </row>
    <row r="180" spans="1:11" ht="15" customHeight="1">
      <c r="A180" s="85" t="s">
        <v>145</v>
      </c>
      <c r="B180" s="85" t="s">
        <v>301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0"/>
      <c r="J180" s="121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0"/>
      <c r="J181" s="121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0"/>
      <c r="J183" s="121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0"/>
      <c r="J184" s="121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0"/>
      <c r="J185" s="121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0"/>
      <c r="J186" s="121"/>
      <c r="K186" s="72"/>
    </row>
    <row r="187" spans="1:11" ht="15" customHeight="1">
      <c r="A187" s="8" t="s">
        <v>158</v>
      </c>
      <c r="B187" s="85" t="s">
        <v>302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0"/>
      <c r="J187" s="121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0"/>
      <c r="J188" s="121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0"/>
      <c r="J189" s="121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0"/>
      <c r="J190" s="121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0"/>
      <c r="J192" s="121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0"/>
      <c r="J193" s="121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0"/>
      <c r="J194" s="121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0"/>
      <c r="J195" s="121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0"/>
      <c r="J196" s="121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0"/>
      <c r="J197" s="121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89" t="s">
        <v>62</v>
      </c>
      <c r="F200" s="28"/>
      <c r="G200" s="28"/>
      <c r="H200" s="28"/>
      <c r="I200" s="192"/>
      <c r="J200" s="193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90"/>
      <c r="F201" s="28">
        <v>690</v>
      </c>
      <c r="G201" s="28">
        <v>711</v>
      </c>
      <c r="H201" s="28">
        <v>711</v>
      </c>
      <c r="I201" s="192"/>
      <c r="J201" s="193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90"/>
      <c r="F202" s="28">
        <v>965</v>
      </c>
      <c r="G202" s="28">
        <v>995</v>
      </c>
      <c r="H202" s="28">
        <v>995</v>
      </c>
      <c r="I202" s="192"/>
      <c r="J202" s="193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90"/>
      <c r="F203" s="28"/>
      <c r="G203" s="28"/>
      <c r="H203" s="28"/>
      <c r="I203" s="192"/>
      <c r="J203" s="193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90"/>
      <c r="F204" s="28">
        <v>690</v>
      </c>
      <c r="G204" s="28">
        <v>711</v>
      </c>
      <c r="H204" s="28">
        <v>711</v>
      </c>
      <c r="I204" s="192"/>
      <c r="J204" s="193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90"/>
      <c r="F205" s="28"/>
      <c r="G205" s="28"/>
      <c r="H205" s="28"/>
      <c r="I205" s="192"/>
      <c r="J205" s="193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90"/>
      <c r="F206" s="28"/>
      <c r="G206" s="28"/>
      <c r="H206" s="28"/>
      <c r="I206" s="192"/>
      <c r="J206" s="193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90"/>
      <c r="F207" s="28"/>
      <c r="G207" s="28"/>
      <c r="H207" s="28"/>
      <c r="I207" s="192"/>
      <c r="J207" s="193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90"/>
      <c r="F208" s="28"/>
      <c r="G208" s="28"/>
      <c r="H208" s="28"/>
      <c r="I208" s="192"/>
      <c r="J208" s="193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90"/>
      <c r="F209" s="28"/>
      <c r="G209" s="28"/>
      <c r="H209" s="28"/>
      <c r="I209" s="192"/>
      <c r="J209" s="193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90"/>
      <c r="F210" s="28"/>
      <c r="G210" s="28"/>
      <c r="H210" s="28"/>
      <c r="I210" s="192"/>
      <c r="J210" s="193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90"/>
      <c r="F211" s="28"/>
      <c r="G211" s="28"/>
      <c r="H211" s="28"/>
      <c r="I211" s="192"/>
      <c r="J211" s="193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90"/>
      <c r="F212" s="28"/>
      <c r="G212" s="28"/>
      <c r="H212" s="28"/>
      <c r="I212" s="192"/>
      <c r="J212" s="193"/>
      <c r="K212" s="71"/>
    </row>
    <row r="213" spans="1:11" ht="26.25" customHeight="1">
      <c r="A213" s="110"/>
      <c r="B213" s="85"/>
      <c r="C213" s="13"/>
      <c r="D213" s="8" t="s">
        <v>62</v>
      </c>
      <c r="E213" s="191"/>
      <c r="F213" s="28"/>
      <c r="G213" s="28"/>
      <c r="H213" s="28"/>
      <c r="I213" s="192"/>
      <c r="J213" s="193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89" t="s">
        <v>51</v>
      </c>
      <c r="F215" s="28">
        <v>17853.66</v>
      </c>
      <c r="G215" s="28">
        <v>17853.66</v>
      </c>
      <c r="H215" s="28">
        <v>17853.66</v>
      </c>
      <c r="I215" s="192"/>
      <c r="J215" s="193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90"/>
      <c r="F216" s="28">
        <v>17853.66</v>
      </c>
      <c r="G216" s="28">
        <v>17853.66</v>
      </c>
      <c r="H216" s="28">
        <v>17853.66</v>
      </c>
      <c r="I216" s="192"/>
      <c r="J216" s="193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90"/>
      <c r="F217" s="28">
        <v>17853.66</v>
      </c>
      <c r="G217" s="28">
        <v>17853.66</v>
      </c>
      <c r="H217" s="28">
        <v>17853.66</v>
      </c>
      <c r="I217" s="192"/>
      <c r="J217" s="193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90"/>
      <c r="F218" s="28">
        <v>10890.73</v>
      </c>
      <c r="G218" s="28">
        <v>10890.73</v>
      </c>
      <c r="H218" s="28">
        <v>10890.73</v>
      </c>
      <c r="I218" s="192"/>
      <c r="J218" s="193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90"/>
      <c r="F219" s="28">
        <v>3927.8</v>
      </c>
      <c r="G219" s="28">
        <v>3927.8</v>
      </c>
      <c r="H219" s="28">
        <v>3927.8</v>
      </c>
      <c r="I219" s="192"/>
      <c r="J219" s="193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90"/>
      <c r="F220" s="28">
        <v>21370.45</v>
      </c>
      <c r="G220" s="28">
        <v>21370.45</v>
      </c>
      <c r="H220" s="28">
        <v>21370.45</v>
      </c>
      <c r="I220" s="192"/>
      <c r="J220" s="193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90"/>
      <c r="F221" s="28">
        <v>21370.45</v>
      </c>
      <c r="G221" s="28">
        <v>21370.45</v>
      </c>
      <c r="H221" s="28">
        <v>21370.45</v>
      </c>
      <c r="I221" s="192"/>
      <c r="J221" s="193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90"/>
      <c r="F222" s="28">
        <v>21370.45</v>
      </c>
      <c r="G222" s="28">
        <v>21370.45</v>
      </c>
      <c r="H222" s="28">
        <v>21370.45</v>
      </c>
      <c r="I222" s="192"/>
      <c r="J222" s="193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90"/>
      <c r="F223" s="28">
        <v>14318.2</v>
      </c>
      <c r="G223" s="28">
        <v>14318.2</v>
      </c>
      <c r="H223" s="28">
        <v>14318.2</v>
      </c>
      <c r="I223" s="192"/>
      <c r="J223" s="193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90"/>
      <c r="F224" s="28">
        <v>7265.95</v>
      </c>
      <c r="G224" s="28">
        <v>7265.95</v>
      </c>
      <c r="H224" s="28">
        <v>7265.95</v>
      </c>
      <c r="I224" s="192"/>
      <c r="J224" s="193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89" t="s">
        <v>62</v>
      </c>
      <c r="F226" s="28">
        <v>1833</v>
      </c>
      <c r="G226" s="28">
        <v>1833</v>
      </c>
      <c r="H226" s="28">
        <v>1833</v>
      </c>
      <c r="I226" s="192"/>
      <c r="J226" s="193"/>
      <c r="K226" s="71"/>
    </row>
    <row r="227" spans="1:11" ht="72">
      <c r="A227" s="19" t="s">
        <v>147</v>
      </c>
      <c r="B227" s="85"/>
      <c r="C227" s="13"/>
      <c r="D227" s="8" t="s">
        <v>62</v>
      </c>
      <c r="E227" s="190"/>
      <c r="F227" s="28"/>
      <c r="G227" s="28"/>
      <c r="H227" s="28"/>
      <c r="I227" s="192"/>
      <c r="J227" s="193"/>
      <c r="K227" s="71"/>
    </row>
    <row r="228" spans="1:11" ht="27.75" customHeight="1">
      <c r="A228" s="8" t="s">
        <v>157</v>
      </c>
      <c r="B228" s="85" t="s">
        <v>300</v>
      </c>
      <c r="C228" s="13"/>
      <c r="D228" s="8" t="s">
        <v>62</v>
      </c>
      <c r="E228" s="190"/>
      <c r="F228" s="28">
        <v>1833</v>
      </c>
      <c r="G228" s="28">
        <v>1833</v>
      </c>
      <c r="H228" s="28">
        <v>1833</v>
      </c>
      <c r="I228" s="192"/>
      <c r="J228" s="193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90"/>
      <c r="F229" s="28">
        <v>383</v>
      </c>
      <c r="G229" s="28">
        <v>383</v>
      </c>
      <c r="H229" s="28">
        <v>383</v>
      </c>
      <c r="I229" s="192"/>
      <c r="J229" s="193"/>
      <c r="K229" s="71"/>
    </row>
    <row r="230" spans="1:11" ht="60">
      <c r="A230" s="19" t="s">
        <v>160</v>
      </c>
      <c r="B230" s="85"/>
      <c r="C230" s="13"/>
      <c r="D230" s="8" t="s">
        <v>62</v>
      </c>
      <c r="E230" s="190"/>
      <c r="F230" s="28"/>
      <c r="G230" s="28"/>
      <c r="H230" s="28"/>
      <c r="I230" s="192"/>
      <c r="J230" s="193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90"/>
      <c r="F231" s="28">
        <v>14135</v>
      </c>
      <c r="G231" s="28">
        <v>14135</v>
      </c>
      <c r="H231" s="28">
        <v>14135</v>
      </c>
      <c r="I231" s="192"/>
      <c r="J231" s="193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90"/>
      <c r="F232" s="28"/>
      <c r="G232" s="28"/>
      <c r="H232" s="28"/>
      <c r="I232" s="192"/>
      <c r="J232" s="193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91"/>
      <c r="F233" s="28"/>
      <c r="G233" s="28"/>
      <c r="H233" s="28"/>
      <c r="I233" s="192"/>
      <c r="J233" s="193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89" t="s">
        <v>62</v>
      </c>
      <c r="F235" s="28">
        <v>2440</v>
      </c>
      <c r="G235" s="28">
        <v>2494</v>
      </c>
      <c r="H235" s="28">
        <v>2494</v>
      </c>
      <c r="I235" s="192"/>
      <c r="J235" s="193"/>
      <c r="K235" s="71"/>
    </row>
    <row r="236" spans="1:11" ht="72">
      <c r="A236" s="19" t="s">
        <v>147</v>
      </c>
      <c r="B236" s="85"/>
      <c r="C236" s="13"/>
      <c r="D236" s="8" t="s">
        <v>62</v>
      </c>
      <c r="E236" s="190"/>
      <c r="F236" s="28"/>
      <c r="G236" s="28"/>
      <c r="H236" s="28"/>
      <c r="I236" s="192"/>
      <c r="J236" s="193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90"/>
      <c r="F237" s="28">
        <v>2440</v>
      </c>
      <c r="G237" s="28">
        <v>2494</v>
      </c>
      <c r="H237" s="28">
        <v>2494</v>
      </c>
      <c r="I237" s="192"/>
      <c r="J237" s="193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90"/>
      <c r="F238" s="28"/>
      <c r="G238" s="28"/>
      <c r="H238" s="28"/>
      <c r="I238" s="192"/>
      <c r="J238" s="193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90"/>
      <c r="F239" s="28">
        <v>639</v>
      </c>
      <c r="G239" s="28">
        <v>639</v>
      </c>
      <c r="H239" s="28">
        <v>639</v>
      </c>
      <c r="I239" s="192"/>
      <c r="J239" s="193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90"/>
      <c r="F240" s="28">
        <v>16608</v>
      </c>
      <c r="G240" s="28">
        <v>16795</v>
      </c>
      <c r="H240" s="28">
        <v>16795</v>
      </c>
      <c r="I240" s="192"/>
      <c r="J240" s="193"/>
      <c r="K240" s="71"/>
    </row>
    <row r="241" spans="1:11" ht="26.25" customHeight="1">
      <c r="A241" s="85" t="s">
        <v>145</v>
      </c>
      <c r="B241" s="85" t="s">
        <v>301</v>
      </c>
      <c r="C241" s="13"/>
      <c r="D241" s="8" t="s">
        <v>62</v>
      </c>
      <c r="E241" s="190"/>
      <c r="F241" s="28">
        <v>2082</v>
      </c>
      <c r="G241" s="28">
        <v>2082</v>
      </c>
      <c r="H241" s="28">
        <v>2082</v>
      </c>
      <c r="I241" s="192"/>
      <c r="J241" s="193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91"/>
      <c r="F242" s="28"/>
      <c r="G242" s="28"/>
      <c r="H242" s="28"/>
      <c r="I242" s="192"/>
      <c r="J242" s="193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89" t="s">
        <v>62</v>
      </c>
      <c r="F244" s="28">
        <v>2353</v>
      </c>
      <c r="G244" s="28">
        <v>2427</v>
      </c>
      <c r="H244" s="28">
        <v>2427</v>
      </c>
      <c r="I244" s="192"/>
      <c r="J244" s="193"/>
      <c r="K244" s="71"/>
    </row>
    <row r="245" spans="1:11" ht="72">
      <c r="A245" s="19" t="s">
        <v>147</v>
      </c>
      <c r="B245" s="85"/>
      <c r="C245" s="13"/>
      <c r="D245" s="8" t="s">
        <v>62</v>
      </c>
      <c r="E245" s="190"/>
      <c r="F245" s="28"/>
      <c r="G245" s="28"/>
      <c r="H245" s="28"/>
      <c r="I245" s="192"/>
      <c r="J245" s="193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90"/>
      <c r="F246" s="28"/>
      <c r="G246" s="28"/>
      <c r="H246" s="28"/>
      <c r="I246" s="192"/>
      <c r="J246" s="193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90"/>
      <c r="F247" s="28"/>
      <c r="G247" s="28"/>
      <c r="H247" s="28"/>
      <c r="I247" s="192"/>
      <c r="J247" s="193"/>
      <c r="K247" s="71"/>
    </row>
    <row r="248" spans="1:11" ht="24">
      <c r="A248" s="8" t="s">
        <v>158</v>
      </c>
      <c r="B248" s="85" t="s">
        <v>302</v>
      </c>
      <c r="C248" s="13"/>
      <c r="D248" s="8" t="s">
        <v>62</v>
      </c>
      <c r="E248" s="190"/>
      <c r="F248" s="28">
        <v>767</v>
      </c>
      <c r="G248" s="28">
        <v>767</v>
      </c>
      <c r="H248" s="28">
        <v>767</v>
      </c>
      <c r="I248" s="192"/>
      <c r="J248" s="193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90"/>
      <c r="F249" s="28">
        <v>15717</v>
      </c>
      <c r="G249" s="28">
        <v>15972</v>
      </c>
      <c r="H249" s="28">
        <v>15972</v>
      </c>
      <c r="I249" s="192"/>
      <c r="J249" s="193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90"/>
      <c r="F250" s="28">
        <v>2353</v>
      </c>
      <c r="G250" s="28">
        <v>2353</v>
      </c>
      <c r="H250" s="28">
        <v>2353</v>
      </c>
      <c r="I250" s="192"/>
      <c r="J250" s="193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91"/>
      <c r="F251" s="28"/>
      <c r="G251" s="28"/>
      <c r="H251" s="28"/>
      <c r="I251" s="192"/>
      <c r="J251" s="193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89" t="s">
        <v>62</v>
      </c>
      <c r="F253" s="28">
        <v>0.11</v>
      </c>
      <c r="G253" s="28">
        <v>0.12</v>
      </c>
      <c r="H253" s="28">
        <v>0.12</v>
      </c>
      <c r="I253" s="192"/>
      <c r="J253" s="193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90"/>
      <c r="F254" s="28">
        <v>0.1</v>
      </c>
      <c r="G254" s="28">
        <v>0.1</v>
      </c>
      <c r="H254" s="28">
        <v>0.1</v>
      </c>
      <c r="I254" s="192"/>
      <c r="J254" s="193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90"/>
      <c r="F255" s="28">
        <v>0.05</v>
      </c>
      <c r="G255" s="28">
        <v>0.05</v>
      </c>
      <c r="H255" s="28">
        <v>0.05</v>
      </c>
      <c r="I255" s="192"/>
      <c r="J255" s="193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90"/>
      <c r="F256" s="28">
        <v>0.03</v>
      </c>
      <c r="G256" s="28">
        <v>0.03</v>
      </c>
      <c r="H256" s="28">
        <v>0.03</v>
      </c>
      <c r="I256" s="192"/>
      <c r="J256" s="193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90"/>
      <c r="F257" s="28">
        <v>0.08</v>
      </c>
      <c r="G257" s="28">
        <v>0.08</v>
      </c>
      <c r="H257" s="28">
        <v>0.08</v>
      </c>
      <c r="I257" s="192"/>
      <c r="J257" s="193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91"/>
      <c r="F258" s="28">
        <v>0.03</v>
      </c>
      <c r="G258" s="28">
        <v>0.03</v>
      </c>
      <c r="H258" s="28">
        <v>0.03</v>
      </c>
      <c r="I258" s="192"/>
      <c r="J258" s="193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89" t="s">
        <v>62</v>
      </c>
      <c r="F261" s="28"/>
      <c r="G261" s="28"/>
      <c r="H261" s="28"/>
      <c r="I261" s="192"/>
      <c r="J261" s="193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90"/>
      <c r="F262" s="28">
        <v>2043</v>
      </c>
      <c r="G262" s="28">
        <v>2106</v>
      </c>
      <c r="H262" s="28">
        <v>2106</v>
      </c>
      <c r="I262" s="192"/>
      <c r="J262" s="193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90"/>
      <c r="F263" s="28">
        <v>2861</v>
      </c>
      <c r="G263" s="28">
        <v>2949</v>
      </c>
      <c r="H263" s="28">
        <v>2949</v>
      </c>
      <c r="I263" s="192"/>
      <c r="J263" s="193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90"/>
      <c r="F264" s="28"/>
      <c r="G264" s="28"/>
      <c r="H264" s="28"/>
      <c r="I264" s="192"/>
      <c r="J264" s="193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90"/>
      <c r="F265" s="28">
        <v>2043</v>
      </c>
      <c r="G265" s="28">
        <v>2106</v>
      </c>
      <c r="H265" s="28">
        <v>2106</v>
      </c>
      <c r="I265" s="192"/>
      <c r="J265" s="193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90"/>
      <c r="F266" s="28"/>
      <c r="G266" s="28"/>
      <c r="H266" s="28"/>
      <c r="I266" s="192"/>
      <c r="J266" s="193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90"/>
      <c r="F267" s="28"/>
      <c r="G267" s="28"/>
      <c r="H267" s="28"/>
      <c r="I267" s="192"/>
      <c r="J267" s="193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90"/>
      <c r="F268" s="28"/>
      <c r="G268" s="28"/>
      <c r="H268" s="28"/>
      <c r="I268" s="192"/>
      <c r="J268" s="193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90"/>
      <c r="F269" s="28"/>
      <c r="G269" s="28"/>
      <c r="H269" s="28"/>
      <c r="I269" s="192"/>
      <c r="J269" s="193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90"/>
      <c r="F270" s="28"/>
      <c r="G270" s="28"/>
      <c r="H270" s="28"/>
      <c r="I270" s="192"/>
      <c r="J270" s="193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90"/>
      <c r="F271" s="28"/>
      <c r="G271" s="28"/>
      <c r="H271" s="28"/>
      <c r="I271" s="192"/>
      <c r="J271" s="193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90"/>
      <c r="F272" s="28"/>
      <c r="G272" s="28"/>
      <c r="H272" s="28"/>
      <c r="I272" s="192"/>
      <c r="J272" s="193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90"/>
      <c r="F273" s="28"/>
      <c r="G273" s="28"/>
      <c r="H273" s="28"/>
      <c r="I273" s="192"/>
      <c r="J273" s="193"/>
      <c r="K273" s="71"/>
    </row>
    <row r="274" spans="1:11" ht="27.75" customHeight="1">
      <c r="A274" s="110"/>
      <c r="B274" s="85"/>
      <c r="C274" s="13"/>
      <c r="D274" s="8" t="s">
        <v>62</v>
      </c>
      <c r="E274" s="191"/>
      <c r="F274" s="28"/>
      <c r="G274" s="28"/>
      <c r="H274" s="28"/>
      <c r="I274" s="192"/>
      <c r="J274" s="193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8"/>
      <c r="J276" s="109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8"/>
      <c r="J277" s="109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8"/>
      <c r="J278" s="109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8"/>
      <c r="J279" s="109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8"/>
      <c r="J280" s="109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8"/>
      <c r="J281" s="109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8"/>
      <c r="J282" s="109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8"/>
      <c r="J283" s="109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8"/>
      <c r="J284" s="109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8"/>
      <c r="J285" s="109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89" t="s">
        <v>62</v>
      </c>
      <c r="F287" s="28">
        <v>324</v>
      </c>
      <c r="G287" s="28">
        <v>324</v>
      </c>
      <c r="H287" s="28">
        <v>324</v>
      </c>
      <c r="I287" s="192"/>
      <c r="J287" s="193"/>
      <c r="K287" s="71"/>
    </row>
    <row r="288" spans="1:11" ht="72">
      <c r="A288" s="19" t="s">
        <v>147</v>
      </c>
      <c r="B288" s="85"/>
      <c r="C288" s="13"/>
      <c r="D288" s="8" t="s">
        <v>62</v>
      </c>
      <c r="E288" s="190"/>
      <c r="F288" s="28"/>
      <c r="G288" s="28"/>
      <c r="H288" s="28"/>
      <c r="I288" s="192"/>
      <c r="J288" s="193"/>
      <c r="K288" s="71"/>
    </row>
    <row r="289" spans="1:11" ht="27.75" customHeight="1">
      <c r="A289" s="8" t="s">
        <v>157</v>
      </c>
      <c r="B289" s="85" t="s">
        <v>300</v>
      </c>
      <c r="C289" s="13"/>
      <c r="D289" s="8" t="s">
        <v>62</v>
      </c>
      <c r="E289" s="190"/>
      <c r="F289" s="28">
        <v>324</v>
      </c>
      <c r="G289" s="28">
        <v>324</v>
      </c>
      <c r="H289" s="28">
        <v>324</v>
      </c>
      <c r="I289" s="192"/>
      <c r="J289" s="193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90"/>
      <c r="F290" s="28">
        <v>68</v>
      </c>
      <c r="G290" s="28">
        <v>68</v>
      </c>
      <c r="H290" s="28">
        <v>68</v>
      </c>
      <c r="I290" s="192"/>
      <c r="J290" s="193"/>
      <c r="K290" s="71"/>
    </row>
    <row r="291" spans="1:11" ht="60">
      <c r="A291" s="19" t="s">
        <v>160</v>
      </c>
      <c r="B291" s="85"/>
      <c r="C291" s="13"/>
      <c r="D291" s="8" t="s">
        <v>62</v>
      </c>
      <c r="E291" s="190"/>
      <c r="F291" s="28"/>
      <c r="G291" s="28"/>
      <c r="H291" s="28"/>
      <c r="I291" s="192"/>
      <c r="J291" s="193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90"/>
      <c r="F292" s="28">
        <v>2495</v>
      </c>
      <c r="G292" s="28">
        <v>2495</v>
      </c>
      <c r="H292" s="28">
        <v>2495</v>
      </c>
      <c r="I292" s="192"/>
      <c r="J292" s="193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90"/>
      <c r="F293" s="28"/>
      <c r="G293" s="28"/>
      <c r="H293" s="28"/>
      <c r="I293" s="192"/>
      <c r="J293" s="193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91"/>
      <c r="F294" s="28"/>
      <c r="G294" s="28"/>
      <c r="H294" s="28"/>
      <c r="I294" s="192"/>
      <c r="J294" s="193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89" t="s">
        <v>62</v>
      </c>
      <c r="F296" s="28">
        <v>431</v>
      </c>
      <c r="G296" s="28">
        <v>440</v>
      </c>
      <c r="H296" s="28">
        <v>440</v>
      </c>
      <c r="I296" s="192"/>
      <c r="J296" s="193"/>
      <c r="K296" s="71"/>
    </row>
    <row r="297" spans="1:11" ht="72">
      <c r="A297" s="19" t="s">
        <v>147</v>
      </c>
      <c r="B297" s="85"/>
      <c r="C297" s="13"/>
      <c r="D297" s="8" t="s">
        <v>62</v>
      </c>
      <c r="E297" s="190"/>
      <c r="F297" s="28"/>
      <c r="G297" s="28"/>
      <c r="H297" s="28"/>
      <c r="I297" s="192"/>
      <c r="J297" s="193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90"/>
      <c r="F298" s="28">
        <v>431</v>
      </c>
      <c r="G298" s="28">
        <v>440</v>
      </c>
      <c r="H298" s="28">
        <v>440</v>
      </c>
      <c r="I298" s="192"/>
      <c r="J298" s="193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90"/>
      <c r="F299" s="28"/>
      <c r="G299" s="28"/>
      <c r="H299" s="28"/>
      <c r="I299" s="192"/>
      <c r="J299" s="193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90"/>
      <c r="F300" s="28">
        <v>113</v>
      </c>
      <c r="G300" s="28">
        <v>113</v>
      </c>
      <c r="H300" s="28">
        <v>113</v>
      </c>
      <c r="I300" s="192"/>
      <c r="J300" s="193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90"/>
      <c r="F301" s="28">
        <v>2932</v>
      </c>
      <c r="G301" s="28">
        <v>2965</v>
      </c>
      <c r="H301" s="28">
        <v>2965</v>
      </c>
      <c r="I301" s="192"/>
      <c r="J301" s="193"/>
      <c r="K301" s="71"/>
    </row>
    <row r="302" spans="1:11" ht="27.75" customHeight="1">
      <c r="A302" s="85" t="s">
        <v>145</v>
      </c>
      <c r="B302" s="85" t="s">
        <v>301</v>
      </c>
      <c r="C302" s="13"/>
      <c r="D302" s="8" t="s">
        <v>62</v>
      </c>
      <c r="E302" s="190"/>
      <c r="F302" s="28">
        <v>367</v>
      </c>
      <c r="G302" s="28">
        <v>367</v>
      </c>
      <c r="H302" s="28">
        <v>367</v>
      </c>
      <c r="I302" s="192"/>
      <c r="J302" s="193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91"/>
      <c r="F303" s="28"/>
      <c r="G303" s="28"/>
      <c r="H303" s="28"/>
      <c r="I303" s="192"/>
      <c r="J303" s="193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89" t="s">
        <v>62</v>
      </c>
      <c r="F305" s="28">
        <v>416</v>
      </c>
      <c r="G305" s="28">
        <v>428</v>
      </c>
      <c r="H305" s="28">
        <v>428</v>
      </c>
      <c r="I305" s="192"/>
      <c r="J305" s="193"/>
      <c r="K305" s="71"/>
    </row>
    <row r="306" spans="1:11" ht="72">
      <c r="A306" s="19" t="s">
        <v>147</v>
      </c>
      <c r="B306" s="85"/>
      <c r="C306" s="13"/>
      <c r="D306" s="8" t="s">
        <v>62</v>
      </c>
      <c r="E306" s="190"/>
      <c r="F306" s="28"/>
      <c r="G306" s="28"/>
      <c r="H306" s="28"/>
      <c r="I306" s="192"/>
      <c r="J306" s="193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90"/>
      <c r="F307" s="28"/>
      <c r="G307" s="28"/>
      <c r="H307" s="28"/>
      <c r="I307" s="192"/>
      <c r="J307" s="193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90"/>
      <c r="F308" s="28"/>
      <c r="G308" s="28"/>
      <c r="H308" s="28"/>
      <c r="I308" s="192"/>
      <c r="J308" s="193"/>
      <c r="K308" s="71"/>
    </row>
    <row r="309" spans="1:11" ht="24">
      <c r="A309" s="8" t="s">
        <v>158</v>
      </c>
      <c r="B309" s="85" t="s">
        <v>302</v>
      </c>
      <c r="C309" s="13"/>
      <c r="D309" s="8" t="s">
        <v>62</v>
      </c>
      <c r="E309" s="190"/>
      <c r="F309" s="28">
        <v>136</v>
      </c>
      <c r="G309" s="28">
        <v>136</v>
      </c>
      <c r="H309" s="28">
        <v>136</v>
      </c>
      <c r="I309" s="192"/>
      <c r="J309" s="193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90"/>
      <c r="F310" s="28">
        <v>2775</v>
      </c>
      <c r="G310" s="28">
        <v>2820</v>
      </c>
      <c r="H310" s="28">
        <v>2820</v>
      </c>
      <c r="I310" s="192"/>
      <c r="J310" s="193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90"/>
      <c r="F311" s="28">
        <v>416</v>
      </c>
      <c r="G311" s="28">
        <v>416</v>
      </c>
      <c r="H311" s="28">
        <v>416</v>
      </c>
      <c r="I311" s="192"/>
      <c r="J311" s="193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91"/>
      <c r="F312" s="28"/>
      <c r="G312" s="28"/>
      <c r="H312" s="28"/>
      <c r="I312" s="192"/>
      <c r="J312" s="193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89" t="s">
        <v>62</v>
      </c>
      <c r="F314" s="28">
        <v>0.02</v>
      </c>
      <c r="G314" s="28">
        <v>0.02</v>
      </c>
      <c r="H314" s="28">
        <v>0.02</v>
      </c>
      <c r="I314" s="192"/>
      <c r="J314" s="193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90"/>
      <c r="F315" s="28">
        <v>0.02</v>
      </c>
      <c r="G315" s="28">
        <v>0.02</v>
      </c>
      <c r="H315" s="28">
        <v>0.02</v>
      </c>
      <c r="I315" s="192"/>
      <c r="J315" s="193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90"/>
      <c r="F316" s="28">
        <v>0.01</v>
      </c>
      <c r="G316" s="28">
        <v>0.01</v>
      </c>
      <c r="H316" s="28">
        <v>0.01</v>
      </c>
      <c r="I316" s="192"/>
      <c r="J316" s="193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90"/>
      <c r="F317" s="28">
        <v>0.01</v>
      </c>
      <c r="G317" s="28">
        <v>0.01</v>
      </c>
      <c r="H317" s="28">
        <v>0.01</v>
      </c>
      <c r="I317" s="192"/>
      <c r="J317" s="193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90"/>
      <c r="F318" s="28">
        <v>0.01</v>
      </c>
      <c r="G318" s="28">
        <v>0.01</v>
      </c>
      <c r="H318" s="28">
        <v>0.01</v>
      </c>
      <c r="I318" s="192"/>
      <c r="J318" s="193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91"/>
      <c r="F319" s="28">
        <v>0.01</v>
      </c>
      <c r="G319" s="28">
        <v>0.01</v>
      </c>
      <c r="H319" s="28">
        <v>0.01</v>
      </c>
      <c r="I319" s="192"/>
      <c r="J319" s="193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251</v>
      </c>
    </row>
    <row r="321" spans="1:11" ht="36" customHeight="1">
      <c r="A321" s="119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0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19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19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300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19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301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19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302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19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19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0"/>
      <c r="J383" s="121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0"/>
      <c r="J384" s="121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0"/>
      <c r="J385" s="121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0"/>
      <c r="J386" s="121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0"/>
      <c r="J387" s="121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0"/>
      <c r="J388" s="121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0"/>
      <c r="J389" s="121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0"/>
      <c r="J390" s="121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0"/>
      <c r="J391" s="121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0"/>
      <c r="J392" s="121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0"/>
      <c r="J393" s="121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0"/>
      <c r="J394" s="121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0"/>
      <c r="J395" s="121"/>
      <c r="K395" s="72"/>
    </row>
    <row r="396" spans="1:11" ht="15" customHeight="1">
      <c r="A396" s="110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0"/>
      <c r="J396" s="121"/>
      <c r="K396" s="72"/>
    </row>
    <row r="397" spans="1:11">
      <c r="A397" s="119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0"/>
      <c r="J398" s="121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0"/>
      <c r="J399" s="121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0"/>
      <c r="J400" s="121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0"/>
      <c r="J401" s="121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0"/>
      <c r="J402" s="121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0"/>
      <c r="J403" s="121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0"/>
      <c r="J404" s="121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0"/>
      <c r="J405" s="121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0"/>
      <c r="J406" s="121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0"/>
      <c r="J407" s="121"/>
      <c r="K407" s="72"/>
    </row>
    <row r="408" spans="1:11" ht="36">
      <c r="A408" s="119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0"/>
      <c r="J409" s="121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0"/>
      <c r="J410" s="121"/>
      <c r="K410" s="72"/>
    </row>
    <row r="411" spans="1:11" ht="15" customHeight="1">
      <c r="A411" s="8" t="s">
        <v>157</v>
      </c>
      <c r="B411" s="85" t="s">
        <v>300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0"/>
      <c r="J411" s="121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0"/>
      <c r="J412" s="121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0"/>
      <c r="J413" s="121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0"/>
      <c r="J414" s="121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0"/>
      <c r="J415" s="121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0"/>
      <c r="J416" s="121"/>
      <c r="K416" s="72"/>
    </row>
    <row r="417" spans="1:11" ht="36">
      <c r="A417" s="119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0"/>
      <c r="J418" s="121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0"/>
      <c r="J419" s="121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0"/>
      <c r="J420" s="121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0"/>
      <c r="J421" s="121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0"/>
      <c r="J422" s="121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0"/>
      <c r="J423" s="121"/>
      <c r="K423" s="72"/>
    </row>
    <row r="424" spans="1:11" ht="15" customHeight="1">
      <c r="A424" s="85" t="s">
        <v>145</v>
      </c>
      <c r="B424" s="85" t="s">
        <v>301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0"/>
      <c r="J424" s="121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0"/>
      <c r="J425" s="121"/>
      <c r="K425" s="72"/>
    </row>
    <row r="426" spans="1:11" ht="36">
      <c r="A426" s="119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0"/>
      <c r="J427" s="121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0"/>
      <c r="J428" s="121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0"/>
      <c r="J429" s="121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0"/>
      <c r="J430" s="121"/>
      <c r="K430" s="72"/>
    </row>
    <row r="431" spans="1:11" ht="15" customHeight="1">
      <c r="A431" s="8" t="s">
        <v>158</v>
      </c>
      <c r="B431" s="85" t="s">
        <v>302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0"/>
      <c r="J431" s="121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0"/>
      <c r="J432" s="121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0"/>
      <c r="J433" s="121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0"/>
      <c r="J434" s="121"/>
      <c r="K434" s="72"/>
    </row>
    <row r="435" spans="1:11" ht="24">
      <c r="A435" s="119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0"/>
      <c r="J436" s="121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0"/>
      <c r="J437" s="121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0"/>
      <c r="J438" s="121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0"/>
      <c r="J439" s="121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0"/>
      <c r="J440" s="121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0"/>
      <c r="J441" s="121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252</v>
      </c>
      <c r="E444" s="9" t="s">
        <v>97</v>
      </c>
      <c r="F444" s="28">
        <v>0</v>
      </c>
      <c r="G444" s="28">
        <v>0</v>
      </c>
      <c r="H444" s="28">
        <v>0</v>
      </c>
      <c r="I444" s="192"/>
      <c r="J444" s="193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252</v>
      </c>
      <c r="E445" s="9" t="s">
        <v>97</v>
      </c>
      <c r="F445" s="28">
        <v>0</v>
      </c>
      <c r="G445" s="28">
        <v>0</v>
      </c>
      <c r="H445" s="28">
        <v>0</v>
      </c>
      <c r="I445" s="192"/>
      <c r="J445" s="193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252</v>
      </c>
      <c r="E446" s="9" t="s">
        <v>97</v>
      </c>
      <c r="F446" s="28">
        <v>0</v>
      </c>
      <c r="G446" s="28">
        <v>0</v>
      </c>
      <c r="H446" s="28">
        <v>0</v>
      </c>
      <c r="I446" s="192"/>
      <c r="J446" s="193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252</v>
      </c>
      <c r="E447" s="9" t="s">
        <v>97</v>
      </c>
      <c r="F447" s="28">
        <v>0</v>
      </c>
      <c r="G447" s="28">
        <v>0</v>
      </c>
      <c r="H447" s="28">
        <v>0</v>
      </c>
      <c r="I447" s="192"/>
      <c r="J447" s="193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252</v>
      </c>
      <c r="E448" s="9" t="s">
        <v>97</v>
      </c>
      <c r="F448" s="28">
        <v>0</v>
      </c>
      <c r="G448" s="28">
        <v>0</v>
      </c>
      <c r="H448" s="28">
        <v>0</v>
      </c>
      <c r="I448" s="192"/>
      <c r="J448" s="193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252</v>
      </c>
      <c r="E449" s="9" t="s">
        <v>97</v>
      </c>
      <c r="F449" s="28">
        <v>0</v>
      </c>
      <c r="G449" s="28">
        <v>0</v>
      </c>
      <c r="H449" s="28">
        <v>0</v>
      </c>
      <c r="I449" s="192"/>
      <c r="J449" s="193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252</v>
      </c>
      <c r="E450" s="9" t="s">
        <v>97</v>
      </c>
      <c r="F450" s="28">
        <v>0</v>
      </c>
      <c r="G450" s="28">
        <v>0</v>
      </c>
      <c r="H450" s="28">
        <v>0</v>
      </c>
      <c r="I450" s="192"/>
      <c r="J450" s="193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252</v>
      </c>
      <c r="E451" s="9" t="s">
        <v>97</v>
      </c>
      <c r="F451" s="28">
        <v>0</v>
      </c>
      <c r="G451" s="28">
        <v>0</v>
      </c>
      <c r="H451" s="28">
        <v>0</v>
      </c>
      <c r="I451" s="192"/>
      <c r="J451" s="193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252</v>
      </c>
      <c r="E452" s="9" t="s">
        <v>97</v>
      </c>
      <c r="F452" s="28">
        <v>0</v>
      </c>
      <c r="G452" s="28">
        <v>0</v>
      </c>
      <c r="H452" s="28">
        <v>0</v>
      </c>
      <c r="I452" s="192"/>
      <c r="J452" s="193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252</v>
      </c>
      <c r="E453" s="9" t="s">
        <v>97</v>
      </c>
      <c r="F453" s="28">
        <v>0</v>
      </c>
      <c r="G453" s="28">
        <v>0</v>
      </c>
      <c r="H453" s="28">
        <v>0</v>
      </c>
      <c r="I453" s="192"/>
      <c r="J453" s="193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252</v>
      </c>
      <c r="E454" s="9" t="s">
        <v>97</v>
      </c>
      <c r="F454" s="28">
        <v>0</v>
      </c>
      <c r="G454" s="28">
        <v>0</v>
      </c>
      <c r="H454" s="28">
        <v>0</v>
      </c>
      <c r="I454" s="192"/>
      <c r="J454" s="193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252</v>
      </c>
      <c r="E455" s="9" t="s">
        <v>97</v>
      </c>
      <c r="F455" s="28">
        <v>0</v>
      </c>
      <c r="G455" s="28">
        <v>0</v>
      </c>
      <c r="H455" s="28">
        <v>0</v>
      </c>
      <c r="I455" s="192"/>
      <c r="J455" s="193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252</v>
      </c>
      <c r="E456" s="9" t="s">
        <v>97</v>
      </c>
      <c r="F456" s="28">
        <v>0</v>
      </c>
      <c r="G456" s="28">
        <v>0</v>
      </c>
      <c r="H456" s="28">
        <v>0</v>
      </c>
      <c r="I456" s="192"/>
      <c r="J456" s="193"/>
      <c r="K456" s="71"/>
    </row>
    <row r="457" spans="1:11" ht="15" customHeight="1">
      <c r="A457" s="110"/>
      <c r="B457" s="85"/>
      <c r="C457" s="5"/>
      <c r="D457" s="8" t="s">
        <v>252</v>
      </c>
      <c r="E457" s="9" t="s">
        <v>97</v>
      </c>
      <c r="F457" s="28">
        <v>0</v>
      </c>
      <c r="G457" s="28">
        <v>0</v>
      </c>
      <c r="H457" s="28">
        <v>0</v>
      </c>
      <c r="I457" s="192"/>
      <c r="J457" s="193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252</v>
      </c>
      <c r="E459" s="9" t="s">
        <v>97</v>
      </c>
      <c r="F459" s="28">
        <v>0</v>
      </c>
      <c r="G459" s="28">
        <v>0</v>
      </c>
      <c r="H459" s="28">
        <v>0</v>
      </c>
      <c r="I459" s="192"/>
      <c r="J459" s="193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252</v>
      </c>
      <c r="E460" s="9" t="s">
        <v>97</v>
      </c>
      <c r="F460" s="28">
        <v>0</v>
      </c>
      <c r="G460" s="28">
        <v>0</v>
      </c>
      <c r="H460" s="28">
        <v>0</v>
      </c>
      <c r="I460" s="192"/>
      <c r="J460" s="193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252</v>
      </c>
      <c r="E461" s="9" t="s">
        <v>97</v>
      </c>
      <c r="F461" s="28">
        <v>0</v>
      </c>
      <c r="G461" s="28">
        <v>0</v>
      </c>
      <c r="H461" s="28">
        <v>0</v>
      </c>
      <c r="I461" s="192"/>
      <c r="J461" s="193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252</v>
      </c>
      <c r="E462" s="9" t="s">
        <v>97</v>
      </c>
      <c r="F462" s="28">
        <v>0</v>
      </c>
      <c r="G462" s="28">
        <v>0</v>
      </c>
      <c r="H462" s="28">
        <v>0</v>
      </c>
      <c r="I462" s="192"/>
      <c r="J462" s="193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252</v>
      </c>
      <c r="E463" s="9" t="s">
        <v>97</v>
      </c>
      <c r="F463" s="28">
        <v>0</v>
      </c>
      <c r="G463" s="28">
        <v>0</v>
      </c>
      <c r="H463" s="28">
        <v>0</v>
      </c>
      <c r="I463" s="192"/>
      <c r="J463" s="193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252</v>
      </c>
      <c r="E464" s="9" t="s">
        <v>97</v>
      </c>
      <c r="F464" s="28">
        <v>0</v>
      </c>
      <c r="G464" s="28">
        <v>0</v>
      </c>
      <c r="H464" s="28">
        <v>0</v>
      </c>
      <c r="I464" s="192"/>
      <c r="J464" s="193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252</v>
      </c>
      <c r="E465" s="9" t="s">
        <v>97</v>
      </c>
      <c r="F465" s="28">
        <v>0</v>
      </c>
      <c r="G465" s="28">
        <v>0</v>
      </c>
      <c r="H465" s="28">
        <v>0</v>
      </c>
      <c r="I465" s="192"/>
      <c r="J465" s="193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252</v>
      </c>
      <c r="E466" s="9" t="s">
        <v>97</v>
      </c>
      <c r="F466" s="28">
        <v>0</v>
      </c>
      <c r="G466" s="28">
        <v>0</v>
      </c>
      <c r="H466" s="28">
        <v>0</v>
      </c>
      <c r="I466" s="192"/>
      <c r="J466" s="193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252</v>
      </c>
      <c r="E467" s="9" t="s">
        <v>97</v>
      </c>
      <c r="F467" s="28">
        <v>0</v>
      </c>
      <c r="G467" s="28">
        <v>0</v>
      </c>
      <c r="H467" s="28">
        <v>0</v>
      </c>
      <c r="I467" s="192"/>
      <c r="J467" s="193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252</v>
      </c>
      <c r="E468" s="9" t="s">
        <v>97</v>
      </c>
      <c r="F468" s="28">
        <v>0</v>
      </c>
      <c r="G468" s="28">
        <v>0</v>
      </c>
      <c r="H468" s="28">
        <v>0</v>
      </c>
      <c r="I468" s="192"/>
      <c r="J468" s="193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92"/>
      <c r="J470" s="193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92"/>
      <c r="J471" s="193"/>
      <c r="K471" s="71"/>
    </row>
    <row r="472" spans="1:11" ht="15" customHeight="1">
      <c r="A472" s="8" t="s">
        <v>157</v>
      </c>
      <c r="B472" s="85" t="s">
        <v>300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92"/>
      <c r="J472" s="193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92"/>
      <c r="J473" s="193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92"/>
      <c r="J474" s="193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92"/>
      <c r="J475" s="193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92"/>
      <c r="J476" s="193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92"/>
      <c r="J477" s="193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92"/>
      <c r="J479" s="193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92"/>
      <c r="J480" s="193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92"/>
      <c r="J481" s="193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92"/>
      <c r="J482" s="193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92"/>
      <c r="J483" s="193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92"/>
      <c r="J484" s="193"/>
      <c r="K484" s="71"/>
    </row>
    <row r="485" spans="1:11" ht="15" customHeight="1">
      <c r="A485" s="85" t="s">
        <v>145</v>
      </c>
      <c r="B485" s="85" t="s">
        <v>301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92"/>
      <c r="J485" s="193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92"/>
      <c r="J486" s="193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92"/>
      <c r="J488" s="193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92"/>
      <c r="J489" s="193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92"/>
      <c r="J490" s="193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92"/>
      <c r="J491" s="193"/>
      <c r="K491" s="71"/>
    </row>
    <row r="492" spans="1:11" ht="15" customHeight="1">
      <c r="A492" s="8" t="s">
        <v>158</v>
      </c>
      <c r="B492" s="85" t="s">
        <v>302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92"/>
      <c r="J492" s="193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92"/>
      <c r="J493" s="193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92"/>
      <c r="J494" s="193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92"/>
      <c r="J495" s="193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252</v>
      </c>
      <c r="E497" s="9" t="s">
        <v>97</v>
      </c>
      <c r="F497" s="28">
        <v>0</v>
      </c>
      <c r="G497" s="28">
        <v>0</v>
      </c>
      <c r="H497" s="28">
        <v>0</v>
      </c>
      <c r="I497" s="192"/>
      <c r="J497" s="193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252</v>
      </c>
      <c r="E498" s="9" t="s">
        <v>97</v>
      </c>
      <c r="F498" s="28">
        <v>0</v>
      </c>
      <c r="G498" s="28">
        <v>0</v>
      </c>
      <c r="H498" s="28">
        <v>0</v>
      </c>
      <c r="I498" s="192"/>
      <c r="J498" s="193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252</v>
      </c>
      <c r="E499" s="9" t="s">
        <v>97</v>
      </c>
      <c r="F499" s="28">
        <v>0</v>
      </c>
      <c r="G499" s="28">
        <v>0</v>
      </c>
      <c r="H499" s="28">
        <v>0</v>
      </c>
      <c r="I499" s="192"/>
      <c r="J499" s="193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252</v>
      </c>
      <c r="E500" s="9" t="s">
        <v>97</v>
      </c>
      <c r="F500" s="28">
        <v>0</v>
      </c>
      <c r="G500" s="28">
        <v>0</v>
      </c>
      <c r="H500" s="28">
        <v>0</v>
      </c>
      <c r="I500" s="192"/>
      <c r="J500" s="193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252</v>
      </c>
      <c r="E501" s="9" t="s">
        <v>97</v>
      </c>
      <c r="F501" s="28">
        <v>0</v>
      </c>
      <c r="G501" s="28">
        <v>0</v>
      </c>
      <c r="H501" s="28">
        <v>0</v>
      </c>
      <c r="I501" s="192"/>
      <c r="J501" s="193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252</v>
      </c>
      <c r="E502" s="9" t="s">
        <v>97</v>
      </c>
      <c r="F502" s="28">
        <v>0</v>
      </c>
      <c r="G502" s="28">
        <v>0</v>
      </c>
      <c r="H502" s="28">
        <v>0</v>
      </c>
      <c r="I502" s="192"/>
      <c r="J502" s="193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246</v>
      </c>
    </row>
    <row r="505" spans="1:11" ht="15" customHeight="1">
      <c r="A505" s="85" t="s">
        <v>77</v>
      </c>
      <c r="B505" s="85" t="s">
        <v>82</v>
      </c>
      <c r="C505" s="5"/>
      <c r="D505" s="8" t="s">
        <v>252</v>
      </c>
      <c r="E505" s="9" t="s">
        <v>97</v>
      </c>
      <c r="F505" s="28">
        <v>0</v>
      </c>
      <c r="G505" s="28">
        <v>0</v>
      </c>
      <c r="H505" s="28">
        <v>0</v>
      </c>
      <c r="I505" s="192"/>
      <c r="J505" s="193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252</v>
      </c>
      <c r="E506" s="9" t="s">
        <v>97</v>
      </c>
      <c r="F506" s="28">
        <v>0</v>
      </c>
      <c r="G506" s="28">
        <v>0</v>
      </c>
      <c r="H506" s="28">
        <v>0</v>
      </c>
      <c r="I506" s="192"/>
      <c r="J506" s="193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252</v>
      </c>
      <c r="E507" s="9" t="s">
        <v>97</v>
      </c>
      <c r="F507" s="28">
        <v>0</v>
      </c>
      <c r="G507" s="28">
        <v>0</v>
      </c>
      <c r="H507" s="28">
        <v>0</v>
      </c>
      <c r="I507" s="192"/>
      <c r="J507" s="193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252</v>
      </c>
      <c r="E508" s="9" t="s">
        <v>97</v>
      </c>
      <c r="F508" s="28">
        <v>0</v>
      </c>
      <c r="G508" s="28">
        <v>0</v>
      </c>
      <c r="H508" s="28">
        <v>0</v>
      </c>
      <c r="I508" s="192"/>
      <c r="J508" s="193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252</v>
      </c>
      <c r="E509" s="9" t="s">
        <v>97</v>
      </c>
      <c r="F509" s="28">
        <v>0</v>
      </c>
      <c r="G509" s="28">
        <v>0</v>
      </c>
      <c r="H509" s="28">
        <v>0</v>
      </c>
      <c r="I509" s="192"/>
      <c r="J509" s="193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252</v>
      </c>
      <c r="E510" s="9" t="s">
        <v>97</v>
      </c>
      <c r="F510" s="28">
        <v>0</v>
      </c>
      <c r="G510" s="28">
        <v>0</v>
      </c>
      <c r="H510" s="28">
        <v>0</v>
      </c>
      <c r="I510" s="192"/>
      <c r="J510" s="193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252</v>
      </c>
      <c r="E511" s="9" t="s">
        <v>97</v>
      </c>
      <c r="F511" s="28">
        <v>0</v>
      </c>
      <c r="G511" s="28">
        <v>0</v>
      </c>
      <c r="H511" s="28">
        <v>0</v>
      </c>
      <c r="I511" s="192"/>
      <c r="J511" s="193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252</v>
      </c>
      <c r="E512" s="9" t="s">
        <v>97</v>
      </c>
      <c r="F512" s="28">
        <v>0</v>
      </c>
      <c r="G512" s="28">
        <v>0</v>
      </c>
      <c r="H512" s="28">
        <v>0</v>
      </c>
      <c r="I512" s="192"/>
      <c r="J512" s="193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252</v>
      </c>
      <c r="E513" s="9" t="s">
        <v>97</v>
      </c>
      <c r="F513" s="28">
        <v>0</v>
      </c>
      <c r="G513" s="28">
        <v>0</v>
      </c>
      <c r="H513" s="28">
        <v>0</v>
      </c>
      <c r="I513" s="192"/>
      <c r="J513" s="193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252</v>
      </c>
      <c r="E514" s="9" t="s">
        <v>97</v>
      </c>
      <c r="F514" s="28">
        <v>0</v>
      </c>
      <c r="G514" s="28">
        <v>0</v>
      </c>
      <c r="H514" s="28">
        <v>0</v>
      </c>
      <c r="I514" s="192"/>
      <c r="J514" s="193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252</v>
      </c>
      <c r="E515" s="9" t="s">
        <v>97</v>
      </c>
      <c r="F515" s="28">
        <v>0</v>
      </c>
      <c r="G515" s="28">
        <v>0</v>
      </c>
      <c r="H515" s="28">
        <v>0</v>
      </c>
      <c r="I515" s="192"/>
      <c r="J515" s="193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252</v>
      </c>
      <c r="E516" s="9" t="s">
        <v>97</v>
      </c>
      <c r="F516" s="28">
        <v>0</v>
      </c>
      <c r="G516" s="28">
        <v>0</v>
      </c>
      <c r="H516" s="28">
        <v>0</v>
      </c>
      <c r="I516" s="192"/>
      <c r="J516" s="193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252</v>
      </c>
      <c r="E517" s="9" t="s">
        <v>97</v>
      </c>
      <c r="F517" s="28">
        <v>0</v>
      </c>
      <c r="G517" s="28">
        <v>0</v>
      </c>
      <c r="H517" s="28">
        <v>0</v>
      </c>
      <c r="I517" s="192"/>
      <c r="J517" s="193"/>
      <c r="K517" s="71"/>
    </row>
    <row r="518" spans="1:11" ht="15" customHeight="1">
      <c r="A518" s="110"/>
      <c r="B518" s="85"/>
      <c r="C518" s="5"/>
      <c r="D518" s="8" t="s">
        <v>252</v>
      </c>
      <c r="E518" s="9" t="s">
        <v>97</v>
      </c>
      <c r="F518" s="28">
        <v>0</v>
      </c>
      <c r="G518" s="28">
        <v>0</v>
      </c>
      <c r="H518" s="28">
        <v>0</v>
      </c>
      <c r="I518" s="192"/>
      <c r="J518" s="193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246</v>
      </c>
    </row>
    <row r="520" spans="1:11" ht="15" customHeight="1">
      <c r="A520" s="8" t="s">
        <v>219</v>
      </c>
      <c r="B520" s="85" t="s">
        <v>87</v>
      </c>
      <c r="C520" s="5"/>
      <c r="D520" s="8" t="s">
        <v>252</v>
      </c>
      <c r="E520" s="9" t="s">
        <v>97</v>
      </c>
      <c r="F520" s="28">
        <v>0</v>
      </c>
      <c r="G520" s="28">
        <v>0</v>
      </c>
      <c r="H520" s="28">
        <v>0</v>
      </c>
      <c r="I520" s="192"/>
      <c r="J520" s="193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252</v>
      </c>
      <c r="E521" s="9" t="s">
        <v>97</v>
      </c>
      <c r="F521" s="28">
        <v>0</v>
      </c>
      <c r="G521" s="28">
        <v>0</v>
      </c>
      <c r="H521" s="28">
        <v>0</v>
      </c>
      <c r="I521" s="192"/>
      <c r="J521" s="193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252</v>
      </c>
      <c r="E522" s="9" t="s">
        <v>97</v>
      </c>
      <c r="F522" s="28">
        <v>0</v>
      </c>
      <c r="G522" s="28">
        <v>0</v>
      </c>
      <c r="H522" s="28">
        <v>0</v>
      </c>
      <c r="I522" s="192"/>
      <c r="J522" s="193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252</v>
      </c>
      <c r="E523" s="9" t="s">
        <v>97</v>
      </c>
      <c r="F523" s="28">
        <v>0</v>
      </c>
      <c r="G523" s="28">
        <v>0</v>
      </c>
      <c r="H523" s="28">
        <v>0</v>
      </c>
      <c r="I523" s="192"/>
      <c r="J523" s="193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252</v>
      </c>
      <c r="E524" s="9" t="s">
        <v>97</v>
      </c>
      <c r="F524" s="28">
        <v>0</v>
      </c>
      <c r="G524" s="28">
        <v>0</v>
      </c>
      <c r="H524" s="28">
        <v>0</v>
      </c>
      <c r="I524" s="192"/>
      <c r="J524" s="193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252</v>
      </c>
      <c r="E525" s="9" t="s">
        <v>97</v>
      </c>
      <c r="F525" s="28">
        <v>0</v>
      </c>
      <c r="G525" s="28">
        <v>0</v>
      </c>
      <c r="H525" s="28">
        <v>0</v>
      </c>
      <c r="I525" s="192"/>
      <c r="J525" s="193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252</v>
      </c>
      <c r="E526" s="9" t="s">
        <v>97</v>
      </c>
      <c r="F526" s="28">
        <v>0</v>
      </c>
      <c r="G526" s="28">
        <v>0</v>
      </c>
      <c r="H526" s="28">
        <v>0</v>
      </c>
      <c r="I526" s="192"/>
      <c r="J526" s="193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252</v>
      </c>
      <c r="E527" s="9" t="s">
        <v>97</v>
      </c>
      <c r="F527" s="28">
        <v>0</v>
      </c>
      <c r="G527" s="28">
        <v>0</v>
      </c>
      <c r="H527" s="28">
        <v>0</v>
      </c>
      <c r="I527" s="192"/>
      <c r="J527" s="193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252</v>
      </c>
      <c r="E528" s="9" t="s">
        <v>97</v>
      </c>
      <c r="F528" s="28">
        <v>0</v>
      </c>
      <c r="G528" s="28">
        <v>0</v>
      </c>
      <c r="H528" s="28">
        <v>0</v>
      </c>
      <c r="I528" s="192"/>
      <c r="J528" s="193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252</v>
      </c>
      <c r="E529" s="9" t="s">
        <v>97</v>
      </c>
      <c r="F529" s="28">
        <v>0</v>
      </c>
      <c r="G529" s="28">
        <v>0</v>
      </c>
      <c r="H529" s="28">
        <v>0</v>
      </c>
      <c r="I529" s="192"/>
      <c r="J529" s="193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246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92"/>
      <c r="J531" s="193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92"/>
      <c r="J532" s="193"/>
      <c r="K532" s="71"/>
    </row>
    <row r="533" spans="1:11" ht="15" customHeight="1">
      <c r="A533" s="8" t="s">
        <v>157</v>
      </c>
      <c r="B533" s="85" t="s">
        <v>300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92"/>
      <c r="J533" s="193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92"/>
      <c r="J534" s="193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92"/>
      <c r="J535" s="193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92"/>
      <c r="J536" s="193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92"/>
      <c r="J537" s="193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92"/>
      <c r="J538" s="193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246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92"/>
      <c r="J540" s="193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92"/>
      <c r="J541" s="193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92"/>
      <c r="J542" s="193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92"/>
      <c r="J543" s="193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92"/>
      <c r="J544" s="193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92"/>
      <c r="J545" s="193"/>
      <c r="K545" s="71"/>
    </row>
    <row r="546" spans="1:11" ht="15" customHeight="1">
      <c r="A546" s="85" t="s">
        <v>145</v>
      </c>
      <c r="B546" s="85" t="s">
        <v>301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92"/>
      <c r="J546" s="193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92"/>
      <c r="J547" s="193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246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92"/>
      <c r="J549" s="193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92"/>
      <c r="J550" s="193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92"/>
      <c r="J551" s="193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92"/>
      <c r="J552" s="193"/>
      <c r="K552" s="71"/>
    </row>
    <row r="553" spans="1:11" ht="15" customHeight="1">
      <c r="A553" s="8" t="s">
        <v>158</v>
      </c>
      <c r="B553" s="85" t="s">
        <v>302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92"/>
      <c r="J553" s="193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92"/>
      <c r="J554" s="193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92"/>
      <c r="J555" s="193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92"/>
      <c r="J556" s="193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246</v>
      </c>
    </row>
    <row r="558" spans="1:11" ht="15" customHeight="1">
      <c r="A558" s="8" t="s">
        <v>109</v>
      </c>
      <c r="B558" s="85" t="s">
        <v>161</v>
      </c>
      <c r="C558" s="5"/>
      <c r="D558" s="8" t="s">
        <v>252</v>
      </c>
      <c r="E558" s="9" t="s">
        <v>97</v>
      </c>
      <c r="F558" s="28">
        <v>0</v>
      </c>
      <c r="G558" s="28">
        <v>0</v>
      </c>
      <c r="H558" s="28">
        <v>0</v>
      </c>
      <c r="I558" s="192"/>
      <c r="J558" s="193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252</v>
      </c>
      <c r="E559" s="9" t="s">
        <v>97</v>
      </c>
      <c r="F559" s="28">
        <v>0</v>
      </c>
      <c r="G559" s="28">
        <v>0</v>
      </c>
      <c r="H559" s="28">
        <v>0</v>
      </c>
      <c r="I559" s="192"/>
      <c r="J559" s="193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252</v>
      </c>
      <c r="E560" s="9" t="s">
        <v>97</v>
      </c>
      <c r="F560" s="28">
        <v>0</v>
      </c>
      <c r="G560" s="28">
        <v>0</v>
      </c>
      <c r="H560" s="28">
        <v>0</v>
      </c>
      <c r="I560" s="192"/>
      <c r="J560" s="193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252</v>
      </c>
      <c r="E561" s="9" t="s">
        <v>97</v>
      </c>
      <c r="F561" s="28">
        <v>0</v>
      </c>
      <c r="G561" s="28">
        <v>0</v>
      </c>
      <c r="H561" s="28">
        <v>0</v>
      </c>
      <c r="I561" s="192"/>
      <c r="J561" s="193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252</v>
      </c>
      <c r="E562" s="9" t="s">
        <v>97</v>
      </c>
      <c r="F562" s="28">
        <v>0</v>
      </c>
      <c r="G562" s="28">
        <v>0</v>
      </c>
      <c r="H562" s="28">
        <v>0</v>
      </c>
      <c r="I562" s="192"/>
      <c r="J562" s="193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252</v>
      </c>
      <c r="E563" s="9" t="s">
        <v>97</v>
      </c>
      <c r="F563" s="28">
        <v>0</v>
      </c>
      <c r="G563" s="28">
        <v>0</v>
      </c>
      <c r="H563" s="28">
        <v>0</v>
      </c>
      <c r="I563" s="192"/>
      <c r="J563" s="193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247</v>
      </c>
    </row>
    <row r="566" spans="1:11" ht="15" customHeight="1">
      <c r="A566" s="85" t="s">
        <v>77</v>
      </c>
      <c r="B566" s="85" t="s">
        <v>82</v>
      </c>
      <c r="C566" s="5"/>
      <c r="D566" s="8" t="s">
        <v>252</v>
      </c>
      <c r="E566" s="9" t="s">
        <v>97</v>
      </c>
      <c r="F566" s="28">
        <v>0</v>
      </c>
      <c r="G566" s="28">
        <v>0</v>
      </c>
      <c r="H566" s="28">
        <v>0</v>
      </c>
      <c r="I566" s="192"/>
      <c r="J566" s="193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252</v>
      </c>
      <c r="E567" s="9" t="s">
        <v>97</v>
      </c>
      <c r="F567" s="28">
        <v>0</v>
      </c>
      <c r="G567" s="28">
        <v>0</v>
      </c>
      <c r="H567" s="28">
        <v>0</v>
      </c>
      <c r="I567" s="192"/>
      <c r="J567" s="193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252</v>
      </c>
      <c r="E568" s="9" t="s">
        <v>97</v>
      </c>
      <c r="F568" s="28">
        <v>0</v>
      </c>
      <c r="G568" s="28">
        <v>0</v>
      </c>
      <c r="H568" s="28">
        <v>0</v>
      </c>
      <c r="I568" s="192"/>
      <c r="J568" s="193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252</v>
      </c>
      <c r="E569" s="9" t="s">
        <v>97</v>
      </c>
      <c r="F569" s="28">
        <v>0</v>
      </c>
      <c r="G569" s="28">
        <v>0</v>
      </c>
      <c r="H569" s="28">
        <v>0</v>
      </c>
      <c r="I569" s="192"/>
      <c r="J569" s="193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252</v>
      </c>
      <c r="E570" s="9" t="s">
        <v>97</v>
      </c>
      <c r="F570" s="28">
        <v>0</v>
      </c>
      <c r="G570" s="28">
        <v>0</v>
      </c>
      <c r="H570" s="28">
        <v>0</v>
      </c>
      <c r="I570" s="192"/>
      <c r="J570" s="193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252</v>
      </c>
      <c r="E571" s="9" t="s">
        <v>97</v>
      </c>
      <c r="F571" s="28">
        <v>0</v>
      </c>
      <c r="G571" s="28">
        <v>0</v>
      </c>
      <c r="H571" s="28">
        <v>0</v>
      </c>
      <c r="I571" s="192"/>
      <c r="J571" s="193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252</v>
      </c>
      <c r="E572" s="9" t="s">
        <v>97</v>
      </c>
      <c r="F572" s="28">
        <v>0</v>
      </c>
      <c r="G572" s="28">
        <v>0</v>
      </c>
      <c r="H572" s="28">
        <v>0</v>
      </c>
      <c r="I572" s="192"/>
      <c r="J572" s="193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252</v>
      </c>
      <c r="E573" s="9" t="s">
        <v>97</v>
      </c>
      <c r="F573" s="28">
        <v>0</v>
      </c>
      <c r="G573" s="28">
        <v>0</v>
      </c>
      <c r="H573" s="28">
        <v>0</v>
      </c>
      <c r="I573" s="192"/>
      <c r="J573" s="193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252</v>
      </c>
      <c r="E574" s="9" t="s">
        <v>97</v>
      </c>
      <c r="F574" s="28">
        <v>0</v>
      </c>
      <c r="G574" s="28">
        <v>0</v>
      </c>
      <c r="H574" s="28">
        <v>0</v>
      </c>
      <c r="I574" s="192"/>
      <c r="J574" s="193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252</v>
      </c>
      <c r="E575" s="9" t="s">
        <v>97</v>
      </c>
      <c r="F575" s="28">
        <v>0</v>
      </c>
      <c r="G575" s="28">
        <v>0</v>
      </c>
      <c r="H575" s="28">
        <v>0</v>
      </c>
      <c r="I575" s="192"/>
      <c r="J575" s="193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252</v>
      </c>
      <c r="E576" s="9" t="s">
        <v>97</v>
      </c>
      <c r="F576" s="28">
        <v>0</v>
      </c>
      <c r="G576" s="28">
        <v>0</v>
      </c>
      <c r="H576" s="28">
        <v>0</v>
      </c>
      <c r="I576" s="192"/>
      <c r="J576" s="193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252</v>
      </c>
      <c r="E577" s="9" t="s">
        <v>97</v>
      </c>
      <c r="F577" s="28">
        <v>0</v>
      </c>
      <c r="G577" s="28">
        <v>0</v>
      </c>
      <c r="H577" s="28">
        <v>0</v>
      </c>
      <c r="I577" s="192"/>
      <c r="J577" s="193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252</v>
      </c>
      <c r="E578" s="9" t="s">
        <v>97</v>
      </c>
      <c r="F578" s="28">
        <v>0</v>
      </c>
      <c r="G578" s="28">
        <v>0</v>
      </c>
      <c r="H578" s="28">
        <v>0</v>
      </c>
      <c r="I578" s="192"/>
      <c r="J578" s="193"/>
      <c r="K578" s="71"/>
    </row>
    <row r="579" spans="1:11" ht="15" customHeight="1">
      <c r="A579" s="110"/>
      <c r="B579" s="85"/>
      <c r="C579" s="5"/>
      <c r="D579" s="8" t="s">
        <v>252</v>
      </c>
      <c r="E579" s="9" t="s">
        <v>97</v>
      </c>
      <c r="F579" s="28">
        <v>0</v>
      </c>
      <c r="G579" s="28">
        <v>0</v>
      </c>
      <c r="H579" s="28">
        <v>0</v>
      </c>
      <c r="I579" s="192"/>
      <c r="J579" s="193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247</v>
      </c>
    </row>
    <row r="581" spans="1:11" ht="15" customHeight="1">
      <c r="A581" s="8" t="s">
        <v>219</v>
      </c>
      <c r="B581" s="85" t="s">
        <v>87</v>
      </c>
      <c r="C581" s="5"/>
      <c r="D581" s="8" t="s">
        <v>252</v>
      </c>
      <c r="E581" s="9" t="s">
        <v>97</v>
      </c>
      <c r="F581" s="28">
        <v>0</v>
      </c>
      <c r="G581" s="28">
        <v>0</v>
      </c>
      <c r="H581" s="28">
        <v>0</v>
      </c>
      <c r="I581" s="192"/>
      <c r="J581" s="193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252</v>
      </c>
      <c r="E582" s="9" t="s">
        <v>97</v>
      </c>
      <c r="F582" s="28">
        <v>0</v>
      </c>
      <c r="G582" s="28">
        <v>0</v>
      </c>
      <c r="H582" s="28">
        <v>0</v>
      </c>
      <c r="I582" s="192"/>
      <c r="J582" s="193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252</v>
      </c>
      <c r="E583" s="9" t="s">
        <v>97</v>
      </c>
      <c r="F583" s="28">
        <v>0</v>
      </c>
      <c r="G583" s="28">
        <v>0</v>
      </c>
      <c r="H583" s="28">
        <v>0</v>
      </c>
      <c r="I583" s="192"/>
      <c r="J583" s="193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252</v>
      </c>
      <c r="E584" s="9" t="s">
        <v>97</v>
      </c>
      <c r="F584" s="28">
        <v>0</v>
      </c>
      <c r="G584" s="28">
        <v>0</v>
      </c>
      <c r="H584" s="28">
        <v>0</v>
      </c>
      <c r="I584" s="192"/>
      <c r="J584" s="193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252</v>
      </c>
      <c r="E585" s="9" t="s">
        <v>97</v>
      </c>
      <c r="F585" s="28">
        <v>0</v>
      </c>
      <c r="G585" s="28">
        <v>0</v>
      </c>
      <c r="H585" s="28">
        <v>0</v>
      </c>
      <c r="I585" s="192"/>
      <c r="J585" s="193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252</v>
      </c>
      <c r="E586" s="9" t="s">
        <v>97</v>
      </c>
      <c r="F586" s="28">
        <v>0</v>
      </c>
      <c r="G586" s="28">
        <v>0</v>
      </c>
      <c r="H586" s="28">
        <v>0</v>
      </c>
      <c r="I586" s="192"/>
      <c r="J586" s="193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252</v>
      </c>
      <c r="E587" s="9" t="s">
        <v>97</v>
      </c>
      <c r="F587" s="28">
        <v>0</v>
      </c>
      <c r="G587" s="28">
        <v>0</v>
      </c>
      <c r="H587" s="28">
        <v>0</v>
      </c>
      <c r="I587" s="192"/>
      <c r="J587" s="193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252</v>
      </c>
      <c r="E588" s="9" t="s">
        <v>97</v>
      </c>
      <c r="F588" s="28">
        <v>0</v>
      </c>
      <c r="G588" s="28">
        <v>0</v>
      </c>
      <c r="H588" s="28">
        <v>0</v>
      </c>
      <c r="I588" s="192"/>
      <c r="J588" s="193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252</v>
      </c>
      <c r="E589" s="9" t="s">
        <v>97</v>
      </c>
      <c r="F589" s="28">
        <v>0</v>
      </c>
      <c r="G589" s="28">
        <v>0</v>
      </c>
      <c r="H589" s="28">
        <v>0</v>
      </c>
      <c r="I589" s="192"/>
      <c r="J589" s="193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252</v>
      </c>
      <c r="E590" s="9" t="s">
        <v>97</v>
      </c>
      <c r="F590" s="28">
        <v>0</v>
      </c>
      <c r="G590" s="28">
        <v>0</v>
      </c>
      <c r="H590" s="28">
        <v>0</v>
      </c>
      <c r="I590" s="192"/>
      <c r="J590" s="193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247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92"/>
      <c r="J592" s="193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92"/>
      <c r="J593" s="193"/>
      <c r="K593" s="71"/>
    </row>
    <row r="594" spans="1:11" ht="15" customHeight="1">
      <c r="A594" s="8" t="s">
        <v>157</v>
      </c>
      <c r="B594" s="85" t="s">
        <v>300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92"/>
      <c r="J594" s="193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92"/>
      <c r="J595" s="193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92"/>
      <c r="J596" s="193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92"/>
      <c r="J597" s="193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92"/>
      <c r="J598" s="193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92"/>
      <c r="J599" s="193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247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92"/>
      <c r="J601" s="193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92"/>
      <c r="J602" s="193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92"/>
      <c r="J603" s="193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92"/>
      <c r="J604" s="193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92"/>
      <c r="J605" s="193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92"/>
      <c r="J606" s="193"/>
      <c r="K606" s="71"/>
    </row>
    <row r="607" spans="1:11" ht="15" customHeight="1">
      <c r="A607" s="85" t="s">
        <v>145</v>
      </c>
      <c r="B607" s="85" t="s">
        <v>301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92"/>
      <c r="J607" s="193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92"/>
      <c r="J608" s="193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247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92"/>
      <c r="J610" s="193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92"/>
      <c r="J611" s="193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92"/>
      <c r="J612" s="193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92"/>
      <c r="J613" s="193"/>
      <c r="K613" s="71"/>
    </row>
    <row r="614" spans="1:11" ht="15" customHeight="1">
      <c r="A614" s="8" t="s">
        <v>158</v>
      </c>
      <c r="B614" s="85" t="s">
        <v>302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92"/>
      <c r="J614" s="193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92"/>
      <c r="J615" s="193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92"/>
      <c r="J616" s="193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92"/>
      <c r="J617" s="193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247</v>
      </c>
    </row>
    <row r="619" spans="1:11" ht="15" customHeight="1">
      <c r="A619" s="8" t="s">
        <v>109</v>
      </c>
      <c r="B619" s="85" t="s">
        <v>161</v>
      </c>
      <c r="C619" s="5"/>
      <c r="D619" s="8" t="s">
        <v>252</v>
      </c>
      <c r="E619" s="9" t="s">
        <v>97</v>
      </c>
      <c r="F619" s="28">
        <v>0</v>
      </c>
      <c r="G619" s="28">
        <v>0</v>
      </c>
      <c r="H619" s="28">
        <v>0</v>
      </c>
      <c r="I619" s="192"/>
      <c r="J619" s="193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252</v>
      </c>
      <c r="E620" s="9" t="s">
        <v>97</v>
      </c>
      <c r="F620" s="28">
        <v>0</v>
      </c>
      <c r="G620" s="28">
        <v>0</v>
      </c>
      <c r="H620" s="28">
        <v>0</v>
      </c>
      <c r="I620" s="192"/>
      <c r="J620" s="193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252</v>
      </c>
      <c r="E621" s="9" t="s">
        <v>97</v>
      </c>
      <c r="F621" s="28">
        <v>0</v>
      </c>
      <c r="G621" s="28">
        <v>0</v>
      </c>
      <c r="H621" s="28">
        <v>0</v>
      </c>
      <c r="I621" s="192"/>
      <c r="J621" s="193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252</v>
      </c>
      <c r="E622" s="9" t="s">
        <v>97</v>
      </c>
      <c r="F622" s="28">
        <v>0</v>
      </c>
      <c r="G622" s="28">
        <v>0</v>
      </c>
      <c r="H622" s="28">
        <v>0</v>
      </c>
      <c r="I622" s="192"/>
      <c r="J622" s="193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252</v>
      </c>
      <c r="E623" s="9" t="s">
        <v>97</v>
      </c>
      <c r="F623" s="28">
        <v>0</v>
      </c>
      <c r="G623" s="28">
        <v>0</v>
      </c>
      <c r="H623" s="28">
        <v>0</v>
      </c>
      <c r="I623" s="192"/>
      <c r="J623" s="193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252</v>
      </c>
      <c r="E624" s="9" t="s">
        <v>97</v>
      </c>
      <c r="F624" s="28">
        <v>0</v>
      </c>
      <c r="G624" s="28">
        <v>0</v>
      </c>
      <c r="H624" s="28">
        <v>0</v>
      </c>
      <c r="I624" s="192"/>
      <c r="J624" s="193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248</v>
      </c>
    </row>
    <row r="627" spans="1:11" ht="15" customHeight="1">
      <c r="A627" s="85" t="s">
        <v>77</v>
      </c>
      <c r="B627" s="85" t="s">
        <v>82</v>
      </c>
      <c r="C627" s="5"/>
      <c r="D627" s="8" t="s">
        <v>252</v>
      </c>
      <c r="E627" s="9" t="s">
        <v>97</v>
      </c>
      <c r="F627" s="28">
        <v>0</v>
      </c>
      <c r="G627" s="28">
        <v>0</v>
      </c>
      <c r="H627" s="28">
        <v>0</v>
      </c>
      <c r="I627" s="192"/>
      <c r="J627" s="193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252</v>
      </c>
      <c r="E628" s="9" t="s">
        <v>97</v>
      </c>
      <c r="F628" s="28">
        <v>0</v>
      </c>
      <c r="G628" s="28">
        <v>0</v>
      </c>
      <c r="H628" s="28">
        <v>0</v>
      </c>
      <c r="I628" s="192"/>
      <c r="J628" s="193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252</v>
      </c>
      <c r="E629" s="9" t="s">
        <v>97</v>
      </c>
      <c r="F629" s="28">
        <v>0</v>
      </c>
      <c r="G629" s="28">
        <v>0</v>
      </c>
      <c r="H629" s="28">
        <v>0</v>
      </c>
      <c r="I629" s="192"/>
      <c r="J629" s="193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252</v>
      </c>
      <c r="E630" s="9" t="s">
        <v>97</v>
      </c>
      <c r="F630" s="28">
        <v>0</v>
      </c>
      <c r="G630" s="28">
        <v>0</v>
      </c>
      <c r="H630" s="28">
        <v>0</v>
      </c>
      <c r="I630" s="192"/>
      <c r="J630" s="193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252</v>
      </c>
      <c r="E631" s="9" t="s">
        <v>97</v>
      </c>
      <c r="F631" s="28">
        <v>0</v>
      </c>
      <c r="G631" s="28">
        <v>0</v>
      </c>
      <c r="H631" s="28">
        <v>0</v>
      </c>
      <c r="I631" s="192"/>
      <c r="J631" s="193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252</v>
      </c>
      <c r="E632" s="9" t="s">
        <v>97</v>
      </c>
      <c r="F632" s="28">
        <v>0</v>
      </c>
      <c r="G632" s="28">
        <v>0</v>
      </c>
      <c r="H632" s="28">
        <v>0</v>
      </c>
      <c r="I632" s="192"/>
      <c r="J632" s="193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252</v>
      </c>
      <c r="E633" s="9" t="s">
        <v>97</v>
      </c>
      <c r="F633" s="28">
        <v>0</v>
      </c>
      <c r="G633" s="28">
        <v>0</v>
      </c>
      <c r="H633" s="28">
        <v>0</v>
      </c>
      <c r="I633" s="192"/>
      <c r="J633" s="193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252</v>
      </c>
      <c r="E634" s="9" t="s">
        <v>97</v>
      </c>
      <c r="F634" s="28">
        <v>0</v>
      </c>
      <c r="G634" s="28">
        <v>0</v>
      </c>
      <c r="H634" s="28">
        <v>0</v>
      </c>
      <c r="I634" s="192"/>
      <c r="J634" s="193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252</v>
      </c>
      <c r="E635" s="9" t="s">
        <v>97</v>
      </c>
      <c r="F635" s="28">
        <v>0</v>
      </c>
      <c r="G635" s="28">
        <v>0</v>
      </c>
      <c r="H635" s="28">
        <v>0</v>
      </c>
      <c r="I635" s="192"/>
      <c r="J635" s="193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252</v>
      </c>
      <c r="E636" s="9" t="s">
        <v>97</v>
      </c>
      <c r="F636" s="28">
        <v>0</v>
      </c>
      <c r="G636" s="28">
        <v>0</v>
      </c>
      <c r="H636" s="28">
        <v>0</v>
      </c>
      <c r="I636" s="192"/>
      <c r="J636" s="193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252</v>
      </c>
      <c r="E637" s="9" t="s">
        <v>97</v>
      </c>
      <c r="F637" s="28">
        <v>0</v>
      </c>
      <c r="G637" s="28">
        <v>0</v>
      </c>
      <c r="H637" s="28">
        <v>0</v>
      </c>
      <c r="I637" s="192"/>
      <c r="J637" s="193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252</v>
      </c>
      <c r="E638" s="9" t="s">
        <v>97</v>
      </c>
      <c r="F638" s="28">
        <v>0</v>
      </c>
      <c r="G638" s="28">
        <v>0</v>
      </c>
      <c r="H638" s="28">
        <v>0</v>
      </c>
      <c r="I638" s="192"/>
      <c r="J638" s="193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252</v>
      </c>
      <c r="E639" s="9" t="s">
        <v>97</v>
      </c>
      <c r="F639" s="28">
        <v>0</v>
      </c>
      <c r="G639" s="28">
        <v>0</v>
      </c>
      <c r="H639" s="28">
        <v>0</v>
      </c>
      <c r="I639" s="192"/>
      <c r="J639" s="193"/>
      <c r="K639" s="71"/>
    </row>
    <row r="640" spans="1:11" ht="15" customHeight="1">
      <c r="A640" s="110"/>
      <c r="B640" s="85"/>
      <c r="C640" s="5"/>
      <c r="D640" s="8" t="s">
        <v>252</v>
      </c>
      <c r="E640" s="9" t="s">
        <v>97</v>
      </c>
      <c r="F640" s="28">
        <v>0</v>
      </c>
      <c r="G640" s="28">
        <v>0</v>
      </c>
      <c r="H640" s="28">
        <v>0</v>
      </c>
      <c r="I640" s="192"/>
      <c r="J640" s="193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248</v>
      </c>
    </row>
    <row r="642" spans="1:11" ht="15" customHeight="1">
      <c r="A642" s="8" t="s">
        <v>219</v>
      </c>
      <c r="B642" s="85" t="s">
        <v>87</v>
      </c>
      <c r="C642" s="5"/>
      <c r="D642" s="8" t="s">
        <v>252</v>
      </c>
      <c r="E642" s="9" t="s">
        <v>97</v>
      </c>
      <c r="F642" s="28">
        <v>0</v>
      </c>
      <c r="G642" s="28">
        <v>0</v>
      </c>
      <c r="H642" s="28">
        <v>0</v>
      </c>
      <c r="I642" s="192"/>
      <c r="J642" s="193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252</v>
      </c>
      <c r="E643" s="9" t="s">
        <v>97</v>
      </c>
      <c r="F643" s="28">
        <v>0</v>
      </c>
      <c r="G643" s="28">
        <v>0</v>
      </c>
      <c r="H643" s="28">
        <v>0</v>
      </c>
      <c r="I643" s="192"/>
      <c r="J643" s="193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252</v>
      </c>
      <c r="E644" s="9" t="s">
        <v>97</v>
      </c>
      <c r="F644" s="28">
        <v>0</v>
      </c>
      <c r="G644" s="28">
        <v>0</v>
      </c>
      <c r="H644" s="28">
        <v>0</v>
      </c>
      <c r="I644" s="192"/>
      <c r="J644" s="193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252</v>
      </c>
      <c r="E645" s="9" t="s">
        <v>97</v>
      </c>
      <c r="F645" s="28">
        <v>0</v>
      </c>
      <c r="G645" s="28">
        <v>0</v>
      </c>
      <c r="H645" s="28">
        <v>0</v>
      </c>
      <c r="I645" s="192"/>
      <c r="J645" s="193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252</v>
      </c>
      <c r="E646" s="9" t="s">
        <v>97</v>
      </c>
      <c r="F646" s="28">
        <v>0</v>
      </c>
      <c r="G646" s="28">
        <v>0</v>
      </c>
      <c r="H646" s="28">
        <v>0</v>
      </c>
      <c r="I646" s="192"/>
      <c r="J646" s="193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252</v>
      </c>
      <c r="E647" s="9" t="s">
        <v>97</v>
      </c>
      <c r="F647" s="28">
        <v>0</v>
      </c>
      <c r="G647" s="28">
        <v>0</v>
      </c>
      <c r="H647" s="28">
        <v>0</v>
      </c>
      <c r="I647" s="192"/>
      <c r="J647" s="193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252</v>
      </c>
      <c r="E648" s="9" t="s">
        <v>97</v>
      </c>
      <c r="F648" s="28">
        <v>0</v>
      </c>
      <c r="G648" s="28">
        <v>0</v>
      </c>
      <c r="H648" s="28">
        <v>0</v>
      </c>
      <c r="I648" s="192"/>
      <c r="J648" s="193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252</v>
      </c>
      <c r="E649" s="9" t="s">
        <v>97</v>
      </c>
      <c r="F649" s="28">
        <v>0</v>
      </c>
      <c r="G649" s="28">
        <v>0</v>
      </c>
      <c r="H649" s="28">
        <v>0</v>
      </c>
      <c r="I649" s="192"/>
      <c r="J649" s="193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252</v>
      </c>
      <c r="E650" s="9" t="s">
        <v>97</v>
      </c>
      <c r="F650" s="28">
        <v>0</v>
      </c>
      <c r="G650" s="28">
        <v>0</v>
      </c>
      <c r="H650" s="28">
        <v>0</v>
      </c>
      <c r="I650" s="192"/>
      <c r="J650" s="193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252</v>
      </c>
      <c r="E651" s="9" t="s">
        <v>97</v>
      </c>
      <c r="F651" s="28">
        <v>0</v>
      </c>
      <c r="G651" s="28">
        <v>0</v>
      </c>
      <c r="H651" s="28">
        <v>0</v>
      </c>
      <c r="I651" s="192"/>
      <c r="J651" s="193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248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92"/>
      <c r="J653" s="193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92"/>
      <c r="J654" s="193"/>
      <c r="K654" s="71"/>
    </row>
    <row r="655" spans="1:11" ht="15" customHeight="1">
      <c r="A655" s="8" t="s">
        <v>157</v>
      </c>
      <c r="B655" s="85" t="s">
        <v>300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92"/>
      <c r="J655" s="193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92"/>
      <c r="J656" s="193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92"/>
      <c r="J657" s="193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92"/>
      <c r="J658" s="193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92"/>
      <c r="J659" s="193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92"/>
      <c r="J660" s="193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248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92"/>
      <c r="J662" s="193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92"/>
      <c r="J663" s="193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92"/>
      <c r="J664" s="193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92"/>
      <c r="J665" s="193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92"/>
      <c r="J666" s="193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92"/>
      <c r="J667" s="193"/>
      <c r="K667" s="71"/>
    </row>
    <row r="668" spans="1:11" ht="15" customHeight="1">
      <c r="A668" s="85" t="s">
        <v>145</v>
      </c>
      <c r="B668" s="85" t="s">
        <v>301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92"/>
      <c r="J668" s="193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92"/>
      <c r="J669" s="193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248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92"/>
      <c r="J671" s="193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92"/>
      <c r="J672" s="193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92"/>
      <c r="J673" s="193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92"/>
      <c r="J674" s="193"/>
      <c r="K674" s="71"/>
    </row>
    <row r="675" spans="1:11" ht="15" customHeight="1">
      <c r="A675" s="8" t="s">
        <v>158</v>
      </c>
      <c r="B675" s="85" t="s">
        <v>302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92"/>
      <c r="J675" s="193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92"/>
      <c r="J676" s="193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92"/>
      <c r="J677" s="193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92"/>
      <c r="J678" s="193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248</v>
      </c>
    </row>
    <row r="680" spans="1:11" ht="15" customHeight="1">
      <c r="A680" s="8" t="s">
        <v>109</v>
      </c>
      <c r="B680" s="85" t="s">
        <v>161</v>
      </c>
      <c r="C680" s="5"/>
      <c r="D680" s="8" t="s">
        <v>252</v>
      </c>
      <c r="E680" s="9" t="s">
        <v>97</v>
      </c>
      <c r="F680" s="28">
        <v>0</v>
      </c>
      <c r="G680" s="28">
        <v>0</v>
      </c>
      <c r="H680" s="28">
        <v>0</v>
      </c>
      <c r="I680" s="192"/>
      <c r="J680" s="193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252</v>
      </c>
      <c r="E681" s="9" t="s">
        <v>97</v>
      </c>
      <c r="F681" s="28">
        <v>0</v>
      </c>
      <c r="G681" s="28">
        <v>0</v>
      </c>
      <c r="H681" s="28">
        <v>0</v>
      </c>
      <c r="I681" s="192"/>
      <c r="J681" s="193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252</v>
      </c>
      <c r="E682" s="9" t="s">
        <v>97</v>
      </c>
      <c r="F682" s="28">
        <v>0</v>
      </c>
      <c r="G682" s="28">
        <v>0</v>
      </c>
      <c r="H682" s="28">
        <v>0</v>
      </c>
      <c r="I682" s="192"/>
      <c r="J682" s="193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252</v>
      </c>
      <c r="E683" s="9" t="s">
        <v>97</v>
      </c>
      <c r="F683" s="28">
        <v>0</v>
      </c>
      <c r="G683" s="28">
        <v>0</v>
      </c>
      <c r="H683" s="28">
        <v>0</v>
      </c>
      <c r="I683" s="192"/>
      <c r="J683" s="193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252</v>
      </c>
      <c r="E684" s="9" t="s">
        <v>97</v>
      </c>
      <c r="F684" s="28">
        <v>0</v>
      </c>
      <c r="G684" s="28">
        <v>0</v>
      </c>
      <c r="H684" s="28">
        <v>0</v>
      </c>
      <c r="I684" s="192"/>
      <c r="J684" s="193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252</v>
      </c>
      <c r="E685" s="9" t="s">
        <v>97</v>
      </c>
      <c r="F685" s="28">
        <v>0</v>
      </c>
      <c r="G685" s="28">
        <v>0</v>
      </c>
      <c r="H685" s="28">
        <v>0</v>
      </c>
      <c r="I685" s="192"/>
      <c r="J685" s="193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249</v>
      </c>
    </row>
    <row r="688" spans="1:11" ht="15" customHeight="1">
      <c r="A688" s="85" t="s">
        <v>77</v>
      </c>
      <c r="B688" s="85" t="s">
        <v>82</v>
      </c>
      <c r="C688" s="5"/>
      <c r="D688" s="8" t="s">
        <v>252</v>
      </c>
      <c r="E688" s="9" t="s">
        <v>97</v>
      </c>
      <c r="F688" s="28">
        <v>0</v>
      </c>
      <c r="G688" s="28">
        <v>0</v>
      </c>
      <c r="H688" s="28">
        <v>0</v>
      </c>
      <c r="I688" s="192"/>
      <c r="J688" s="193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252</v>
      </c>
      <c r="E689" s="9" t="s">
        <v>97</v>
      </c>
      <c r="F689" s="28">
        <v>0</v>
      </c>
      <c r="G689" s="28">
        <v>0</v>
      </c>
      <c r="H689" s="28">
        <v>0</v>
      </c>
      <c r="I689" s="192"/>
      <c r="J689" s="193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252</v>
      </c>
      <c r="E690" s="9" t="s">
        <v>97</v>
      </c>
      <c r="F690" s="28">
        <v>0</v>
      </c>
      <c r="G690" s="28">
        <v>0</v>
      </c>
      <c r="H690" s="28">
        <v>0</v>
      </c>
      <c r="I690" s="192"/>
      <c r="J690" s="193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252</v>
      </c>
      <c r="E691" s="9" t="s">
        <v>97</v>
      </c>
      <c r="F691" s="28">
        <v>0</v>
      </c>
      <c r="G691" s="28">
        <v>0</v>
      </c>
      <c r="H691" s="28">
        <v>0</v>
      </c>
      <c r="I691" s="192"/>
      <c r="J691" s="193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252</v>
      </c>
      <c r="E692" s="9" t="s">
        <v>97</v>
      </c>
      <c r="F692" s="28">
        <v>0</v>
      </c>
      <c r="G692" s="28">
        <v>0</v>
      </c>
      <c r="H692" s="28">
        <v>0</v>
      </c>
      <c r="I692" s="192"/>
      <c r="J692" s="193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252</v>
      </c>
      <c r="E693" s="9" t="s">
        <v>97</v>
      </c>
      <c r="F693" s="28">
        <v>0</v>
      </c>
      <c r="G693" s="28">
        <v>0</v>
      </c>
      <c r="H693" s="28">
        <v>0</v>
      </c>
      <c r="I693" s="192"/>
      <c r="J693" s="193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252</v>
      </c>
      <c r="E694" s="9" t="s">
        <v>97</v>
      </c>
      <c r="F694" s="28">
        <v>0</v>
      </c>
      <c r="G694" s="28">
        <v>0</v>
      </c>
      <c r="H694" s="28">
        <v>0</v>
      </c>
      <c r="I694" s="192"/>
      <c r="J694" s="193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252</v>
      </c>
      <c r="E695" s="9" t="s">
        <v>97</v>
      </c>
      <c r="F695" s="28">
        <v>0</v>
      </c>
      <c r="G695" s="28">
        <v>0</v>
      </c>
      <c r="H695" s="28">
        <v>0</v>
      </c>
      <c r="I695" s="192"/>
      <c r="J695" s="193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252</v>
      </c>
      <c r="E696" s="9" t="s">
        <v>97</v>
      </c>
      <c r="F696" s="28">
        <v>0</v>
      </c>
      <c r="G696" s="28">
        <v>0</v>
      </c>
      <c r="H696" s="28">
        <v>0</v>
      </c>
      <c r="I696" s="192"/>
      <c r="J696" s="193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252</v>
      </c>
      <c r="E697" s="9" t="s">
        <v>97</v>
      </c>
      <c r="F697" s="28">
        <v>0</v>
      </c>
      <c r="G697" s="28">
        <v>0</v>
      </c>
      <c r="H697" s="28">
        <v>0</v>
      </c>
      <c r="I697" s="192"/>
      <c r="J697" s="193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252</v>
      </c>
      <c r="E698" s="9" t="s">
        <v>97</v>
      </c>
      <c r="F698" s="28">
        <v>0</v>
      </c>
      <c r="G698" s="28">
        <v>0</v>
      </c>
      <c r="H698" s="28">
        <v>0</v>
      </c>
      <c r="I698" s="192"/>
      <c r="J698" s="193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252</v>
      </c>
      <c r="E699" s="9" t="s">
        <v>97</v>
      </c>
      <c r="F699" s="28">
        <v>0</v>
      </c>
      <c r="G699" s="28">
        <v>0</v>
      </c>
      <c r="H699" s="28">
        <v>0</v>
      </c>
      <c r="I699" s="192"/>
      <c r="J699" s="193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252</v>
      </c>
      <c r="E700" s="9" t="s">
        <v>97</v>
      </c>
      <c r="F700" s="28">
        <v>0</v>
      </c>
      <c r="G700" s="28">
        <v>0</v>
      </c>
      <c r="H700" s="28">
        <v>0</v>
      </c>
      <c r="I700" s="192"/>
      <c r="J700" s="193"/>
      <c r="K700" s="71"/>
    </row>
    <row r="701" spans="1:11" ht="15" customHeight="1">
      <c r="A701" s="110"/>
      <c r="B701" s="85"/>
      <c r="C701" s="5"/>
      <c r="D701" s="8" t="s">
        <v>252</v>
      </c>
      <c r="E701" s="9" t="s">
        <v>97</v>
      </c>
      <c r="F701" s="28">
        <v>0</v>
      </c>
      <c r="G701" s="28">
        <v>0</v>
      </c>
      <c r="H701" s="28">
        <v>0</v>
      </c>
      <c r="I701" s="192"/>
      <c r="J701" s="193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249</v>
      </c>
    </row>
    <row r="703" spans="1:11" ht="15" customHeight="1">
      <c r="A703" s="8" t="s">
        <v>219</v>
      </c>
      <c r="B703" s="85" t="s">
        <v>87</v>
      </c>
      <c r="C703" s="5"/>
      <c r="D703" s="8" t="s">
        <v>252</v>
      </c>
      <c r="E703" s="9" t="s">
        <v>97</v>
      </c>
      <c r="F703" s="28">
        <v>0</v>
      </c>
      <c r="G703" s="28">
        <v>0</v>
      </c>
      <c r="H703" s="28">
        <v>0</v>
      </c>
      <c r="I703" s="192"/>
      <c r="J703" s="193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252</v>
      </c>
      <c r="E704" s="9" t="s">
        <v>97</v>
      </c>
      <c r="F704" s="28">
        <v>0</v>
      </c>
      <c r="G704" s="28">
        <v>0</v>
      </c>
      <c r="H704" s="28">
        <v>0</v>
      </c>
      <c r="I704" s="192"/>
      <c r="J704" s="193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252</v>
      </c>
      <c r="E705" s="9" t="s">
        <v>97</v>
      </c>
      <c r="F705" s="28">
        <v>0</v>
      </c>
      <c r="G705" s="28">
        <v>0</v>
      </c>
      <c r="H705" s="28">
        <v>0</v>
      </c>
      <c r="I705" s="192"/>
      <c r="J705" s="193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252</v>
      </c>
      <c r="E706" s="9" t="s">
        <v>97</v>
      </c>
      <c r="F706" s="28">
        <v>0</v>
      </c>
      <c r="G706" s="28">
        <v>0</v>
      </c>
      <c r="H706" s="28">
        <v>0</v>
      </c>
      <c r="I706" s="192"/>
      <c r="J706" s="193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252</v>
      </c>
      <c r="E707" s="9" t="s">
        <v>97</v>
      </c>
      <c r="F707" s="28">
        <v>0</v>
      </c>
      <c r="G707" s="28">
        <v>0</v>
      </c>
      <c r="H707" s="28">
        <v>0</v>
      </c>
      <c r="I707" s="192"/>
      <c r="J707" s="193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252</v>
      </c>
      <c r="E708" s="9" t="s">
        <v>97</v>
      </c>
      <c r="F708" s="28">
        <v>0</v>
      </c>
      <c r="G708" s="28">
        <v>0</v>
      </c>
      <c r="H708" s="28">
        <v>0</v>
      </c>
      <c r="I708" s="192"/>
      <c r="J708" s="193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252</v>
      </c>
      <c r="E709" s="9" t="s">
        <v>97</v>
      </c>
      <c r="F709" s="28">
        <v>0</v>
      </c>
      <c r="G709" s="28">
        <v>0</v>
      </c>
      <c r="H709" s="28">
        <v>0</v>
      </c>
      <c r="I709" s="192"/>
      <c r="J709" s="193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252</v>
      </c>
      <c r="E710" s="9" t="s">
        <v>97</v>
      </c>
      <c r="F710" s="28">
        <v>0</v>
      </c>
      <c r="G710" s="28">
        <v>0</v>
      </c>
      <c r="H710" s="28">
        <v>0</v>
      </c>
      <c r="I710" s="192"/>
      <c r="J710" s="193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252</v>
      </c>
      <c r="E711" s="9" t="s">
        <v>97</v>
      </c>
      <c r="F711" s="28">
        <v>0</v>
      </c>
      <c r="G711" s="28">
        <v>0</v>
      </c>
      <c r="H711" s="28">
        <v>0</v>
      </c>
      <c r="I711" s="192"/>
      <c r="J711" s="193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252</v>
      </c>
      <c r="E712" s="9" t="s">
        <v>97</v>
      </c>
      <c r="F712" s="28">
        <v>0</v>
      </c>
      <c r="G712" s="28">
        <v>0</v>
      </c>
      <c r="H712" s="28">
        <v>0</v>
      </c>
      <c r="I712" s="192"/>
      <c r="J712" s="193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249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92"/>
      <c r="J714" s="193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92"/>
      <c r="J715" s="193"/>
      <c r="K715" s="71"/>
    </row>
    <row r="716" spans="1:11" ht="15" customHeight="1">
      <c r="A716" s="8" t="s">
        <v>157</v>
      </c>
      <c r="B716" s="85" t="s">
        <v>300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92"/>
      <c r="J716" s="193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92"/>
      <c r="J717" s="193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92"/>
      <c r="J718" s="193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92"/>
      <c r="J719" s="193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92"/>
      <c r="J720" s="193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92"/>
      <c r="J721" s="193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249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92"/>
      <c r="J723" s="193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92"/>
      <c r="J724" s="193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92"/>
      <c r="J725" s="193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92"/>
      <c r="J726" s="193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92"/>
      <c r="J727" s="193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92"/>
      <c r="J728" s="193"/>
      <c r="K728" s="71"/>
    </row>
    <row r="729" spans="1:11" ht="15" customHeight="1">
      <c r="A729" s="85" t="s">
        <v>145</v>
      </c>
      <c r="B729" s="85" t="s">
        <v>301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92"/>
      <c r="J729" s="193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92"/>
      <c r="J730" s="193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249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92"/>
      <c r="J732" s="193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92"/>
      <c r="J733" s="193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92"/>
      <c r="J734" s="193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92"/>
      <c r="J735" s="193"/>
      <c r="K735" s="71"/>
    </row>
    <row r="736" spans="1:11" ht="15" customHeight="1">
      <c r="A736" s="8" t="s">
        <v>158</v>
      </c>
      <c r="B736" s="85" t="s">
        <v>302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92"/>
      <c r="J736" s="193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92"/>
      <c r="J737" s="193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92"/>
      <c r="J738" s="193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92"/>
      <c r="J739" s="193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249</v>
      </c>
    </row>
    <row r="741" spans="1:11" ht="15" customHeight="1">
      <c r="A741" s="8" t="s">
        <v>109</v>
      </c>
      <c r="B741" s="85" t="s">
        <v>161</v>
      </c>
      <c r="C741" s="5"/>
      <c r="D741" s="8" t="s">
        <v>252</v>
      </c>
      <c r="E741" s="9" t="s">
        <v>97</v>
      </c>
      <c r="F741" s="28">
        <v>0</v>
      </c>
      <c r="G741" s="28">
        <v>0</v>
      </c>
      <c r="H741" s="28">
        <v>0</v>
      </c>
      <c r="I741" s="192"/>
      <c r="J741" s="193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252</v>
      </c>
      <c r="E742" s="9" t="s">
        <v>97</v>
      </c>
      <c r="F742" s="28">
        <v>0</v>
      </c>
      <c r="G742" s="28">
        <v>0</v>
      </c>
      <c r="H742" s="28">
        <v>0</v>
      </c>
      <c r="I742" s="192"/>
      <c r="J742" s="193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252</v>
      </c>
      <c r="E743" s="9" t="s">
        <v>97</v>
      </c>
      <c r="F743" s="28">
        <v>0</v>
      </c>
      <c r="G743" s="28">
        <v>0</v>
      </c>
      <c r="H743" s="28">
        <v>0</v>
      </c>
      <c r="I743" s="192"/>
      <c r="J743" s="193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252</v>
      </c>
      <c r="E744" s="9" t="s">
        <v>97</v>
      </c>
      <c r="F744" s="28">
        <v>0</v>
      </c>
      <c r="G744" s="28">
        <v>0</v>
      </c>
      <c r="H744" s="28">
        <v>0</v>
      </c>
      <c r="I744" s="192"/>
      <c r="J744" s="193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252</v>
      </c>
      <c r="E745" s="9" t="s">
        <v>97</v>
      </c>
      <c r="F745" s="28">
        <v>0</v>
      </c>
      <c r="G745" s="28">
        <v>0</v>
      </c>
      <c r="H745" s="28">
        <v>0</v>
      </c>
      <c r="I745" s="192"/>
      <c r="J745" s="193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252</v>
      </c>
      <c r="E746" s="9" t="s">
        <v>97</v>
      </c>
      <c r="F746" s="28">
        <v>0</v>
      </c>
      <c r="G746" s="28">
        <v>0</v>
      </c>
      <c r="H746" s="28">
        <v>0</v>
      </c>
      <c r="I746" s="192"/>
      <c r="J746" s="193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19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89" t="s">
        <v>51</v>
      </c>
      <c r="F749" s="28">
        <v>228</v>
      </c>
      <c r="G749" s="28">
        <v>228</v>
      </c>
      <c r="H749" s="28">
        <v>228</v>
      </c>
      <c r="I749" s="192"/>
      <c r="J749" s="193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90"/>
      <c r="F750" s="28">
        <v>228</v>
      </c>
      <c r="G750" s="28">
        <v>228</v>
      </c>
      <c r="H750" s="28">
        <v>228</v>
      </c>
      <c r="I750" s="192"/>
      <c r="J750" s="193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90"/>
      <c r="F751" s="28">
        <v>228</v>
      </c>
      <c r="G751" s="28">
        <v>228</v>
      </c>
      <c r="H751" s="28">
        <v>228</v>
      </c>
      <c r="I751" s="192"/>
      <c r="J751" s="193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90"/>
      <c r="F752" s="28">
        <v>228</v>
      </c>
      <c r="G752" s="28">
        <v>228</v>
      </c>
      <c r="H752" s="28">
        <v>228</v>
      </c>
      <c r="I752" s="192"/>
      <c r="J752" s="193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90"/>
      <c r="F753" s="28">
        <v>228</v>
      </c>
      <c r="G753" s="28">
        <v>228</v>
      </c>
      <c r="H753" s="28">
        <v>228</v>
      </c>
      <c r="I753" s="192"/>
      <c r="J753" s="193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90"/>
      <c r="F754" s="28">
        <v>228</v>
      </c>
      <c r="G754" s="28">
        <v>228</v>
      </c>
      <c r="H754" s="28">
        <v>228</v>
      </c>
      <c r="I754" s="192"/>
      <c r="J754" s="193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90"/>
      <c r="F755" s="28">
        <v>228</v>
      </c>
      <c r="G755" s="28">
        <v>228</v>
      </c>
      <c r="H755" s="28">
        <v>228</v>
      </c>
      <c r="I755" s="192"/>
      <c r="J755" s="193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90"/>
      <c r="F756" s="28">
        <v>228</v>
      </c>
      <c r="G756" s="28">
        <v>228</v>
      </c>
      <c r="H756" s="28">
        <v>228</v>
      </c>
      <c r="I756" s="192"/>
      <c r="J756" s="193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90"/>
      <c r="F757" s="28">
        <v>228</v>
      </c>
      <c r="G757" s="28">
        <v>228</v>
      </c>
      <c r="H757" s="28">
        <v>228</v>
      </c>
      <c r="I757" s="192"/>
      <c r="J757" s="193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90"/>
      <c r="F758" s="28">
        <v>228</v>
      </c>
      <c r="G758" s="28">
        <v>228</v>
      </c>
      <c r="H758" s="28">
        <v>228</v>
      </c>
      <c r="I758" s="192"/>
      <c r="J758" s="193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90"/>
      <c r="F759" s="28">
        <v>228</v>
      </c>
      <c r="G759" s="28">
        <v>228</v>
      </c>
      <c r="H759" s="28">
        <v>228</v>
      </c>
      <c r="I759" s="192"/>
      <c r="J759" s="193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90"/>
      <c r="F760" s="28">
        <v>228</v>
      </c>
      <c r="G760" s="28">
        <v>228</v>
      </c>
      <c r="H760" s="28">
        <v>228</v>
      </c>
      <c r="I760" s="192"/>
      <c r="J760" s="193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90"/>
      <c r="F761" s="28">
        <v>228</v>
      </c>
      <c r="G761" s="28">
        <v>228</v>
      </c>
      <c r="H761" s="28">
        <v>228</v>
      </c>
      <c r="I761" s="192"/>
      <c r="J761" s="193"/>
      <c r="K761" s="71"/>
    </row>
    <row r="762" spans="1:11" ht="24.75" customHeight="1">
      <c r="A762" s="110"/>
      <c r="B762" s="85"/>
      <c r="C762" s="5"/>
      <c r="D762" s="4"/>
      <c r="E762" s="191"/>
      <c r="F762" s="28"/>
      <c r="G762" s="28"/>
      <c r="H762" s="28"/>
      <c r="I762" s="192"/>
      <c r="J762" s="193"/>
      <c r="K762" s="71"/>
    </row>
    <row r="763" spans="1:11" ht="26.25" customHeight="1">
      <c r="A763" s="119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252</v>
      </c>
      <c r="E764" s="9" t="s">
        <v>97</v>
      </c>
      <c r="F764" s="28">
        <v>0</v>
      </c>
      <c r="G764" s="28">
        <v>0</v>
      </c>
      <c r="H764" s="28">
        <v>0</v>
      </c>
      <c r="I764" s="192"/>
      <c r="J764" s="193"/>
      <c r="K764" s="71"/>
    </row>
    <row r="765" spans="1:11" ht="36">
      <c r="A765" s="8" t="s">
        <v>220</v>
      </c>
      <c r="B765" s="85" t="s">
        <v>88</v>
      </c>
      <c r="C765" s="5"/>
      <c r="D765" s="8" t="s">
        <v>252</v>
      </c>
      <c r="E765" s="9" t="s">
        <v>97</v>
      </c>
      <c r="F765" s="28">
        <v>0</v>
      </c>
      <c r="G765" s="28">
        <v>0</v>
      </c>
      <c r="H765" s="28">
        <v>0</v>
      </c>
      <c r="I765" s="192"/>
      <c r="J765" s="193"/>
      <c r="K765" s="71"/>
    </row>
    <row r="766" spans="1:11" ht="24">
      <c r="A766" s="8" t="s">
        <v>221</v>
      </c>
      <c r="B766" s="85" t="s">
        <v>89</v>
      </c>
      <c r="C766" s="5"/>
      <c r="D766" s="8" t="s">
        <v>252</v>
      </c>
      <c r="E766" s="9" t="s">
        <v>97</v>
      </c>
      <c r="F766" s="28">
        <v>0</v>
      </c>
      <c r="G766" s="28">
        <v>0</v>
      </c>
      <c r="H766" s="28">
        <v>0</v>
      </c>
      <c r="I766" s="192"/>
      <c r="J766" s="193"/>
      <c r="K766" s="71"/>
    </row>
    <row r="767" spans="1:11" ht="36">
      <c r="A767" s="8" t="s">
        <v>222</v>
      </c>
      <c r="B767" s="85" t="s">
        <v>90</v>
      </c>
      <c r="C767" s="5"/>
      <c r="D767" s="8" t="s">
        <v>252</v>
      </c>
      <c r="E767" s="9" t="s">
        <v>97</v>
      </c>
      <c r="F767" s="28">
        <v>0</v>
      </c>
      <c r="G767" s="28">
        <v>0</v>
      </c>
      <c r="H767" s="28">
        <v>0</v>
      </c>
      <c r="I767" s="192"/>
      <c r="J767" s="193"/>
      <c r="K767" s="71"/>
    </row>
    <row r="768" spans="1:11" ht="36">
      <c r="A768" s="8" t="s">
        <v>223</v>
      </c>
      <c r="B768" s="85" t="s">
        <v>91</v>
      </c>
      <c r="C768" s="5"/>
      <c r="D768" s="8" t="s">
        <v>252</v>
      </c>
      <c r="E768" s="9" t="s">
        <v>97</v>
      </c>
      <c r="F768" s="28">
        <v>0</v>
      </c>
      <c r="G768" s="28">
        <v>0</v>
      </c>
      <c r="H768" s="28">
        <v>0</v>
      </c>
      <c r="I768" s="192"/>
      <c r="J768" s="193"/>
      <c r="K768" s="71"/>
    </row>
    <row r="769" spans="1:11" ht="36">
      <c r="A769" s="24" t="s">
        <v>224</v>
      </c>
      <c r="B769" s="85" t="s">
        <v>92</v>
      </c>
      <c r="C769" s="5"/>
      <c r="D769" s="8" t="s">
        <v>252</v>
      </c>
      <c r="E769" s="9" t="s">
        <v>97</v>
      </c>
      <c r="F769" s="28">
        <v>0</v>
      </c>
      <c r="G769" s="28">
        <v>0</v>
      </c>
      <c r="H769" s="28">
        <v>0</v>
      </c>
      <c r="I769" s="192"/>
      <c r="J769" s="193"/>
      <c r="K769" s="71"/>
    </row>
    <row r="770" spans="1:11" ht="36">
      <c r="A770" s="24" t="s">
        <v>225</v>
      </c>
      <c r="B770" s="85" t="s">
        <v>93</v>
      </c>
      <c r="C770" s="5"/>
      <c r="D770" s="8" t="s">
        <v>252</v>
      </c>
      <c r="E770" s="9" t="s">
        <v>97</v>
      </c>
      <c r="F770" s="28">
        <v>0</v>
      </c>
      <c r="G770" s="28">
        <v>0</v>
      </c>
      <c r="H770" s="28">
        <v>0</v>
      </c>
      <c r="I770" s="192"/>
      <c r="J770" s="193"/>
      <c r="K770" s="71"/>
    </row>
    <row r="771" spans="1:11" ht="24">
      <c r="A771" s="24" t="s">
        <v>226</v>
      </c>
      <c r="B771" s="85" t="s">
        <v>94</v>
      </c>
      <c r="C771" s="5"/>
      <c r="D771" s="8" t="s">
        <v>252</v>
      </c>
      <c r="E771" s="9" t="s">
        <v>97</v>
      </c>
      <c r="F771" s="28">
        <v>0</v>
      </c>
      <c r="G771" s="28">
        <v>0</v>
      </c>
      <c r="H771" s="28">
        <v>0</v>
      </c>
      <c r="I771" s="192"/>
      <c r="J771" s="193"/>
      <c r="K771" s="71"/>
    </row>
    <row r="772" spans="1:11" ht="36">
      <c r="A772" s="24" t="s">
        <v>227</v>
      </c>
      <c r="B772" s="85" t="s">
        <v>95</v>
      </c>
      <c r="C772" s="5"/>
      <c r="D772" s="8" t="s">
        <v>252</v>
      </c>
      <c r="E772" s="9" t="s">
        <v>97</v>
      </c>
      <c r="F772" s="28">
        <v>0</v>
      </c>
      <c r="G772" s="28">
        <v>0</v>
      </c>
      <c r="H772" s="28">
        <v>0</v>
      </c>
      <c r="I772" s="192"/>
      <c r="J772" s="193"/>
      <c r="K772" s="71"/>
    </row>
    <row r="773" spans="1:11" ht="36">
      <c r="A773" s="24" t="s">
        <v>228</v>
      </c>
      <c r="B773" s="85" t="s">
        <v>96</v>
      </c>
      <c r="C773" s="5"/>
      <c r="D773" s="8" t="s">
        <v>252</v>
      </c>
      <c r="E773" s="9" t="s">
        <v>97</v>
      </c>
      <c r="F773" s="28">
        <v>0</v>
      </c>
      <c r="G773" s="28">
        <v>0</v>
      </c>
      <c r="H773" s="28">
        <v>0</v>
      </c>
      <c r="I773" s="192"/>
      <c r="J773" s="193"/>
      <c r="K773" s="71"/>
    </row>
    <row r="774" spans="1:11" ht="26.25" customHeight="1">
      <c r="A774" s="119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89" t="s">
        <v>51</v>
      </c>
      <c r="F775" s="28">
        <v>189</v>
      </c>
      <c r="G775" s="28">
        <v>189</v>
      </c>
      <c r="H775" s="28">
        <v>189</v>
      </c>
      <c r="I775" s="192"/>
      <c r="J775" s="193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90"/>
      <c r="F776" s="28">
        <v>189</v>
      </c>
      <c r="G776" s="28">
        <v>189</v>
      </c>
      <c r="H776" s="28">
        <v>189</v>
      </c>
      <c r="I776" s="192"/>
      <c r="J776" s="193"/>
      <c r="K776" s="71"/>
    </row>
    <row r="777" spans="1:11" ht="24.75" customHeight="1">
      <c r="A777" s="8" t="s">
        <v>157</v>
      </c>
      <c r="B777" s="85" t="s">
        <v>300</v>
      </c>
      <c r="C777" s="5"/>
      <c r="D777" s="4" t="s">
        <v>54</v>
      </c>
      <c r="E777" s="190"/>
      <c r="F777" s="28">
        <v>189</v>
      </c>
      <c r="G777" s="28">
        <v>189</v>
      </c>
      <c r="H777" s="28">
        <v>189</v>
      </c>
      <c r="I777" s="192"/>
      <c r="J777" s="193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90"/>
      <c r="F778" s="28">
        <v>189</v>
      </c>
      <c r="G778" s="28">
        <v>189</v>
      </c>
      <c r="H778" s="28">
        <v>189</v>
      </c>
      <c r="I778" s="192"/>
      <c r="J778" s="193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90"/>
      <c r="F779" s="28">
        <v>189</v>
      </c>
      <c r="G779" s="28">
        <v>189</v>
      </c>
      <c r="H779" s="28">
        <v>189</v>
      </c>
      <c r="I779" s="192"/>
      <c r="J779" s="193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90"/>
      <c r="F780" s="28">
        <v>189</v>
      </c>
      <c r="G780" s="28">
        <v>189</v>
      </c>
      <c r="H780" s="28">
        <v>189</v>
      </c>
      <c r="I780" s="192"/>
      <c r="J780" s="193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90"/>
      <c r="F781" s="28">
        <v>189</v>
      </c>
      <c r="G781" s="28">
        <v>189</v>
      </c>
      <c r="H781" s="28">
        <v>189</v>
      </c>
      <c r="I781" s="192"/>
      <c r="J781" s="193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91"/>
      <c r="F782" s="28">
        <v>189</v>
      </c>
      <c r="G782" s="28">
        <v>189</v>
      </c>
      <c r="H782" s="28">
        <v>189</v>
      </c>
      <c r="I782" s="192"/>
      <c r="J782" s="193"/>
      <c r="K782" s="71"/>
    </row>
    <row r="783" spans="1:11" ht="26.25" customHeight="1">
      <c r="A783" s="119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89" t="s">
        <v>51</v>
      </c>
      <c r="F784" s="28">
        <v>189</v>
      </c>
      <c r="G784" s="28">
        <v>189</v>
      </c>
      <c r="H784" s="28">
        <v>189</v>
      </c>
      <c r="I784" s="192"/>
      <c r="J784" s="193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90"/>
      <c r="F785" s="28">
        <v>189</v>
      </c>
      <c r="G785" s="28">
        <v>189</v>
      </c>
      <c r="H785" s="28">
        <v>189</v>
      </c>
      <c r="I785" s="192"/>
      <c r="J785" s="193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90"/>
      <c r="F786" s="28">
        <v>189</v>
      </c>
      <c r="G786" s="28">
        <v>189</v>
      </c>
      <c r="H786" s="28">
        <v>189</v>
      </c>
      <c r="I786" s="192"/>
      <c r="J786" s="193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90"/>
      <c r="F787" s="28">
        <v>189</v>
      </c>
      <c r="G787" s="28">
        <v>189</v>
      </c>
      <c r="H787" s="28">
        <v>189</v>
      </c>
      <c r="I787" s="192"/>
      <c r="J787" s="193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90"/>
      <c r="F788" s="28">
        <v>189</v>
      </c>
      <c r="G788" s="28">
        <v>189</v>
      </c>
      <c r="H788" s="28">
        <v>189</v>
      </c>
      <c r="I788" s="192"/>
      <c r="J788" s="193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90"/>
      <c r="F789" s="28">
        <v>189</v>
      </c>
      <c r="G789" s="28">
        <v>189</v>
      </c>
      <c r="H789" s="28">
        <v>189</v>
      </c>
      <c r="I789" s="192"/>
      <c r="J789" s="193"/>
      <c r="K789" s="71"/>
    </row>
    <row r="790" spans="1:11" ht="24.75" customHeight="1">
      <c r="A790" s="85" t="s">
        <v>145</v>
      </c>
      <c r="B790" s="85" t="s">
        <v>301</v>
      </c>
      <c r="C790" s="5"/>
      <c r="D790" s="4" t="s">
        <v>54</v>
      </c>
      <c r="E790" s="190"/>
      <c r="F790" s="28">
        <v>189</v>
      </c>
      <c r="G790" s="28">
        <v>189</v>
      </c>
      <c r="H790" s="28">
        <v>189</v>
      </c>
      <c r="I790" s="192"/>
      <c r="J790" s="193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91"/>
      <c r="F791" s="28">
        <v>189</v>
      </c>
      <c r="G791" s="28">
        <v>189</v>
      </c>
      <c r="H791" s="28">
        <v>189</v>
      </c>
      <c r="I791" s="192"/>
      <c r="J791" s="193"/>
      <c r="K791" s="71"/>
    </row>
    <row r="792" spans="1:11" ht="26.25" customHeight="1">
      <c r="A792" s="119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89" t="s">
        <v>51</v>
      </c>
      <c r="F793" s="28">
        <v>189</v>
      </c>
      <c r="G793" s="28">
        <v>189</v>
      </c>
      <c r="H793" s="28">
        <v>189</v>
      </c>
      <c r="I793" s="192"/>
      <c r="J793" s="193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90"/>
      <c r="F794" s="28">
        <v>189</v>
      </c>
      <c r="G794" s="28">
        <v>189</v>
      </c>
      <c r="H794" s="28">
        <v>189</v>
      </c>
      <c r="I794" s="192"/>
      <c r="J794" s="193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90"/>
      <c r="F795" s="28">
        <v>189</v>
      </c>
      <c r="G795" s="28">
        <v>189</v>
      </c>
      <c r="H795" s="28">
        <v>189</v>
      </c>
      <c r="I795" s="192"/>
      <c r="J795" s="193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90"/>
      <c r="F796" s="28">
        <v>189</v>
      </c>
      <c r="G796" s="28">
        <v>189</v>
      </c>
      <c r="H796" s="28">
        <v>189</v>
      </c>
      <c r="I796" s="192"/>
      <c r="J796" s="193"/>
      <c r="K796" s="71"/>
    </row>
    <row r="797" spans="1:11" ht="27" customHeight="1">
      <c r="A797" s="8" t="s">
        <v>158</v>
      </c>
      <c r="B797" s="85" t="s">
        <v>302</v>
      </c>
      <c r="C797" s="5"/>
      <c r="D797" s="4" t="s">
        <v>54</v>
      </c>
      <c r="E797" s="190"/>
      <c r="F797" s="28">
        <v>189</v>
      </c>
      <c r="G797" s="28">
        <v>189</v>
      </c>
      <c r="H797" s="28">
        <v>189</v>
      </c>
      <c r="I797" s="192"/>
      <c r="J797" s="193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90"/>
      <c r="F798" s="28">
        <v>189</v>
      </c>
      <c r="G798" s="28">
        <v>189</v>
      </c>
      <c r="H798" s="28">
        <v>189</v>
      </c>
      <c r="I798" s="192"/>
      <c r="J798" s="193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90"/>
      <c r="F799" s="28">
        <v>189</v>
      </c>
      <c r="G799" s="28">
        <v>189</v>
      </c>
      <c r="H799" s="28">
        <v>189</v>
      </c>
      <c r="I799" s="192"/>
      <c r="J799" s="193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91"/>
      <c r="F800" s="28">
        <v>189</v>
      </c>
      <c r="G800" s="28">
        <v>189</v>
      </c>
      <c r="H800" s="28">
        <v>189</v>
      </c>
      <c r="I800" s="192"/>
      <c r="J800" s="193"/>
      <c r="K800" s="71"/>
    </row>
    <row r="801" spans="1:11" ht="26.25" customHeight="1">
      <c r="A801" s="119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252</v>
      </c>
      <c r="E802" s="9" t="s">
        <v>97</v>
      </c>
      <c r="F802" s="28">
        <v>0</v>
      </c>
      <c r="G802" s="28">
        <v>0</v>
      </c>
      <c r="H802" s="28">
        <v>0</v>
      </c>
      <c r="I802" s="108"/>
      <c r="J802" s="109"/>
      <c r="K802" s="71"/>
    </row>
    <row r="803" spans="1:11">
      <c r="A803" s="8" t="s">
        <v>110</v>
      </c>
      <c r="B803" s="85" t="s">
        <v>162</v>
      </c>
      <c r="C803" s="5"/>
      <c r="D803" s="8" t="s">
        <v>252</v>
      </c>
      <c r="E803" s="9" t="s">
        <v>97</v>
      </c>
      <c r="F803" s="28">
        <v>0</v>
      </c>
      <c r="G803" s="28">
        <v>0</v>
      </c>
      <c r="H803" s="28">
        <v>0</v>
      </c>
      <c r="I803" s="108"/>
      <c r="J803" s="109"/>
      <c r="K803" s="71"/>
    </row>
    <row r="804" spans="1:11">
      <c r="A804" s="8" t="s">
        <v>114</v>
      </c>
      <c r="B804" s="85" t="s">
        <v>163</v>
      </c>
      <c r="C804" s="5"/>
      <c r="D804" s="8" t="s">
        <v>252</v>
      </c>
      <c r="E804" s="9" t="s">
        <v>97</v>
      </c>
      <c r="F804" s="28">
        <v>0</v>
      </c>
      <c r="G804" s="28">
        <v>0</v>
      </c>
      <c r="H804" s="28">
        <v>0</v>
      </c>
      <c r="I804" s="108"/>
      <c r="J804" s="109"/>
      <c r="K804" s="71"/>
    </row>
    <row r="805" spans="1:11">
      <c r="A805" s="8" t="s">
        <v>111</v>
      </c>
      <c r="B805" s="85" t="s">
        <v>164</v>
      </c>
      <c r="C805" s="5"/>
      <c r="D805" s="8" t="s">
        <v>252</v>
      </c>
      <c r="E805" s="9" t="s">
        <v>97</v>
      </c>
      <c r="F805" s="28">
        <v>0</v>
      </c>
      <c r="G805" s="28">
        <v>0</v>
      </c>
      <c r="H805" s="28">
        <v>0</v>
      </c>
      <c r="I805" s="108"/>
      <c r="J805" s="109"/>
      <c r="K805" s="71"/>
    </row>
    <row r="806" spans="1:11">
      <c r="A806" s="8" t="s">
        <v>112</v>
      </c>
      <c r="B806" s="85" t="s">
        <v>165</v>
      </c>
      <c r="C806" s="5"/>
      <c r="D806" s="8" t="s">
        <v>252</v>
      </c>
      <c r="E806" s="9" t="s">
        <v>97</v>
      </c>
      <c r="F806" s="28">
        <v>0</v>
      </c>
      <c r="G806" s="28">
        <v>0</v>
      </c>
      <c r="H806" s="28">
        <v>0</v>
      </c>
      <c r="I806" s="108"/>
      <c r="J806" s="109"/>
      <c r="K806" s="71"/>
    </row>
    <row r="807" spans="1:11" ht="24">
      <c r="A807" s="8" t="s">
        <v>113</v>
      </c>
      <c r="B807" s="85" t="s">
        <v>166</v>
      </c>
      <c r="C807" s="5"/>
      <c r="D807" s="8" t="s">
        <v>252</v>
      </c>
      <c r="E807" s="9" t="s">
        <v>97</v>
      </c>
      <c r="F807" s="28">
        <v>0</v>
      </c>
      <c r="G807" s="28">
        <v>0</v>
      </c>
      <c r="H807" s="28">
        <v>0</v>
      </c>
      <c r="I807" s="108"/>
      <c r="J807" s="109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19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89" t="s">
        <v>51</v>
      </c>
      <c r="F810" s="28">
        <v>797</v>
      </c>
      <c r="G810" s="28">
        <v>797</v>
      </c>
      <c r="H810" s="28">
        <v>797</v>
      </c>
      <c r="I810" s="192"/>
      <c r="J810" s="193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90"/>
      <c r="F811" s="28">
        <v>797</v>
      </c>
      <c r="G811" s="28">
        <v>797</v>
      </c>
      <c r="H811" s="28">
        <v>797</v>
      </c>
      <c r="I811" s="192"/>
      <c r="J811" s="193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90"/>
      <c r="F812" s="28">
        <v>797</v>
      </c>
      <c r="G812" s="28">
        <v>797</v>
      </c>
      <c r="H812" s="28">
        <v>797</v>
      </c>
      <c r="I812" s="192"/>
      <c r="J812" s="193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90"/>
      <c r="F813" s="28">
        <v>797</v>
      </c>
      <c r="G813" s="28">
        <v>797</v>
      </c>
      <c r="H813" s="28">
        <v>797</v>
      </c>
      <c r="I813" s="192"/>
      <c r="J813" s="193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90"/>
      <c r="F814" s="28">
        <v>797</v>
      </c>
      <c r="G814" s="28">
        <v>797</v>
      </c>
      <c r="H814" s="28">
        <v>797</v>
      </c>
      <c r="I814" s="192"/>
      <c r="J814" s="193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90"/>
      <c r="F815" s="28">
        <v>797</v>
      </c>
      <c r="G815" s="28">
        <v>797</v>
      </c>
      <c r="H815" s="28">
        <v>797</v>
      </c>
      <c r="I815" s="192"/>
      <c r="J815" s="193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90"/>
      <c r="F816" s="28">
        <v>797</v>
      </c>
      <c r="G816" s="28">
        <v>797</v>
      </c>
      <c r="H816" s="28">
        <v>797</v>
      </c>
      <c r="I816" s="192"/>
      <c r="J816" s="193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90"/>
      <c r="F817" s="28">
        <v>797</v>
      </c>
      <c r="G817" s="28">
        <v>797</v>
      </c>
      <c r="H817" s="28">
        <v>797</v>
      </c>
      <c r="I817" s="192"/>
      <c r="J817" s="193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90"/>
      <c r="F818" s="28">
        <v>797</v>
      </c>
      <c r="G818" s="28">
        <v>797</v>
      </c>
      <c r="H818" s="28">
        <v>797</v>
      </c>
      <c r="I818" s="192"/>
      <c r="J818" s="193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90"/>
      <c r="F819" s="28">
        <v>797</v>
      </c>
      <c r="G819" s="28">
        <v>797</v>
      </c>
      <c r="H819" s="28">
        <v>797</v>
      </c>
      <c r="I819" s="192"/>
      <c r="J819" s="193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90"/>
      <c r="F820" s="28">
        <v>797</v>
      </c>
      <c r="G820" s="28">
        <v>797</v>
      </c>
      <c r="H820" s="28">
        <v>797</v>
      </c>
      <c r="I820" s="192"/>
      <c r="J820" s="193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90"/>
      <c r="F821" s="28">
        <v>797</v>
      </c>
      <c r="G821" s="28">
        <v>797</v>
      </c>
      <c r="H821" s="28">
        <v>797</v>
      </c>
      <c r="I821" s="192"/>
      <c r="J821" s="193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90"/>
      <c r="F822" s="28">
        <v>797</v>
      </c>
      <c r="G822" s="28">
        <v>797</v>
      </c>
      <c r="H822" s="28">
        <v>797</v>
      </c>
      <c r="I822" s="192"/>
      <c r="J822" s="193"/>
      <c r="K822" s="71"/>
    </row>
    <row r="823" spans="1:11" ht="24" customHeight="1">
      <c r="A823" s="110"/>
      <c r="B823" s="85"/>
      <c r="C823" s="5"/>
      <c r="D823" s="4"/>
      <c r="E823" s="191"/>
      <c r="F823" s="28"/>
      <c r="G823" s="28"/>
      <c r="H823" s="28"/>
      <c r="I823" s="192"/>
      <c r="J823" s="193"/>
      <c r="K823" s="71"/>
    </row>
    <row r="824" spans="1:11" ht="26.25" customHeight="1">
      <c r="A824" s="119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252</v>
      </c>
      <c r="E825" s="9" t="s">
        <v>97</v>
      </c>
      <c r="F825" s="28">
        <v>0</v>
      </c>
      <c r="G825" s="28">
        <v>0</v>
      </c>
      <c r="H825" s="28">
        <v>0</v>
      </c>
      <c r="I825" s="192"/>
      <c r="J825" s="193"/>
      <c r="K825" s="71"/>
    </row>
    <row r="826" spans="1:11" ht="36">
      <c r="A826" s="8" t="s">
        <v>220</v>
      </c>
      <c r="B826" s="85" t="s">
        <v>88</v>
      </c>
      <c r="C826" s="5"/>
      <c r="D826" s="8" t="s">
        <v>252</v>
      </c>
      <c r="E826" s="9" t="s">
        <v>97</v>
      </c>
      <c r="F826" s="28">
        <v>0</v>
      </c>
      <c r="G826" s="28">
        <v>0</v>
      </c>
      <c r="H826" s="28">
        <v>0</v>
      </c>
      <c r="I826" s="192"/>
      <c r="J826" s="193"/>
      <c r="K826" s="71"/>
    </row>
    <row r="827" spans="1:11" ht="24">
      <c r="A827" s="8" t="s">
        <v>221</v>
      </c>
      <c r="B827" s="85" t="s">
        <v>89</v>
      </c>
      <c r="C827" s="5"/>
      <c r="D827" s="8" t="s">
        <v>252</v>
      </c>
      <c r="E827" s="9" t="s">
        <v>97</v>
      </c>
      <c r="F827" s="28">
        <v>0</v>
      </c>
      <c r="G827" s="28">
        <v>0</v>
      </c>
      <c r="H827" s="28">
        <v>0</v>
      </c>
      <c r="I827" s="192"/>
      <c r="J827" s="193"/>
      <c r="K827" s="71"/>
    </row>
    <row r="828" spans="1:11" ht="36">
      <c r="A828" s="8" t="s">
        <v>222</v>
      </c>
      <c r="B828" s="85" t="s">
        <v>90</v>
      </c>
      <c r="C828" s="5"/>
      <c r="D828" s="8" t="s">
        <v>252</v>
      </c>
      <c r="E828" s="9" t="s">
        <v>97</v>
      </c>
      <c r="F828" s="28">
        <v>0</v>
      </c>
      <c r="G828" s="28">
        <v>0</v>
      </c>
      <c r="H828" s="28">
        <v>0</v>
      </c>
      <c r="I828" s="192"/>
      <c r="J828" s="193"/>
      <c r="K828" s="71"/>
    </row>
    <row r="829" spans="1:11" ht="36">
      <c r="A829" s="8" t="s">
        <v>223</v>
      </c>
      <c r="B829" s="85" t="s">
        <v>91</v>
      </c>
      <c r="C829" s="5"/>
      <c r="D829" s="8" t="s">
        <v>252</v>
      </c>
      <c r="E829" s="9" t="s">
        <v>97</v>
      </c>
      <c r="F829" s="28">
        <v>0</v>
      </c>
      <c r="G829" s="28">
        <v>0</v>
      </c>
      <c r="H829" s="28">
        <v>0</v>
      </c>
      <c r="I829" s="192"/>
      <c r="J829" s="193"/>
      <c r="K829" s="71"/>
    </row>
    <row r="830" spans="1:11" ht="36">
      <c r="A830" s="24" t="s">
        <v>224</v>
      </c>
      <c r="B830" s="85" t="s">
        <v>92</v>
      </c>
      <c r="C830" s="5"/>
      <c r="D830" s="8" t="s">
        <v>252</v>
      </c>
      <c r="E830" s="9" t="s">
        <v>97</v>
      </c>
      <c r="F830" s="28">
        <v>0</v>
      </c>
      <c r="G830" s="28">
        <v>0</v>
      </c>
      <c r="H830" s="28">
        <v>0</v>
      </c>
      <c r="I830" s="192"/>
      <c r="J830" s="193"/>
      <c r="K830" s="71"/>
    </row>
    <row r="831" spans="1:11" ht="36">
      <c r="A831" s="24" t="s">
        <v>225</v>
      </c>
      <c r="B831" s="85" t="s">
        <v>93</v>
      </c>
      <c r="C831" s="5"/>
      <c r="D831" s="8" t="s">
        <v>252</v>
      </c>
      <c r="E831" s="9" t="s">
        <v>97</v>
      </c>
      <c r="F831" s="28">
        <v>0</v>
      </c>
      <c r="G831" s="28">
        <v>0</v>
      </c>
      <c r="H831" s="28">
        <v>0</v>
      </c>
      <c r="I831" s="192"/>
      <c r="J831" s="193"/>
      <c r="K831" s="71"/>
    </row>
    <row r="832" spans="1:11" ht="24">
      <c r="A832" s="24" t="s">
        <v>226</v>
      </c>
      <c r="B832" s="85" t="s">
        <v>94</v>
      </c>
      <c r="C832" s="5"/>
      <c r="D832" s="8" t="s">
        <v>252</v>
      </c>
      <c r="E832" s="9" t="s">
        <v>97</v>
      </c>
      <c r="F832" s="28">
        <v>0</v>
      </c>
      <c r="G832" s="28">
        <v>0</v>
      </c>
      <c r="H832" s="28">
        <v>0</v>
      </c>
      <c r="I832" s="192"/>
      <c r="J832" s="193"/>
      <c r="K832" s="71"/>
    </row>
    <row r="833" spans="1:11" ht="36">
      <c r="A833" s="24" t="s">
        <v>227</v>
      </c>
      <c r="B833" s="85" t="s">
        <v>95</v>
      </c>
      <c r="C833" s="5"/>
      <c r="D833" s="8" t="s">
        <v>252</v>
      </c>
      <c r="E833" s="9" t="s">
        <v>97</v>
      </c>
      <c r="F833" s="28">
        <v>0</v>
      </c>
      <c r="G833" s="28">
        <v>0</v>
      </c>
      <c r="H833" s="28">
        <v>0</v>
      </c>
      <c r="I833" s="192"/>
      <c r="J833" s="193"/>
      <c r="K833" s="71"/>
    </row>
    <row r="834" spans="1:11" ht="36">
      <c r="A834" s="24" t="s">
        <v>228</v>
      </c>
      <c r="B834" s="85" t="s">
        <v>96</v>
      </c>
      <c r="C834" s="5"/>
      <c r="D834" s="8" t="s">
        <v>252</v>
      </c>
      <c r="E834" s="9" t="s">
        <v>97</v>
      </c>
      <c r="F834" s="28">
        <v>0</v>
      </c>
      <c r="G834" s="28">
        <v>0</v>
      </c>
      <c r="H834" s="28">
        <v>0</v>
      </c>
      <c r="I834" s="192"/>
      <c r="J834" s="193"/>
      <c r="K834" s="71"/>
    </row>
    <row r="835" spans="1:11" ht="39.75" customHeight="1">
      <c r="A835" s="119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89" t="s">
        <v>51</v>
      </c>
      <c r="F836" s="28">
        <v>188</v>
      </c>
      <c r="G836" s="28">
        <v>188</v>
      </c>
      <c r="H836" s="28">
        <v>188</v>
      </c>
      <c r="I836" s="192"/>
      <c r="J836" s="193"/>
      <c r="K836" s="71"/>
    </row>
    <row r="837" spans="1:11" ht="72">
      <c r="A837" s="19" t="s">
        <v>147</v>
      </c>
      <c r="B837" s="85"/>
      <c r="C837" s="5"/>
      <c r="D837" s="4" t="s">
        <v>53</v>
      </c>
      <c r="E837" s="190"/>
      <c r="F837" s="28">
        <v>188</v>
      </c>
      <c r="G837" s="28">
        <v>188</v>
      </c>
      <c r="H837" s="28">
        <v>188</v>
      </c>
      <c r="I837" s="192"/>
      <c r="J837" s="193"/>
      <c r="K837" s="71"/>
    </row>
    <row r="838" spans="1:11" ht="26.25" customHeight="1">
      <c r="A838" s="8" t="s">
        <v>157</v>
      </c>
      <c r="B838" s="85" t="s">
        <v>300</v>
      </c>
      <c r="C838" s="5"/>
      <c r="D838" s="4" t="s">
        <v>53</v>
      </c>
      <c r="E838" s="190"/>
      <c r="F838" s="28">
        <v>188</v>
      </c>
      <c r="G838" s="28">
        <v>188</v>
      </c>
      <c r="H838" s="28">
        <v>188</v>
      </c>
      <c r="I838" s="192"/>
      <c r="J838" s="193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90"/>
      <c r="F839" s="28">
        <v>188</v>
      </c>
      <c r="G839" s="28">
        <v>188</v>
      </c>
      <c r="H839" s="28">
        <v>188</v>
      </c>
      <c r="I839" s="192"/>
      <c r="J839" s="193"/>
      <c r="K839" s="71"/>
    </row>
    <row r="840" spans="1:11" ht="60">
      <c r="A840" s="19" t="s">
        <v>160</v>
      </c>
      <c r="B840" s="85"/>
      <c r="C840" s="5"/>
      <c r="D840" s="4" t="s">
        <v>53</v>
      </c>
      <c r="E840" s="190"/>
      <c r="F840" s="28">
        <v>188</v>
      </c>
      <c r="G840" s="28">
        <v>188</v>
      </c>
      <c r="H840" s="28">
        <v>188</v>
      </c>
      <c r="I840" s="192"/>
      <c r="J840" s="193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90"/>
      <c r="F841" s="28">
        <v>188</v>
      </c>
      <c r="G841" s="28">
        <v>188</v>
      </c>
      <c r="H841" s="28">
        <v>188</v>
      </c>
      <c r="I841" s="192"/>
      <c r="J841" s="193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90"/>
      <c r="F842" s="28">
        <v>188</v>
      </c>
      <c r="G842" s="28">
        <v>188</v>
      </c>
      <c r="H842" s="28">
        <v>188</v>
      </c>
      <c r="I842" s="192"/>
      <c r="J842" s="193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91"/>
      <c r="F843" s="28">
        <v>188</v>
      </c>
      <c r="G843" s="28">
        <v>188</v>
      </c>
      <c r="H843" s="28">
        <v>188</v>
      </c>
      <c r="I843" s="192"/>
      <c r="J843" s="193"/>
      <c r="K843" s="71"/>
    </row>
    <row r="844" spans="1:11" ht="39.75" customHeight="1">
      <c r="A844" s="119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89" t="s">
        <v>51</v>
      </c>
      <c r="F845" s="28">
        <v>188</v>
      </c>
      <c r="G845" s="28">
        <v>188</v>
      </c>
      <c r="H845" s="28">
        <v>188</v>
      </c>
      <c r="I845" s="192"/>
      <c r="J845" s="193"/>
      <c r="K845" s="71"/>
    </row>
    <row r="846" spans="1:11" ht="72">
      <c r="A846" s="19" t="s">
        <v>147</v>
      </c>
      <c r="B846" s="85"/>
      <c r="C846" s="5"/>
      <c r="D846" s="4" t="s">
        <v>53</v>
      </c>
      <c r="E846" s="190"/>
      <c r="F846" s="28">
        <v>188</v>
      </c>
      <c r="G846" s="28">
        <v>188</v>
      </c>
      <c r="H846" s="28">
        <v>188</v>
      </c>
      <c r="I846" s="192"/>
      <c r="J846" s="193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90"/>
      <c r="F847" s="28">
        <v>188</v>
      </c>
      <c r="G847" s="28">
        <v>188</v>
      </c>
      <c r="H847" s="28">
        <v>188</v>
      </c>
      <c r="I847" s="192"/>
      <c r="J847" s="193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90"/>
      <c r="F848" s="28">
        <v>188</v>
      </c>
      <c r="G848" s="28">
        <v>188</v>
      </c>
      <c r="H848" s="28">
        <v>188</v>
      </c>
      <c r="I848" s="192"/>
      <c r="J848" s="193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90"/>
      <c r="F849" s="28">
        <v>188</v>
      </c>
      <c r="G849" s="28">
        <v>188</v>
      </c>
      <c r="H849" s="28">
        <v>188</v>
      </c>
      <c r="I849" s="192"/>
      <c r="J849" s="193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90"/>
      <c r="F850" s="28">
        <v>188</v>
      </c>
      <c r="G850" s="28">
        <v>188</v>
      </c>
      <c r="H850" s="28">
        <v>188</v>
      </c>
      <c r="I850" s="192"/>
      <c r="J850" s="193"/>
      <c r="K850" s="71"/>
    </row>
    <row r="851" spans="1:11" ht="24" customHeight="1">
      <c r="A851" s="85" t="s">
        <v>145</v>
      </c>
      <c r="B851" s="85" t="s">
        <v>301</v>
      </c>
      <c r="C851" s="5"/>
      <c r="D851" s="4" t="s">
        <v>53</v>
      </c>
      <c r="E851" s="190"/>
      <c r="F851" s="28">
        <v>188</v>
      </c>
      <c r="G851" s="28">
        <v>188</v>
      </c>
      <c r="H851" s="28">
        <v>188</v>
      </c>
      <c r="I851" s="192"/>
      <c r="J851" s="193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91"/>
      <c r="F852" s="28">
        <v>188</v>
      </c>
      <c r="G852" s="28">
        <v>188</v>
      </c>
      <c r="H852" s="28">
        <v>188</v>
      </c>
      <c r="I852" s="192"/>
      <c r="J852" s="193"/>
      <c r="K852" s="71"/>
    </row>
    <row r="853" spans="1:11" ht="39.75" customHeight="1">
      <c r="A853" s="119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89" t="s">
        <v>51</v>
      </c>
      <c r="F854" s="28">
        <v>188</v>
      </c>
      <c r="G854" s="28">
        <v>188</v>
      </c>
      <c r="H854" s="28">
        <v>188</v>
      </c>
      <c r="I854" s="192"/>
      <c r="J854" s="193"/>
      <c r="K854" s="71"/>
    </row>
    <row r="855" spans="1:11" ht="72">
      <c r="A855" s="19" t="s">
        <v>147</v>
      </c>
      <c r="B855" s="85"/>
      <c r="C855" s="5"/>
      <c r="D855" s="4" t="s">
        <v>53</v>
      </c>
      <c r="E855" s="190"/>
      <c r="F855" s="28">
        <v>188</v>
      </c>
      <c r="G855" s="28">
        <v>188</v>
      </c>
      <c r="H855" s="28">
        <v>188</v>
      </c>
      <c r="I855" s="192"/>
      <c r="J855" s="193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90"/>
      <c r="F856" s="28">
        <v>188</v>
      </c>
      <c r="G856" s="28">
        <v>188</v>
      </c>
      <c r="H856" s="28">
        <v>188</v>
      </c>
      <c r="I856" s="192"/>
      <c r="J856" s="193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90"/>
      <c r="F857" s="28">
        <v>188</v>
      </c>
      <c r="G857" s="28">
        <v>188</v>
      </c>
      <c r="H857" s="28">
        <v>188</v>
      </c>
      <c r="I857" s="192"/>
      <c r="J857" s="193"/>
      <c r="K857" s="71"/>
    </row>
    <row r="858" spans="1:11" ht="24">
      <c r="A858" s="8" t="s">
        <v>158</v>
      </c>
      <c r="B858" s="85" t="s">
        <v>302</v>
      </c>
      <c r="C858" s="5"/>
      <c r="D858" s="4" t="s">
        <v>53</v>
      </c>
      <c r="E858" s="190"/>
      <c r="F858" s="28">
        <v>188</v>
      </c>
      <c r="G858" s="28">
        <v>188</v>
      </c>
      <c r="H858" s="28">
        <v>188</v>
      </c>
      <c r="I858" s="192"/>
      <c r="J858" s="193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90"/>
      <c r="F859" s="28">
        <v>188</v>
      </c>
      <c r="G859" s="28">
        <v>188</v>
      </c>
      <c r="H859" s="28">
        <v>188</v>
      </c>
      <c r="I859" s="192"/>
      <c r="J859" s="193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90"/>
      <c r="F860" s="28">
        <v>188</v>
      </c>
      <c r="G860" s="28">
        <v>188</v>
      </c>
      <c r="H860" s="28">
        <v>188</v>
      </c>
      <c r="I860" s="192"/>
      <c r="J860" s="193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91"/>
      <c r="F861" s="28">
        <v>188</v>
      </c>
      <c r="G861" s="28">
        <v>188</v>
      </c>
      <c r="H861" s="28">
        <v>188</v>
      </c>
      <c r="I861" s="192"/>
      <c r="J861" s="193"/>
      <c r="K861" s="71"/>
    </row>
    <row r="862" spans="1:11" ht="26.25" customHeight="1">
      <c r="A862" s="119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252</v>
      </c>
      <c r="E863" s="9" t="s">
        <v>97</v>
      </c>
      <c r="F863" s="28">
        <v>0</v>
      </c>
      <c r="G863" s="28">
        <v>0</v>
      </c>
      <c r="H863" s="28">
        <v>0</v>
      </c>
      <c r="I863" s="108"/>
      <c r="J863" s="109"/>
      <c r="K863" s="71"/>
    </row>
    <row r="864" spans="1:11">
      <c r="A864" s="8" t="s">
        <v>110</v>
      </c>
      <c r="B864" s="85" t="s">
        <v>162</v>
      </c>
      <c r="C864" s="5"/>
      <c r="D864" s="8" t="s">
        <v>252</v>
      </c>
      <c r="E864" s="9" t="s">
        <v>97</v>
      </c>
      <c r="F864" s="28">
        <v>0</v>
      </c>
      <c r="G864" s="28">
        <v>0</v>
      </c>
      <c r="H864" s="28">
        <v>0</v>
      </c>
      <c r="I864" s="108"/>
      <c r="J864" s="109"/>
      <c r="K864" s="71"/>
    </row>
    <row r="865" spans="1:11">
      <c r="A865" s="8" t="s">
        <v>114</v>
      </c>
      <c r="B865" s="85" t="s">
        <v>163</v>
      </c>
      <c r="C865" s="5"/>
      <c r="D865" s="8" t="s">
        <v>252</v>
      </c>
      <c r="E865" s="9" t="s">
        <v>97</v>
      </c>
      <c r="F865" s="28">
        <v>0</v>
      </c>
      <c r="G865" s="28">
        <v>0</v>
      </c>
      <c r="H865" s="28">
        <v>0</v>
      </c>
      <c r="I865" s="108"/>
      <c r="J865" s="109"/>
      <c r="K865" s="71"/>
    </row>
    <row r="866" spans="1:11">
      <c r="A866" s="8" t="s">
        <v>111</v>
      </c>
      <c r="B866" s="85" t="s">
        <v>164</v>
      </c>
      <c r="C866" s="5"/>
      <c r="D866" s="8" t="s">
        <v>252</v>
      </c>
      <c r="E866" s="9" t="s">
        <v>97</v>
      </c>
      <c r="F866" s="28">
        <v>0</v>
      </c>
      <c r="G866" s="28">
        <v>0</v>
      </c>
      <c r="H866" s="28">
        <v>0</v>
      </c>
      <c r="I866" s="108"/>
      <c r="J866" s="109"/>
      <c r="K866" s="71"/>
    </row>
    <row r="867" spans="1:11">
      <c r="A867" s="8" t="s">
        <v>112</v>
      </c>
      <c r="B867" s="85" t="s">
        <v>165</v>
      </c>
      <c r="C867" s="5"/>
      <c r="D867" s="8" t="s">
        <v>252</v>
      </c>
      <c r="E867" s="9" t="s">
        <v>97</v>
      </c>
      <c r="F867" s="28">
        <v>0</v>
      </c>
      <c r="G867" s="28">
        <v>0</v>
      </c>
      <c r="H867" s="28">
        <v>0</v>
      </c>
      <c r="I867" s="108"/>
      <c r="J867" s="109"/>
      <c r="K867" s="71"/>
    </row>
    <row r="868" spans="1:11" ht="24">
      <c r="A868" s="8" t="s">
        <v>113</v>
      </c>
      <c r="B868" s="85" t="s">
        <v>166</v>
      </c>
      <c r="C868" s="5"/>
      <c r="D868" s="8" t="s">
        <v>252</v>
      </c>
      <c r="E868" s="9" t="s">
        <v>97</v>
      </c>
      <c r="F868" s="28">
        <v>0</v>
      </c>
      <c r="G868" s="28">
        <v>0</v>
      </c>
      <c r="H868" s="28">
        <v>0</v>
      </c>
      <c r="I868" s="108"/>
      <c r="J868" s="109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19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252</v>
      </c>
      <c r="E871" s="189" t="s">
        <v>100</v>
      </c>
      <c r="F871" s="28">
        <v>0</v>
      </c>
      <c r="G871" s="28">
        <v>0</v>
      </c>
      <c r="H871" s="28">
        <v>0</v>
      </c>
      <c r="I871" s="108"/>
      <c r="J871" s="109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252</v>
      </c>
      <c r="E872" s="190"/>
      <c r="F872" s="28">
        <v>0</v>
      </c>
      <c r="G872" s="28">
        <v>0</v>
      </c>
      <c r="H872" s="28">
        <v>0</v>
      </c>
      <c r="I872" s="108"/>
      <c r="J872" s="109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252</v>
      </c>
      <c r="E873" s="190"/>
      <c r="F873" s="28">
        <v>0</v>
      </c>
      <c r="G873" s="28">
        <v>0</v>
      </c>
      <c r="H873" s="28">
        <v>0</v>
      </c>
      <c r="I873" s="108"/>
      <c r="J873" s="109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252</v>
      </c>
      <c r="E874" s="190"/>
      <c r="F874" s="28">
        <v>0</v>
      </c>
      <c r="G874" s="28">
        <v>0</v>
      </c>
      <c r="H874" s="28">
        <v>0</v>
      </c>
      <c r="I874" s="108"/>
      <c r="J874" s="109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252</v>
      </c>
      <c r="E875" s="190"/>
      <c r="F875" s="28">
        <v>0</v>
      </c>
      <c r="G875" s="28">
        <v>0</v>
      </c>
      <c r="H875" s="28">
        <v>0</v>
      </c>
      <c r="I875" s="108"/>
      <c r="J875" s="109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252</v>
      </c>
      <c r="E876" s="190"/>
      <c r="F876" s="28">
        <v>0</v>
      </c>
      <c r="G876" s="28">
        <v>0</v>
      </c>
      <c r="H876" s="28">
        <v>0</v>
      </c>
      <c r="I876" s="108"/>
      <c r="J876" s="109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252</v>
      </c>
      <c r="E877" s="190"/>
      <c r="F877" s="28">
        <v>0</v>
      </c>
      <c r="G877" s="28">
        <v>0</v>
      </c>
      <c r="H877" s="28">
        <v>0</v>
      </c>
      <c r="I877" s="108"/>
      <c r="J877" s="109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252</v>
      </c>
      <c r="E878" s="190"/>
      <c r="F878" s="28">
        <v>0</v>
      </c>
      <c r="G878" s="28">
        <v>0</v>
      </c>
      <c r="H878" s="28">
        <v>0</v>
      </c>
      <c r="I878" s="108"/>
      <c r="J878" s="109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252</v>
      </c>
      <c r="E879" s="190"/>
      <c r="F879" s="28">
        <v>0</v>
      </c>
      <c r="G879" s="28">
        <v>0</v>
      </c>
      <c r="H879" s="28">
        <v>0</v>
      </c>
      <c r="I879" s="108"/>
      <c r="J879" s="109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252</v>
      </c>
      <c r="E880" s="190"/>
      <c r="F880" s="28">
        <v>0</v>
      </c>
      <c r="G880" s="28">
        <v>0</v>
      </c>
      <c r="H880" s="28">
        <v>0</v>
      </c>
      <c r="I880" s="108"/>
      <c r="J880" s="109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252</v>
      </c>
      <c r="E881" s="190"/>
      <c r="F881" s="28">
        <v>0</v>
      </c>
      <c r="G881" s="28">
        <v>0</v>
      </c>
      <c r="H881" s="28">
        <v>0</v>
      </c>
      <c r="I881" s="108"/>
      <c r="J881" s="109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252</v>
      </c>
      <c r="E882" s="190"/>
      <c r="F882" s="28">
        <v>0</v>
      </c>
      <c r="G882" s="28">
        <v>0</v>
      </c>
      <c r="H882" s="28">
        <v>0</v>
      </c>
      <c r="I882" s="108"/>
      <c r="J882" s="109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252</v>
      </c>
      <c r="E883" s="190"/>
      <c r="F883" s="28">
        <v>0</v>
      </c>
      <c r="G883" s="28">
        <v>0</v>
      </c>
      <c r="H883" s="28">
        <v>0</v>
      </c>
      <c r="I883" s="108"/>
      <c r="J883" s="109"/>
      <c r="K883" s="71"/>
    </row>
    <row r="884" spans="1:11" ht="15.75" customHeight="1">
      <c r="A884" s="110"/>
      <c r="B884" s="85"/>
      <c r="C884" s="5"/>
      <c r="D884" s="8" t="s">
        <v>252</v>
      </c>
      <c r="E884" s="191"/>
      <c r="F884" s="28">
        <v>0</v>
      </c>
      <c r="G884" s="28">
        <v>0</v>
      </c>
      <c r="H884" s="28">
        <v>0</v>
      </c>
      <c r="I884" s="108"/>
      <c r="J884" s="109"/>
      <c r="K884" s="71"/>
    </row>
    <row r="885" spans="1:11" ht="26.25" customHeight="1">
      <c r="A885" s="119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252</v>
      </c>
      <c r="E886" s="9" t="s">
        <v>97</v>
      </c>
      <c r="F886" s="28">
        <v>0</v>
      </c>
      <c r="G886" s="28">
        <v>0</v>
      </c>
      <c r="H886" s="28">
        <v>0</v>
      </c>
      <c r="I886" s="108"/>
      <c r="J886" s="109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252</v>
      </c>
      <c r="E887" s="9" t="s">
        <v>97</v>
      </c>
      <c r="F887" s="28">
        <v>0</v>
      </c>
      <c r="G887" s="28">
        <v>0</v>
      </c>
      <c r="H887" s="28">
        <v>0</v>
      </c>
      <c r="I887" s="108"/>
      <c r="J887" s="109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252</v>
      </c>
      <c r="E888" s="9" t="s">
        <v>97</v>
      </c>
      <c r="F888" s="28">
        <v>0</v>
      </c>
      <c r="G888" s="28">
        <v>0</v>
      </c>
      <c r="H888" s="28">
        <v>0</v>
      </c>
      <c r="I888" s="108"/>
      <c r="J888" s="109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252</v>
      </c>
      <c r="E889" s="9" t="s">
        <v>97</v>
      </c>
      <c r="F889" s="28">
        <v>0</v>
      </c>
      <c r="G889" s="28">
        <v>0</v>
      </c>
      <c r="H889" s="28">
        <v>0</v>
      </c>
      <c r="I889" s="108"/>
      <c r="J889" s="109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252</v>
      </c>
      <c r="E890" s="9" t="s">
        <v>97</v>
      </c>
      <c r="F890" s="28">
        <v>0</v>
      </c>
      <c r="G890" s="28">
        <v>0</v>
      </c>
      <c r="H890" s="28">
        <v>0</v>
      </c>
      <c r="I890" s="108"/>
      <c r="J890" s="109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252</v>
      </c>
      <c r="E891" s="9" t="s">
        <v>97</v>
      </c>
      <c r="F891" s="28">
        <v>0</v>
      </c>
      <c r="G891" s="28">
        <v>0</v>
      </c>
      <c r="H891" s="28">
        <v>0</v>
      </c>
      <c r="I891" s="108"/>
      <c r="J891" s="109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252</v>
      </c>
      <c r="E892" s="9" t="s">
        <v>97</v>
      </c>
      <c r="F892" s="28">
        <v>0</v>
      </c>
      <c r="G892" s="28">
        <v>0</v>
      </c>
      <c r="H892" s="28">
        <v>0</v>
      </c>
      <c r="I892" s="108"/>
      <c r="J892" s="109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252</v>
      </c>
      <c r="E893" s="9" t="s">
        <v>97</v>
      </c>
      <c r="F893" s="28">
        <v>0</v>
      </c>
      <c r="G893" s="28">
        <v>0</v>
      </c>
      <c r="H893" s="28">
        <v>0</v>
      </c>
      <c r="I893" s="108"/>
      <c r="J893" s="109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252</v>
      </c>
      <c r="E894" s="9" t="s">
        <v>97</v>
      </c>
      <c r="F894" s="28">
        <v>0</v>
      </c>
      <c r="G894" s="28">
        <v>0</v>
      </c>
      <c r="H894" s="28">
        <v>0</v>
      </c>
      <c r="I894" s="108"/>
      <c r="J894" s="109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252</v>
      </c>
      <c r="E895" s="9" t="s">
        <v>97</v>
      </c>
      <c r="F895" s="28">
        <v>0</v>
      </c>
      <c r="G895" s="28">
        <v>0</v>
      </c>
      <c r="H895" s="28">
        <v>0</v>
      </c>
      <c r="I895" s="108"/>
      <c r="J895" s="109"/>
      <c r="K895" s="71"/>
    </row>
    <row r="896" spans="1:11" ht="36">
      <c r="A896" s="119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252</v>
      </c>
      <c r="E897" s="189" t="s">
        <v>100</v>
      </c>
      <c r="F897" s="28">
        <v>0</v>
      </c>
      <c r="G897" s="28">
        <v>0</v>
      </c>
      <c r="H897" s="28">
        <v>0</v>
      </c>
      <c r="I897" s="108"/>
      <c r="J897" s="109"/>
      <c r="K897" s="71"/>
    </row>
    <row r="898" spans="1:11" ht="15" customHeight="1">
      <c r="A898" s="19" t="s">
        <v>147</v>
      </c>
      <c r="B898" s="85"/>
      <c r="C898" s="5"/>
      <c r="D898" s="8" t="s">
        <v>252</v>
      </c>
      <c r="E898" s="190"/>
      <c r="F898" s="28">
        <v>0</v>
      </c>
      <c r="G898" s="28">
        <v>0</v>
      </c>
      <c r="H898" s="28">
        <v>0</v>
      </c>
      <c r="I898" s="108"/>
      <c r="J898" s="109"/>
      <c r="K898" s="71"/>
    </row>
    <row r="899" spans="1:11" ht="14.25" customHeight="1">
      <c r="A899" s="8" t="s">
        <v>157</v>
      </c>
      <c r="B899" s="85" t="s">
        <v>300</v>
      </c>
      <c r="C899" s="5"/>
      <c r="D899" s="8" t="s">
        <v>252</v>
      </c>
      <c r="E899" s="190"/>
      <c r="F899" s="28">
        <v>0</v>
      </c>
      <c r="G899" s="28">
        <v>0</v>
      </c>
      <c r="H899" s="28">
        <v>0</v>
      </c>
      <c r="I899" s="108"/>
      <c r="J899" s="109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252</v>
      </c>
      <c r="E900" s="190"/>
      <c r="F900" s="28">
        <v>0</v>
      </c>
      <c r="G900" s="28">
        <v>0</v>
      </c>
      <c r="H900" s="28">
        <v>0</v>
      </c>
      <c r="I900" s="108"/>
      <c r="J900" s="109"/>
      <c r="K900" s="71"/>
    </row>
    <row r="901" spans="1:11" ht="14.25" customHeight="1">
      <c r="A901" s="19" t="s">
        <v>160</v>
      </c>
      <c r="B901" s="85"/>
      <c r="C901" s="5"/>
      <c r="D901" s="8" t="s">
        <v>252</v>
      </c>
      <c r="E901" s="190"/>
      <c r="F901" s="28">
        <v>0</v>
      </c>
      <c r="G901" s="28">
        <v>0</v>
      </c>
      <c r="H901" s="28">
        <v>0</v>
      </c>
      <c r="I901" s="108"/>
      <c r="J901" s="109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252</v>
      </c>
      <c r="E902" s="190"/>
      <c r="F902" s="28">
        <v>0</v>
      </c>
      <c r="G902" s="28">
        <v>0</v>
      </c>
      <c r="H902" s="28">
        <v>0</v>
      </c>
      <c r="I902" s="108"/>
      <c r="J902" s="109"/>
      <c r="K902" s="71"/>
    </row>
    <row r="903" spans="1:11" ht="15.75" customHeight="1">
      <c r="A903" s="19" t="s">
        <v>145</v>
      </c>
      <c r="B903" s="85"/>
      <c r="C903" s="5"/>
      <c r="D903" s="8" t="s">
        <v>252</v>
      </c>
      <c r="E903" s="190"/>
      <c r="F903" s="28">
        <v>0</v>
      </c>
      <c r="G903" s="28">
        <v>0</v>
      </c>
      <c r="H903" s="28">
        <v>0</v>
      </c>
      <c r="I903" s="108"/>
      <c r="J903" s="109"/>
      <c r="K903" s="71"/>
    </row>
    <row r="904" spans="1:11" ht="15.75" customHeight="1">
      <c r="A904" s="19" t="s">
        <v>148</v>
      </c>
      <c r="B904" s="85"/>
      <c r="C904" s="5"/>
      <c r="D904" s="8" t="s">
        <v>252</v>
      </c>
      <c r="E904" s="191"/>
      <c r="F904" s="28">
        <v>0</v>
      </c>
      <c r="G904" s="28">
        <v>0</v>
      </c>
      <c r="H904" s="28">
        <v>0</v>
      </c>
      <c r="I904" s="108"/>
      <c r="J904" s="109"/>
      <c r="K904" s="71"/>
    </row>
    <row r="905" spans="1:11" ht="36">
      <c r="A905" s="119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252</v>
      </c>
      <c r="E906" s="189" t="s">
        <v>100</v>
      </c>
      <c r="F906" s="28">
        <v>0</v>
      </c>
      <c r="G906" s="28">
        <v>0</v>
      </c>
      <c r="H906" s="28">
        <v>0</v>
      </c>
      <c r="I906" s="108"/>
      <c r="J906" s="109"/>
      <c r="K906" s="71"/>
    </row>
    <row r="907" spans="1:11" ht="15" customHeight="1">
      <c r="A907" s="19" t="s">
        <v>147</v>
      </c>
      <c r="B907" s="85"/>
      <c r="C907" s="5"/>
      <c r="D907" s="8" t="s">
        <v>252</v>
      </c>
      <c r="E907" s="190"/>
      <c r="F907" s="28">
        <v>0</v>
      </c>
      <c r="G907" s="28">
        <v>0</v>
      </c>
      <c r="H907" s="28">
        <v>0</v>
      </c>
      <c r="I907" s="108"/>
      <c r="J907" s="109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252</v>
      </c>
      <c r="E908" s="190"/>
      <c r="F908" s="28">
        <v>0</v>
      </c>
      <c r="G908" s="28">
        <v>0</v>
      </c>
      <c r="H908" s="28">
        <v>0</v>
      </c>
      <c r="I908" s="108"/>
      <c r="J908" s="109"/>
      <c r="K908" s="71"/>
    </row>
    <row r="909" spans="1:11" ht="13.5" customHeight="1">
      <c r="A909" s="19" t="s">
        <v>160</v>
      </c>
      <c r="B909" s="85"/>
      <c r="C909" s="5"/>
      <c r="D909" s="8" t="s">
        <v>252</v>
      </c>
      <c r="E909" s="190"/>
      <c r="F909" s="28">
        <v>0</v>
      </c>
      <c r="G909" s="28">
        <v>0</v>
      </c>
      <c r="H909" s="28">
        <v>0</v>
      </c>
      <c r="I909" s="108"/>
      <c r="J909" s="109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252</v>
      </c>
      <c r="E910" s="190"/>
      <c r="F910" s="28">
        <v>0</v>
      </c>
      <c r="G910" s="28">
        <v>0</v>
      </c>
      <c r="H910" s="28">
        <v>0</v>
      </c>
      <c r="I910" s="108"/>
      <c r="J910" s="109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252</v>
      </c>
      <c r="E911" s="190"/>
      <c r="F911" s="28">
        <v>0</v>
      </c>
      <c r="G911" s="28">
        <v>0</v>
      </c>
      <c r="H911" s="28">
        <v>0</v>
      </c>
      <c r="I911" s="108"/>
      <c r="J911" s="109"/>
      <c r="K911" s="71"/>
    </row>
    <row r="912" spans="1:11" ht="15.75" customHeight="1">
      <c r="A912" s="85" t="s">
        <v>145</v>
      </c>
      <c r="B912" s="85" t="s">
        <v>301</v>
      </c>
      <c r="C912" s="5"/>
      <c r="D912" s="8" t="s">
        <v>252</v>
      </c>
      <c r="E912" s="190"/>
      <c r="F912" s="28">
        <v>0</v>
      </c>
      <c r="G912" s="28">
        <v>0</v>
      </c>
      <c r="H912" s="28">
        <v>0</v>
      </c>
      <c r="I912" s="108"/>
      <c r="J912" s="109"/>
      <c r="K912" s="71"/>
    </row>
    <row r="913" spans="1:11" ht="15.75" customHeight="1">
      <c r="A913" s="19" t="s">
        <v>148</v>
      </c>
      <c r="B913" s="85"/>
      <c r="C913" s="5"/>
      <c r="D913" s="8" t="s">
        <v>252</v>
      </c>
      <c r="E913" s="191"/>
      <c r="F913" s="28">
        <v>0</v>
      </c>
      <c r="G913" s="28">
        <v>0</v>
      </c>
      <c r="H913" s="28">
        <v>0</v>
      </c>
      <c r="I913" s="108"/>
      <c r="J913" s="109"/>
      <c r="K913" s="71"/>
    </row>
    <row r="914" spans="1:11" ht="36">
      <c r="A914" s="119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252</v>
      </c>
      <c r="E915" s="189" t="s">
        <v>100</v>
      </c>
      <c r="F915" s="28">
        <v>0</v>
      </c>
      <c r="G915" s="28">
        <v>0</v>
      </c>
      <c r="H915" s="28">
        <v>0</v>
      </c>
      <c r="I915" s="108"/>
      <c r="J915" s="109"/>
      <c r="K915" s="71"/>
    </row>
    <row r="916" spans="1:11" ht="15" customHeight="1">
      <c r="A916" s="19" t="s">
        <v>147</v>
      </c>
      <c r="B916" s="85"/>
      <c r="C916" s="5"/>
      <c r="D916" s="8" t="s">
        <v>252</v>
      </c>
      <c r="E916" s="190"/>
      <c r="F916" s="28">
        <v>0</v>
      </c>
      <c r="G916" s="28">
        <v>0</v>
      </c>
      <c r="H916" s="28">
        <v>0</v>
      </c>
      <c r="I916" s="108"/>
      <c r="J916" s="109"/>
      <c r="K916" s="71"/>
    </row>
    <row r="917" spans="1:11" ht="14.25" customHeight="1">
      <c r="A917" s="19" t="s">
        <v>157</v>
      </c>
      <c r="B917" s="85"/>
      <c r="C917" s="5"/>
      <c r="D917" s="8" t="s">
        <v>252</v>
      </c>
      <c r="E917" s="190"/>
      <c r="F917" s="28">
        <v>0</v>
      </c>
      <c r="G917" s="28">
        <v>0</v>
      </c>
      <c r="H917" s="28">
        <v>0</v>
      </c>
      <c r="I917" s="108"/>
      <c r="J917" s="109"/>
      <c r="K917" s="71"/>
    </row>
    <row r="918" spans="1:11" ht="13.5" customHeight="1">
      <c r="A918" s="19" t="s">
        <v>160</v>
      </c>
      <c r="B918" s="85"/>
      <c r="C918" s="5"/>
      <c r="D918" s="8" t="s">
        <v>252</v>
      </c>
      <c r="E918" s="190"/>
      <c r="F918" s="28">
        <v>0</v>
      </c>
      <c r="G918" s="28">
        <v>0</v>
      </c>
      <c r="H918" s="28">
        <v>0</v>
      </c>
      <c r="I918" s="108"/>
      <c r="J918" s="109"/>
      <c r="K918" s="71"/>
    </row>
    <row r="919" spans="1:11" ht="14.25" customHeight="1">
      <c r="A919" s="8" t="s">
        <v>158</v>
      </c>
      <c r="B919" s="85" t="s">
        <v>302</v>
      </c>
      <c r="C919" s="5"/>
      <c r="D919" s="8" t="s">
        <v>252</v>
      </c>
      <c r="E919" s="190"/>
      <c r="F919" s="28">
        <v>0</v>
      </c>
      <c r="G919" s="28">
        <v>0</v>
      </c>
      <c r="H919" s="28">
        <v>0</v>
      </c>
      <c r="I919" s="108"/>
      <c r="J919" s="109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252</v>
      </c>
      <c r="E920" s="190"/>
      <c r="F920" s="28">
        <v>0</v>
      </c>
      <c r="G920" s="28">
        <v>0</v>
      </c>
      <c r="H920" s="28">
        <v>0</v>
      </c>
      <c r="I920" s="108"/>
      <c r="J920" s="109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252</v>
      </c>
      <c r="E921" s="190"/>
      <c r="F921" s="28">
        <v>0</v>
      </c>
      <c r="G921" s="28">
        <v>0</v>
      </c>
      <c r="H921" s="28">
        <v>0</v>
      </c>
      <c r="I921" s="108"/>
      <c r="J921" s="109"/>
      <c r="K921" s="71"/>
    </row>
    <row r="922" spans="1:11" ht="15.75" customHeight="1">
      <c r="A922" s="19" t="s">
        <v>148</v>
      </c>
      <c r="B922" s="85"/>
      <c r="C922" s="5"/>
      <c r="D922" s="8" t="s">
        <v>252</v>
      </c>
      <c r="E922" s="191"/>
      <c r="F922" s="28">
        <v>0</v>
      </c>
      <c r="G922" s="28">
        <v>0</v>
      </c>
      <c r="H922" s="28">
        <v>0</v>
      </c>
      <c r="I922" s="108"/>
      <c r="J922" s="109"/>
      <c r="K922" s="71"/>
    </row>
    <row r="923" spans="1:11" ht="26.25" customHeight="1">
      <c r="A923" s="119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252</v>
      </c>
      <c r="E924" s="189" t="s">
        <v>100</v>
      </c>
      <c r="F924" s="28">
        <v>0</v>
      </c>
      <c r="G924" s="28">
        <v>0</v>
      </c>
      <c r="H924" s="28">
        <v>0</v>
      </c>
      <c r="I924" s="108"/>
      <c r="J924" s="109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252</v>
      </c>
      <c r="E925" s="190"/>
      <c r="F925" s="28">
        <v>0</v>
      </c>
      <c r="G925" s="28">
        <v>0</v>
      </c>
      <c r="H925" s="28">
        <v>0</v>
      </c>
      <c r="I925" s="108"/>
      <c r="J925" s="109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252</v>
      </c>
      <c r="E926" s="190"/>
      <c r="F926" s="28">
        <v>0</v>
      </c>
      <c r="G926" s="28">
        <v>0</v>
      </c>
      <c r="H926" s="28">
        <v>0</v>
      </c>
      <c r="I926" s="108"/>
      <c r="J926" s="109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252</v>
      </c>
      <c r="E927" s="190"/>
      <c r="F927" s="28">
        <v>0</v>
      </c>
      <c r="G927" s="28">
        <v>0</v>
      </c>
      <c r="H927" s="28">
        <v>0</v>
      </c>
      <c r="I927" s="108"/>
      <c r="J927" s="109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252</v>
      </c>
      <c r="E928" s="190"/>
      <c r="F928" s="28">
        <v>0</v>
      </c>
      <c r="G928" s="28">
        <v>0</v>
      </c>
      <c r="H928" s="28">
        <v>0</v>
      </c>
      <c r="I928" s="108"/>
      <c r="J928" s="109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252</v>
      </c>
      <c r="E929" s="191"/>
      <c r="F929" s="28">
        <v>0</v>
      </c>
      <c r="G929" s="28">
        <v>0</v>
      </c>
      <c r="H929" s="28">
        <v>0</v>
      </c>
      <c r="I929" s="108"/>
      <c r="J929" s="109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19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252</v>
      </c>
      <c r="E932" s="9" t="s">
        <v>97</v>
      </c>
      <c r="F932" s="28">
        <v>0</v>
      </c>
      <c r="G932" s="28">
        <v>0</v>
      </c>
      <c r="H932" s="28">
        <v>0</v>
      </c>
      <c r="I932" s="108"/>
      <c r="J932" s="109"/>
      <c r="K932" s="71"/>
    </row>
    <row r="933" spans="1:11" ht="36">
      <c r="A933" s="85" t="s">
        <v>69</v>
      </c>
      <c r="B933" s="85" t="s">
        <v>85</v>
      </c>
      <c r="C933" s="5"/>
      <c r="D933" s="8" t="s">
        <v>252</v>
      </c>
      <c r="E933" s="9" t="s">
        <v>97</v>
      </c>
      <c r="F933" s="28">
        <v>0</v>
      </c>
      <c r="G933" s="28">
        <v>0</v>
      </c>
      <c r="H933" s="28">
        <v>0</v>
      </c>
      <c r="I933" s="108"/>
      <c r="J933" s="109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252</v>
      </c>
      <c r="E934" s="9" t="s">
        <v>97</v>
      </c>
      <c r="F934" s="28">
        <v>0</v>
      </c>
      <c r="G934" s="28">
        <v>0</v>
      </c>
      <c r="H934" s="28">
        <v>0</v>
      </c>
      <c r="I934" s="108"/>
      <c r="J934" s="109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252</v>
      </c>
      <c r="E935" s="9" t="s">
        <v>97</v>
      </c>
      <c r="F935" s="28">
        <v>0</v>
      </c>
      <c r="G935" s="28">
        <v>0</v>
      </c>
      <c r="H935" s="28">
        <v>0</v>
      </c>
      <c r="I935" s="108"/>
      <c r="J935" s="109"/>
      <c r="K935" s="71"/>
    </row>
    <row r="936" spans="1:11" ht="48">
      <c r="A936" s="85" t="s">
        <v>71</v>
      </c>
      <c r="B936" s="85" t="s">
        <v>85</v>
      </c>
      <c r="C936" s="5"/>
      <c r="D936" s="8" t="s">
        <v>252</v>
      </c>
      <c r="E936" s="9" t="s">
        <v>97</v>
      </c>
      <c r="F936" s="28">
        <v>0</v>
      </c>
      <c r="G936" s="28">
        <v>0</v>
      </c>
      <c r="H936" s="28">
        <v>0</v>
      </c>
      <c r="I936" s="108"/>
      <c r="J936" s="109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252</v>
      </c>
      <c r="E937" s="9" t="s">
        <v>97</v>
      </c>
      <c r="F937" s="28">
        <v>0</v>
      </c>
      <c r="G937" s="28">
        <v>0</v>
      </c>
      <c r="H937" s="28">
        <v>0</v>
      </c>
      <c r="I937" s="108"/>
      <c r="J937" s="109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252</v>
      </c>
      <c r="E938" s="9" t="s">
        <v>97</v>
      </c>
      <c r="F938" s="28">
        <v>0</v>
      </c>
      <c r="G938" s="28">
        <v>0</v>
      </c>
      <c r="H938" s="28">
        <v>0</v>
      </c>
      <c r="I938" s="108"/>
      <c r="J938" s="109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252</v>
      </c>
      <c r="E939" s="9" t="s">
        <v>97</v>
      </c>
      <c r="F939" s="28">
        <v>0</v>
      </c>
      <c r="G939" s="28">
        <v>0</v>
      </c>
      <c r="H939" s="28">
        <v>0</v>
      </c>
      <c r="I939" s="108"/>
      <c r="J939" s="109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252</v>
      </c>
      <c r="E940" s="9" t="s">
        <v>97</v>
      </c>
      <c r="F940" s="28">
        <v>0</v>
      </c>
      <c r="G940" s="28">
        <v>0</v>
      </c>
      <c r="H940" s="28">
        <v>0</v>
      </c>
      <c r="I940" s="108"/>
      <c r="J940" s="109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252</v>
      </c>
      <c r="E941" s="9" t="s">
        <v>97</v>
      </c>
      <c r="F941" s="28">
        <v>0</v>
      </c>
      <c r="G941" s="28">
        <v>0</v>
      </c>
      <c r="H941" s="28">
        <v>0</v>
      </c>
      <c r="I941" s="108"/>
      <c r="J941" s="109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252</v>
      </c>
      <c r="E942" s="9" t="s">
        <v>97</v>
      </c>
      <c r="F942" s="28">
        <v>0</v>
      </c>
      <c r="G942" s="28">
        <v>0</v>
      </c>
      <c r="H942" s="28">
        <v>0</v>
      </c>
      <c r="I942" s="108"/>
      <c r="J942" s="109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252</v>
      </c>
      <c r="E943" s="9" t="s">
        <v>97</v>
      </c>
      <c r="F943" s="28">
        <v>0</v>
      </c>
      <c r="G943" s="28">
        <v>0</v>
      </c>
      <c r="H943" s="28">
        <v>0</v>
      </c>
      <c r="I943" s="108"/>
      <c r="J943" s="109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252</v>
      </c>
      <c r="E944" s="9" t="s">
        <v>97</v>
      </c>
      <c r="F944" s="28">
        <v>0</v>
      </c>
      <c r="G944" s="28">
        <v>0</v>
      </c>
      <c r="H944" s="28">
        <v>0</v>
      </c>
      <c r="I944" s="108"/>
      <c r="J944" s="109"/>
      <c r="K944" s="71"/>
    </row>
    <row r="945" spans="1:11" ht="24.75" customHeight="1">
      <c r="A945" s="110"/>
      <c r="B945" s="85"/>
      <c r="C945" s="5"/>
      <c r="D945" s="8" t="s">
        <v>252</v>
      </c>
      <c r="E945" s="9" t="s">
        <v>97</v>
      </c>
      <c r="F945" s="28">
        <v>0</v>
      </c>
      <c r="G945" s="28">
        <v>0</v>
      </c>
      <c r="H945" s="28">
        <v>0</v>
      </c>
      <c r="I945" s="108"/>
      <c r="J945" s="109"/>
      <c r="K945" s="71"/>
    </row>
    <row r="946" spans="1:11" ht="26.25" customHeight="1">
      <c r="A946" s="119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252</v>
      </c>
      <c r="E947" s="9" t="s">
        <v>97</v>
      </c>
      <c r="F947" s="28">
        <v>0</v>
      </c>
      <c r="G947" s="28">
        <v>0</v>
      </c>
      <c r="H947" s="28">
        <v>0</v>
      </c>
      <c r="I947" s="108"/>
      <c r="J947" s="109"/>
      <c r="K947" s="71"/>
    </row>
    <row r="948" spans="1:11" ht="36">
      <c r="A948" s="8" t="s">
        <v>220</v>
      </c>
      <c r="B948" s="85" t="s">
        <v>88</v>
      </c>
      <c r="C948" s="5"/>
      <c r="D948" s="8" t="s">
        <v>252</v>
      </c>
      <c r="E948" s="9" t="s">
        <v>97</v>
      </c>
      <c r="F948" s="28">
        <v>0</v>
      </c>
      <c r="G948" s="28">
        <v>0</v>
      </c>
      <c r="H948" s="28">
        <v>0</v>
      </c>
      <c r="I948" s="108"/>
      <c r="J948" s="109"/>
      <c r="K948" s="71"/>
    </row>
    <row r="949" spans="1:11" ht="24">
      <c r="A949" s="8" t="s">
        <v>221</v>
      </c>
      <c r="B949" s="85" t="s">
        <v>89</v>
      </c>
      <c r="C949" s="5"/>
      <c r="D949" s="8" t="s">
        <v>252</v>
      </c>
      <c r="E949" s="9" t="s">
        <v>97</v>
      </c>
      <c r="F949" s="28">
        <v>0</v>
      </c>
      <c r="G949" s="28">
        <v>0</v>
      </c>
      <c r="H949" s="28">
        <v>0</v>
      </c>
      <c r="I949" s="108"/>
      <c r="J949" s="109"/>
      <c r="K949" s="71"/>
    </row>
    <row r="950" spans="1:11" ht="36">
      <c r="A950" s="8" t="s">
        <v>222</v>
      </c>
      <c r="B950" s="85" t="s">
        <v>90</v>
      </c>
      <c r="C950" s="5"/>
      <c r="D950" s="8" t="s">
        <v>252</v>
      </c>
      <c r="E950" s="9" t="s">
        <v>97</v>
      </c>
      <c r="F950" s="28">
        <v>0</v>
      </c>
      <c r="G950" s="28">
        <v>0</v>
      </c>
      <c r="H950" s="28">
        <v>0</v>
      </c>
      <c r="I950" s="108"/>
      <c r="J950" s="109"/>
      <c r="K950" s="71"/>
    </row>
    <row r="951" spans="1:11" ht="36">
      <c r="A951" s="8" t="s">
        <v>223</v>
      </c>
      <c r="B951" s="85" t="s">
        <v>91</v>
      </c>
      <c r="C951" s="5"/>
      <c r="D951" s="8" t="s">
        <v>252</v>
      </c>
      <c r="E951" s="9" t="s">
        <v>97</v>
      </c>
      <c r="F951" s="28">
        <v>0</v>
      </c>
      <c r="G951" s="28">
        <v>0</v>
      </c>
      <c r="H951" s="28">
        <v>0</v>
      </c>
      <c r="I951" s="108"/>
      <c r="J951" s="109"/>
      <c r="K951" s="71"/>
    </row>
    <row r="952" spans="1:11" ht="36">
      <c r="A952" s="24" t="s">
        <v>224</v>
      </c>
      <c r="B952" s="85" t="s">
        <v>92</v>
      </c>
      <c r="C952" s="5"/>
      <c r="D952" s="8" t="s">
        <v>252</v>
      </c>
      <c r="E952" s="9" t="s">
        <v>97</v>
      </c>
      <c r="F952" s="28">
        <v>0</v>
      </c>
      <c r="G952" s="28">
        <v>0</v>
      </c>
      <c r="H952" s="28">
        <v>0</v>
      </c>
      <c r="I952" s="108"/>
      <c r="J952" s="109"/>
      <c r="K952" s="71"/>
    </row>
    <row r="953" spans="1:11" ht="36">
      <c r="A953" s="24" t="s">
        <v>225</v>
      </c>
      <c r="B953" s="85" t="s">
        <v>93</v>
      </c>
      <c r="C953" s="5"/>
      <c r="D953" s="8" t="s">
        <v>252</v>
      </c>
      <c r="E953" s="9" t="s">
        <v>97</v>
      </c>
      <c r="F953" s="28">
        <v>0</v>
      </c>
      <c r="G953" s="28">
        <v>0</v>
      </c>
      <c r="H953" s="28">
        <v>0</v>
      </c>
      <c r="I953" s="108"/>
      <c r="J953" s="109"/>
      <c r="K953" s="71"/>
    </row>
    <row r="954" spans="1:11" ht="24">
      <c r="A954" s="24" t="s">
        <v>226</v>
      </c>
      <c r="B954" s="85" t="s">
        <v>94</v>
      </c>
      <c r="C954" s="5"/>
      <c r="D954" s="8" t="s">
        <v>252</v>
      </c>
      <c r="E954" s="9" t="s">
        <v>97</v>
      </c>
      <c r="F954" s="28">
        <v>0</v>
      </c>
      <c r="G954" s="28">
        <v>0</v>
      </c>
      <c r="H954" s="28">
        <v>0</v>
      </c>
      <c r="I954" s="108"/>
      <c r="J954" s="109"/>
      <c r="K954" s="71"/>
    </row>
    <row r="955" spans="1:11" ht="36">
      <c r="A955" s="24" t="s">
        <v>227</v>
      </c>
      <c r="B955" s="85" t="s">
        <v>95</v>
      </c>
      <c r="C955" s="5"/>
      <c r="D955" s="8" t="s">
        <v>252</v>
      </c>
      <c r="E955" s="9" t="s">
        <v>97</v>
      </c>
      <c r="F955" s="28">
        <v>0</v>
      </c>
      <c r="G955" s="28">
        <v>0</v>
      </c>
      <c r="H955" s="28">
        <v>0</v>
      </c>
      <c r="I955" s="108"/>
      <c r="J955" s="109"/>
      <c r="K955" s="71"/>
    </row>
    <row r="956" spans="1:11" ht="36">
      <c r="A956" s="24" t="s">
        <v>228</v>
      </c>
      <c r="B956" s="85" t="s">
        <v>96</v>
      </c>
      <c r="C956" s="5"/>
      <c r="D956" s="8" t="s">
        <v>252</v>
      </c>
      <c r="E956" s="9" t="s">
        <v>97</v>
      </c>
      <c r="F956" s="28">
        <v>0</v>
      </c>
      <c r="G956" s="28">
        <v>0</v>
      </c>
      <c r="H956" s="28">
        <v>0</v>
      </c>
      <c r="I956" s="108"/>
      <c r="J956" s="109"/>
      <c r="K956" s="71"/>
    </row>
    <row r="957" spans="1:11" ht="36">
      <c r="A957" s="119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252</v>
      </c>
      <c r="E958" s="9" t="s">
        <v>97</v>
      </c>
      <c r="F958" s="28">
        <v>0</v>
      </c>
      <c r="G958" s="28">
        <v>0</v>
      </c>
      <c r="H958" s="28">
        <v>0</v>
      </c>
      <c r="I958" s="108"/>
      <c r="J958" s="109"/>
      <c r="K958" s="71"/>
    </row>
    <row r="959" spans="1:11" ht="72">
      <c r="A959" s="19" t="s">
        <v>147</v>
      </c>
      <c r="B959" s="85"/>
      <c r="C959" s="5"/>
      <c r="D959" s="8" t="s">
        <v>252</v>
      </c>
      <c r="E959" s="9" t="s">
        <v>97</v>
      </c>
      <c r="F959" s="28">
        <v>0</v>
      </c>
      <c r="G959" s="28">
        <v>0</v>
      </c>
      <c r="H959" s="28">
        <v>0</v>
      </c>
      <c r="I959" s="108"/>
      <c r="J959" s="109"/>
      <c r="K959" s="71"/>
    </row>
    <row r="960" spans="1:11" ht="27" customHeight="1">
      <c r="A960" s="8" t="s">
        <v>157</v>
      </c>
      <c r="B960" s="85" t="s">
        <v>300</v>
      </c>
      <c r="C960" s="5"/>
      <c r="D960" s="8" t="s">
        <v>252</v>
      </c>
      <c r="E960" s="9" t="s">
        <v>97</v>
      </c>
      <c r="F960" s="28">
        <v>0</v>
      </c>
      <c r="G960" s="28">
        <v>0</v>
      </c>
      <c r="H960" s="28">
        <v>0</v>
      </c>
      <c r="I960" s="108"/>
      <c r="J960" s="109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252</v>
      </c>
      <c r="E961" s="9" t="s">
        <v>97</v>
      </c>
      <c r="F961" s="28">
        <v>0</v>
      </c>
      <c r="G961" s="28">
        <v>0</v>
      </c>
      <c r="H961" s="28">
        <v>0</v>
      </c>
      <c r="I961" s="108"/>
      <c r="J961" s="109"/>
      <c r="K961" s="71"/>
    </row>
    <row r="962" spans="1:11" ht="60">
      <c r="A962" s="19" t="s">
        <v>160</v>
      </c>
      <c r="B962" s="85"/>
      <c r="C962" s="5"/>
      <c r="D962" s="8" t="s">
        <v>252</v>
      </c>
      <c r="E962" s="9" t="s">
        <v>97</v>
      </c>
      <c r="F962" s="28">
        <v>0</v>
      </c>
      <c r="G962" s="28">
        <v>0</v>
      </c>
      <c r="H962" s="28">
        <v>0</v>
      </c>
      <c r="I962" s="108"/>
      <c r="J962" s="109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252</v>
      </c>
      <c r="E963" s="9" t="s">
        <v>97</v>
      </c>
      <c r="F963" s="28">
        <v>0</v>
      </c>
      <c r="G963" s="28">
        <v>0</v>
      </c>
      <c r="H963" s="28">
        <v>0</v>
      </c>
      <c r="I963" s="108"/>
      <c r="J963" s="109"/>
      <c r="K963" s="71"/>
    </row>
    <row r="964" spans="1:11" ht="24.75" customHeight="1">
      <c r="A964" s="19" t="s">
        <v>145</v>
      </c>
      <c r="B964" s="85"/>
      <c r="C964" s="5"/>
      <c r="D964" s="8" t="s">
        <v>252</v>
      </c>
      <c r="E964" s="9" t="s">
        <v>97</v>
      </c>
      <c r="F964" s="28">
        <v>0</v>
      </c>
      <c r="G964" s="28">
        <v>0</v>
      </c>
      <c r="H964" s="28">
        <v>0</v>
      </c>
      <c r="I964" s="108"/>
      <c r="J964" s="109"/>
      <c r="K964" s="71"/>
    </row>
    <row r="965" spans="1:11" ht="24.75" customHeight="1">
      <c r="A965" s="19" t="s">
        <v>148</v>
      </c>
      <c r="B965" s="85"/>
      <c r="C965" s="5"/>
      <c r="D965" s="8" t="s">
        <v>252</v>
      </c>
      <c r="E965" s="9" t="s">
        <v>97</v>
      </c>
      <c r="F965" s="28">
        <v>0</v>
      </c>
      <c r="G965" s="28">
        <v>0</v>
      </c>
      <c r="H965" s="28">
        <v>0</v>
      </c>
      <c r="I965" s="108"/>
      <c r="J965" s="109"/>
      <c r="K965" s="71"/>
    </row>
    <row r="966" spans="1:11" ht="36">
      <c r="A966" s="119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252</v>
      </c>
      <c r="E967" s="9" t="s">
        <v>97</v>
      </c>
      <c r="F967" s="28">
        <v>0</v>
      </c>
      <c r="G967" s="28">
        <v>0</v>
      </c>
      <c r="H967" s="28">
        <v>0</v>
      </c>
      <c r="I967" s="108"/>
      <c r="J967" s="109"/>
      <c r="K967" s="71"/>
    </row>
    <row r="968" spans="1:11" ht="72">
      <c r="A968" s="19" t="s">
        <v>147</v>
      </c>
      <c r="B968" s="85"/>
      <c r="C968" s="5"/>
      <c r="D968" s="8" t="s">
        <v>252</v>
      </c>
      <c r="E968" s="9" t="s">
        <v>97</v>
      </c>
      <c r="F968" s="28">
        <v>0</v>
      </c>
      <c r="G968" s="28">
        <v>0</v>
      </c>
      <c r="H968" s="28">
        <v>0</v>
      </c>
      <c r="I968" s="108"/>
      <c r="J968" s="109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252</v>
      </c>
      <c r="E969" s="9" t="s">
        <v>97</v>
      </c>
      <c r="F969" s="28">
        <v>0</v>
      </c>
      <c r="G969" s="28">
        <v>0</v>
      </c>
      <c r="H969" s="28">
        <v>0</v>
      </c>
      <c r="I969" s="108"/>
      <c r="J969" s="109"/>
      <c r="K969" s="71"/>
    </row>
    <row r="970" spans="1:11" ht="24.75" customHeight="1">
      <c r="A970" s="19" t="s">
        <v>160</v>
      </c>
      <c r="B970" s="85"/>
      <c r="C970" s="5"/>
      <c r="D970" s="8" t="s">
        <v>252</v>
      </c>
      <c r="E970" s="9" t="s">
        <v>97</v>
      </c>
      <c r="F970" s="28">
        <v>0</v>
      </c>
      <c r="G970" s="28">
        <v>0</v>
      </c>
      <c r="H970" s="28">
        <v>0</v>
      </c>
      <c r="I970" s="108"/>
      <c r="J970" s="109"/>
      <c r="K970" s="71"/>
    </row>
    <row r="971" spans="1:11" ht="24">
      <c r="A971" s="8" t="s">
        <v>158</v>
      </c>
      <c r="B971" s="85" t="s">
        <v>143</v>
      </c>
      <c r="C971" s="5"/>
      <c r="D971" s="8" t="s">
        <v>252</v>
      </c>
      <c r="E971" s="9" t="s">
        <v>97</v>
      </c>
      <c r="F971" s="28">
        <v>0</v>
      </c>
      <c r="G971" s="28">
        <v>0</v>
      </c>
      <c r="H971" s="28">
        <v>0</v>
      </c>
      <c r="I971" s="108"/>
      <c r="J971" s="109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252</v>
      </c>
      <c r="E972" s="9" t="s">
        <v>97</v>
      </c>
      <c r="F972" s="28">
        <v>0</v>
      </c>
      <c r="G972" s="28">
        <v>0</v>
      </c>
      <c r="H972" s="28">
        <v>0</v>
      </c>
      <c r="I972" s="108"/>
      <c r="J972" s="109"/>
      <c r="K972" s="71"/>
    </row>
    <row r="973" spans="1:11" ht="24.75" customHeight="1">
      <c r="A973" s="85" t="s">
        <v>145</v>
      </c>
      <c r="B973" s="85" t="s">
        <v>301</v>
      </c>
      <c r="C973" s="5"/>
      <c r="D973" s="8" t="s">
        <v>252</v>
      </c>
      <c r="E973" s="9" t="s">
        <v>97</v>
      </c>
      <c r="F973" s="28">
        <v>0</v>
      </c>
      <c r="G973" s="28">
        <v>0</v>
      </c>
      <c r="H973" s="28">
        <v>0</v>
      </c>
      <c r="I973" s="108"/>
      <c r="J973" s="109"/>
      <c r="K973" s="71"/>
    </row>
    <row r="974" spans="1:11" ht="24.75" customHeight="1">
      <c r="A974" s="19" t="s">
        <v>148</v>
      </c>
      <c r="B974" s="85"/>
      <c r="C974" s="5"/>
      <c r="D974" s="8" t="s">
        <v>252</v>
      </c>
      <c r="E974" s="9" t="s">
        <v>97</v>
      </c>
      <c r="F974" s="28">
        <v>0</v>
      </c>
      <c r="G974" s="28">
        <v>0</v>
      </c>
      <c r="H974" s="28">
        <v>0</v>
      </c>
      <c r="I974" s="108"/>
      <c r="J974" s="109"/>
      <c r="K974" s="71"/>
    </row>
    <row r="975" spans="1:11" ht="36">
      <c r="A975" s="119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252</v>
      </c>
      <c r="E976" s="9" t="s">
        <v>97</v>
      </c>
      <c r="F976" s="28">
        <v>0</v>
      </c>
      <c r="G976" s="28">
        <v>0</v>
      </c>
      <c r="H976" s="28">
        <v>0</v>
      </c>
      <c r="I976" s="108"/>
      <c r="J976" s="109"/>
      <c r="K976" s="71"/>
    </row>
    <row r="977" spans="1:11" ht="72">
      <c r="A977" s="19" t="s">
        <v>147</v>
      </c>
      <c r="B977" s="85"/>
      <c r="C977" s="5"/>
      <c r="D977" s="8" t="s">
        <v>252</v>
      </c>
      <c r="E977" s="9" t="s">
        <v>97</v>
      </c>
      <c r="F977" s="28">
        <v>0</v>
      </c>
      <c r="G977" s="28">
        <v>0</v>
      </c>
      <c r="H977" s="28">
        <v>0</v>
      </c>
      <c r="I977" s="108"/>
      <c r="J977" s="109"/>
      <c r="K977" s="71"/>
    </row>
    <row r="978" spans="1:11" ht="27" customHeight="1">
      <c r="A978" s="19" t="s">
        <v>157</v>
      </c>
      <c r="B978" s="85"/>
      <c r="C978" s="5"/>
      <c r="D978" s="8" t="s">
        <v>252</v>
      </c>
      <c r="E978" s="9" t="s">
        <v>97</v>
      </c>
      <c r="F978" s="28">
        <v>0</v>
      </c>
      <c r="G978" s="28">
        <v>0</v>
      </c>
      <c r="H978" s="28">
        <v>0</v>
      </c>
      <c r="I978" s="108"/>
      <c r="J978" s="109"/>
      <c r="K978" s="71"/>
    </row>
    <row r="979" spans="1:11" ht="24.75" customHeight="1">
      <c r="A979" s="19" t="s">
        <v>160</v>
      </c>
      <c r="B979" s="85"/>
      <c r="C979" s="5"/>
      <c r="D979" s="8" t="s">
        <v>252</v>
      </c>
      <c r="E979" s="9" t="s">
        <v>97</v>
      </c>
      <c r="F979" s="28">
        <v>0</v>
      </c>
      <c r="G979" s="28">
        <v>0</v>
      </c>
      <c r="H979" s="28">
        <v>0</v>
      </c>
      <c r="I979" s="108"/>
      <c r="J979" s="109"/>
      <c r="K979" s="71"/>
    </row>
    <row r="980" spans="1:11" ht="24">
      <c r="A980" s="8" t="s">
        <v>158</v>
      </c>
      <c r="B980" s="85" t="s">
        <v>302</v>
      </c>
      <c r="C980" s="5"/>
      <c r="D980" s="8" t="s">
        <v>252</v>
      </c>
      <c r="E980" s="9" t="s">
        <v>97</v>
      </c>
      <c r="F980" s="28">
        <v>0</v>
      </c>
      <c r="G980" s="28">
        <v>0</v>
      </c>
      <c r="H980" s="28">
        <v>0</v>
      </c>
      <c r="I980" s="108"/>
      <c r="J980" s="109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252</v>
      </c>
      <c r="E981" s="9" t="s">
        <v>97</v>
      </c>
      <c r="F981" s="28">
        <v>0</v>
      </c>
      <c r="G981" s="28">
        <v>0</v>
      </c>
      <c r="H981" s="28">
        <v>0</v>
      </c>
      <c r="I981" s="108"/>
      <c r="J981" s="109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252</v>
      </c>
      <c r="E982" s="9" t="s">
        <v>97</v>
      </c>
      <c r="F982" s="28">
        <v>0</v>
      </c>
      <c r="G982" s="28">
        <v>0</v>
      </c>
      <c r="H982" s="28">
        <v>0</v>
      </c>
      <c r="I982" s="108"/>
      <c r="J982" s="109"/>
      <c r="K982" s="71"/>
    </row>
    <row r="983" spans="1:11" ht="24.75" customHeight="1">
      <c r="A983" s="19" t="s">
        <v>148</v>
      </c>
      <c r="B983" s="85"/>
      <c r="C983" s="5"/>
      <c r="D983" s="8" t="s">
        <v>252</v>
      </c>
      <c r="E983" s="9" t="s">
        <v>97</v>
      </c>
      <c r="F983" s="28">
        <v>0</v>
      </c>
      <c r="G983" s="28">
        <v>0</v>
      </c>
      <c r="H983" s="28">
        <v>0</v>
      </c>
      <c r="I983" s="108"/>
      <c r="J983" s="109"/>
      <c r="K983" s="71"/>
    </row>
    <row r="984" spans="1:11" ht="26.25" customHeight="1">
      <c r="A984" s="119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252</v>
      </c>
      <c r="E985" s="9" t="s">
        <v>97</v>
      </c>
      <c r="F985" s="28">
        <v>0</v>
      </c>
      <c r="G985" s="28">
        <v>0</v>
      </c>
      <c r="H985" s="28">
        <v>0</v>
      </c>
      <c r="I985" s="108"/>
      <c r="J985" s="109"/>
      <c r="K985" s="71"/>
    </row>
    <row r="986" spans="1:11">
      <c r="A986" s="8" t="s">
        <v>110</v>
      </c>
      <c r="B986" s="85" t="s">
        <v>162</v>
      </c>
      <c r="C986" s="5"/>
      <c r="D986" s="8" t="s">
        <v>252</v>
      </c>
      <c r="E986" s="9" t="s">
        <v>97</v>
      </c>
      <c r="F986" s="28">
        <v>0</v>
      </c>
      <c r="G986" s="28">
        <v>0</v>
      </c>
      <c r="H986" s="28">
        <v>0</v>
      </c>
      <c r="I986" s="108"/>
      <c r="J986" s="109"/>
      <c r="K986" s="71"/>
    </row>
    <row r="987" spans="1:11">
      <c r="A987" s="8" t="s">
        <v>114</v>
      </c>
      <c r="B987" s="85" t="s">
        <v>163</v>
      </c>
      <c r="C987" s="5"/>
      <c r="D987" s="8" t="s">
        <v>252</v>
      </c>
      <c r="E987" s="9" t="s">
        <v>97</v>
      </c>
      <c r="F987" s="28">
        <v>0</v>
      </c>
      <c r="G987" s="28">
        <v>0</v>
      </c>
      <c r="H987" s="28">
        <v>0</v>
      </c>
      <c r="I987" s="108"/>
      <c r="J987" s="109"/>
      <c r="K987" s="71"/>
    </row>
    <row r="988" spans="1:11">
      <c r="A988" s="8" t="s">
        <v>111</v>
      </c>
      <c r="B988" s="85" t="s">
        <v>164</v>
      </c>
      <c r="C988" s="5"/>
      <c r="D988" s="8" t="s">
        <v>252</v>
      </c>
      <c r="E988" s="9" t="s">
        <v>97</v>
      </c>
      <c r="F988" s="28">
        <v>0</v>
      </c>
      <c r="G988" s="28">
        <v>0</v>
      </c>
      <c r="H988" s="28">
        <v>0</v>
      </c>
      <c r="I988" s="108"/>
      <c r="J988" s="109"/>
      <c r="K988" s="71"/>
    </row>
    <row r="989" spans="1:11">
      <c r="A989" s="8" t="s">
        <v>112</v>
      </c>
      <c r="B989" s="85" t="s">
        <v>165</v>
      </c>
      <c r="C989" s="5"/>
      <c r="D989" s="8" t="s">
        <v>252</v>
      </c>
      <c r="E989" s="9" t="s">
        <v>97</v>
      </c>
      <c r="F989" s="28">
        <v>0</v>
      </c>
      <c r="G989" s="28">
        <v>0</v>
      </c>
      <c r="H989" s="28">
        <v>0</v>
      </c>
      <c r="I989" s="108"/>
      <c r="J989" s="109"/>
      <c r="K989" s="71"/>
    </row>
    <row r="990" spans="1:11" ht="24">
      <c r="A990" s="8" t="s">
        <v>113</v>
      </c>
      <c r="B990" s="85" t="s">
        <v>166</v>
      </c>
      <c r="C990" s="5"/>
      <c r="D990" s="8" t="s">
        <v>252</v>
      </c>
      <c r="E990" s="9" t="s">
        <v>97</v>
      </c>
      <c r="F990" s="28">
        <v>0</v>
      </c>
      <c r="G990" s="28">
        <v>0</v>
      </c>
      <c r="H990" s="28">
        <v>0</v>
      </c>
      <c r="I990" s="108"/>
      <c r="J990" s="109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19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92"/>
      <c r="J993" s="193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92"/>
      <c r="J994" s="193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92"/>
      <c r="J995" s="193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92"/>
      <c r="J996" s="193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92"/>
      <c r="J997" s="193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92"/>
      <c r="J998" s="193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92"/>
      <c r="J999" s="193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92"/>
      <c r="J1000" s="193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92"/>
      <c r="J1001" s="193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92"/>
      <c r="J1002" s="193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92"/>
      <c r="J1003" s="193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92"/>
      <c r="J1004" s="193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92"/>
      <c r="J1005" s="193"/>
      <c r="K1005" s="71"/>
    </row>
    <row r="1006" spans="1:11" ht="38.25" customHeight="1">
      <c r="A1006" s="110"/>
      <c r="B1006" s="85"/>
      <c r="C1006" s="5"/>
      <c r="D1006" s="4"/>
      <c r="E1006" s="93"/>
      <c r="F1006" s="28"/>
      <c r="G1006" s="28"/>
      <c r="H1006" s="28"/>
      <c r="I1006" s="192"/>
      <c r="J1006" s="193"/>
      <c r="K1006" s="71"/>
    </row>
    <row r="1007" spans="1:11" ht="26.25" customHeight="1">
      <c r="A1007" s="119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252</v>
      </c>
      <c r="E1008" s="9" t="s">
        <v>97</v>
      </c>
      <c r="F1008" s="28">
        <v>0</v>
      </c>
      <c r="G1008" s="28">
        <v>0</v>
      </c>
      <c r="H1008" s="28">
        <v>0</v>
      </c>
      <c r="I1008" s="108"/>
      <c r="J1008" s="109"/>
      <c r="K1008" s="71"/>
    </row>
    <row r="1009" spans="1:11" ht="36">
      <c r="A1009" s="8" t="s">
        <v>220</v>
      </c>
      <c r="B1009" s="85" t="s">
        <v>88</v>
      </c>
      <c r="C1009" s="5"/>
      <c r="D1009" s="8" t="s">
        <v>252</v>
      </c>
      <c r="E1009" s="9" t="s">
        <v>97</v>
      </c>
      <c r="F1009" s="28">
        <v>0</v>
      </c>
      <c r="G1009" s="28">
        <v>0</v>
      </c>
      <c r="H1009" s="28">
        <v>0</v>
      </c>
      <c r="I1009" s="108"/>
      <c r="J1009" s="109"/>
      <c r="K1009" s="71"/>
    </row>
    <row r="1010" spans="1:11" ht="24">
      <c r="A1010" s="8" t="s">
        <v>221</v>
      </c>
      <c r="B1010" s="85" t="s">
        <v>89</v>
      </c>
      <c r="C1010" s="5"/>
      <c r="D1010" s="8" t="s">
        <v>252</v>
      </c>
      <c r="E1010" s="9" t="s">
        <v>97</v>
      </c>
      <c r="F1010" s="28">
        <v>0</v>
      </c>
      <c r="G1010" s="28">
        <v>0</v>
      </c>
      <c r="H1010" s="28">
        <v>0</v>
      </c>
      <c r="I1010" s="108"/>
      <c r="J1010" s="109"/>
      <c r="K1010" s="71"/>
    </row>
    <row r="1011" spans="1:11" ht="36">
      <c r="A1011" s="8" t="s">
        <v>222</v>
      </c>
      <c r="B1011" s="85" t="s">
        <v>90</v>
      </c>
      <c r="C1011" s="5"/>
      <c r="D1011" s="8" t="s">
        <v>252</v>
      </c>
      <c r="E1011" s="9" t="s">
        <v>97</v>
      </c>
      <c r="F1011" s="28">
        <v>0</v>
      </c>
      <c r="G1011" s="28">
        <v>0</v>
      </c>
      <c r="H1011" s="28">
        <v>0</v>
      </c>
      <c r="I1011" s="108"/>
      <c r="J1011" s="109"/>
      <c r="K1011" s="71"/>
    </row>
    <row r="1012" spans="1:11" ht="36">
      <c r="A1012" s="8" t="s">
        <v>223</v>
      </c>
      <c r="B1012" s="85" t="s">
        <v>91</v>
      </c>
      <c r="C1012" s="5"/>
      <c r="D1012" s="8" t="s">
        <v>252</v>
      </c>
      <c r="E1012" s="9" t="s">
        <v>97</v>
      </c>
      <c r="F1012" s="28">
        <v>0</v>
      </c>
      <c r="G1012" s="28">
        <v>0</v>
      </c>
      <c r="H1012" s="28">
        <v>0</v>
      </c>
      <c r="I1012" s="108"/>
      <c r="J1012" s="109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252</v>
      </c>
      <c r="E1013" s="9" t="s">
        <v>97</v>
      </c>
      <c r="F1013" s="28">
        <v>0</v>
      </c>
      <c r="G1013" s="28">
        <v>0</v>
      </c>
      <c r="H1013" s="28">
        <v>0</v>
      </c>
      <c r="I1013" s="108"/>
      <c r="J1013" s="109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252</v>
      </c>
      <c r="E1014" s="9" t="s">
        <v>97</v>
      </c>
      <c r="F1014" s="28">
        <v>0</v>
      </c>
      <c r="G1014" s="28">
        <v>0</v>
      </c>
      <c r="H1014" s="28">
        <v>0</v>
      </c>
      <c r="I1014" s="108"/>
      <c r="J1014" s="109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252</v>
      </c>
      <c r="E1015" s="9" t="s">
        <v>97</v>
      </c>
      <c r="F1015" s="28">
        <v>0</v>
      </c>
      <c r="G1015" s="28">
        <v>0</v>
      </c>
      <c r="H1015" s="28">
        <v>0</v>
      </c>
      <c r="I1015" s="108"/>
      <c r="J1015" s="109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252</v>
      </c>
      <c r="E1016" s="9" t="s">
        <v>97</v>
      </c>
      <c r="F1016" s="28">
        <v>0</v>
      </c>
      <c r="G1016" s="28">
        <v>0</v>
      </c>
      <c r="H1016" s="28">
        <v>0</v>
      </c>
      <c r="I1016" s="108"/>
      <c r="J1016" s="109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252</v>
      </c>
      <c r="E1017" s="9" t="s">
        <v>97</v>
      </c>
      <c r="F1017" s="28">
        <v>0</v>
      </c>
      <c r="G1017" s="28">
        <v>0</v>
      </c>
      <c r="H1017" s="28">
        <v>0</v>
      </c>
      <c r="I1017" s="108"/>
      <c r="J1017" s="109"/>
      <c r="K1017" s="71"/>
    </row>
    <row r="1018" spans="1:11" ht="36">
      <c r="A1018" s="119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92"/>
      <c r="J1019" s="193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92"/>
      <c r="J1020" s="193"/>
      <c r="K1020" s="71"/>
    </row>
    <row r="1021" spans="1:11" ht="39" customHeight="1">
      <c r="A1021" s="8" t="s">
        <v>157</v>
      </c>
      <c r="B1021" s="85" t="s">
        <v>300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92"/>
      <c r="J1021" s="193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92"/>
      <c r="J1022" s="193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92"/>
      <c r="J1023" s="193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92"/>
      <c r="J1024" s="193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92"/>
      <c r="J1025" s="193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92"/>
      <c r="J1026" s="193"/>
      <c r="K1026" s="71"/>
    </row>
    <row r="1027" spans="1:11" ht="36">
      <c r="A1027" s="119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92"/>
      <c r="J1028" s="193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92"/>
      <c r="J1029" s="193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92"/>
      <c r="J1030" s="193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92"/>
      <c r="J1031" s="193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92"/>
      <c r="J1032" s="193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92"/>
      <c r="J1033" s="193"/>
      <c r="K1033" s="71"/>
    </row>
    <row r="1034" spans="1:11" ht="38.25" customHeight="1">
      <c r="A1034" s="85" t="s">
        <v>145</v>
      </c>
      <c r="B1034" s="85" t="s">
        <v>301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92"/>
      <c r="J1034" s="193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92"/>
      <c r="J1035" s="193"/>
      <c r="K1035" s="71"/>
    </row>
    <row r="1036" spans="1:11" ht="36">
      <c r="A1036" s="119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92"/>
      <c r="J1037" s="193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92"/>
      <c r="J1038" s="193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92"/>
      <c r="J1039" s="193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92"/>
      <c r="J1040" s="193"/>
      <c r="K1040" s="71"/>
    </row>
    <row r="1041" spans="1:11" ht="38.25" customHeight="1">
      <c r="A1041" s="8" t="s">
        <v>158</v>
      </c>
      <c r="B1041" s="85" t="s">
        <v>302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92"/>
      <c r="J1041" s="193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92"/>
      <c r="J1042" s="193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92"/>
      <c r="J1043" s="193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92"/>
      <c r="J1044" s="193"/>
      <c r="K1044" s="71"/>
    </row>
    <row r="1045" spans="1:11" ht="26.25" customHeight="1">
      <c r="A1045" s="119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252</v>
      </c>
      <c r="E1046" s="9" t="s">
        <v>97</v>
      </c>
      <c r="F1046" s="28">
        <v>0</v>
      </c>
      <c r="G1046" s="28">
        <v>0</v>
      </c>
      <c r="H1046" s="28">
        <v>0</v>
      </c>
      <c r="I1046" s="108"/>
      <c r="J1046" s="109"/>
      <c r="K1046" s="71"/>
    </row>
    <row r="1047" spans="1:11">
      <c r="A1047" s="8" t="s">
        <v>110</v>
      </c>
      <c r="B1047" s="85" t="s">
        <v>162</v>
      </c>
      <c r="C1047" s="5"/>
      <c r="D1047" s="8" t="s">
        <v>252</v>
      </c>
      <c r="E1047" s="9" t="s">
        <v>97</v>
      </c>
      <c r="F1047" s="28">
        <v>0</v>
      </c>
      <c r="G1047" s="28">
        <v>0</v>
      </c>
      <c r="H1047" s="28">
        <v>0</v>
      </c>
      <c r="I1047" s="108"/>
      <c r="J1047" s="109"/>
      <c r="K1047" s="71"/>
    </row>
    <row r="1048" spans="1:11">
      <c r="A1048" s="8" t="s">
        <v>114</v>
      </c>
      <c r="B1048" s="85" t="s">
        <v>163</v>
      </c>
      <c r="C1048" s="5"/>
      <c r="D1048" s="8" t="s">
        <v>252</v>
      </c>
      <c r="E1048" s="9" t="s">
        <v>97</v>
      </c>
      <c r="F1048" s="28">
        <v>0</v>
      </c>
      <c r="G1048" s="28">
        <v>0</v>
      </c>
      <c r="H1048" s="28">
        <v>0</v>
      </c>
      <c r="I1048" s="108"/>
      <c r="J1048" s="109"/>
      <c r="K1048" s="71"/>
    </row>
    <row r="1049" spans="1:11">
      <c r="A1049" s="8" t="s">
        <v>111</v>
      </c>
      <c r="B1049" s="85" t="s">
        <v>164</v>
      </c>
      <c r="C1049" s="5"/>
      <c r="D1049" s="8" t="s">
        <v>252</v>
      </c>
      <c r="E1049" s="9" t="s">
        <v>97</v>
      </c>
      <c r="F1049" s="28">
        <v>0</v>
      </c>
      <c r="G1049" s="28">
        <v>0</v>
      </c>
      <c r="H1049" s="28">
        <v>0</v>
      </c>
      <c r="I1049" s="108"/>
      <c r="J1049" s="109"/>
      <c r="K1049" s="71"/>
    </row>
    <row r="1050" spans="1:11">
      <c r="A1050" s="8" t="s">
        <v>112</v>
      </c>
      <c r="B1050" s="85" t="s">
        <v>165</v>
      </c>
      <c r="C1050" s="5"/>
      <c r="D1050" s="8" t="s">
        <v>252</v>
      </c>
      <c r="E1050" s="9" t="s">
        <v>97</v>
      </c>
      <c r="F1050" s="28">
        <v>0</v>
      </c>
      <c r="G1050" s="28">
        <v>0</v>
      </c>
      <c r="H1050" s="28">
        <v>0</v>
      </c>
      <c r="I1050" s="108"/>
      <c r="J1050" s="109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252</v>
      </c>
      <c r="E1051" s="9" t="s">
        <v>97</v>
      </c>
      <c r="F1051" s="28">
        <v>0</v>
      </c>
      <c r="G1051" s="28">
        <v>0</v>
      </c>
      <c r="H1051" s="28">
        <v>0</v>
      </c>
      <c r="I1051" s="108"/>
      <c r="J1051" s="109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19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89" t="s">
        <v>51</v>
      </c>
      <c r="F1054" s="28">
        <v>4105</v>
      </c>
      <c r="G1054" s="28">
        <v>4105</v>
      </c>
      <c r="H1054" s="28">
        <v>4105</v>
      </c>
      <c r="I1054" s="192"/>
      <c r="J1054" s="193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90"/>
      <c r="F1055" s="28">
        <v>4105</v>
      </c>
      <c r="G1055" s="28">
        <v>4105</v>
      </c>
      <c r="H1055" s="28">
        <v>4105</v>
      </c>
      <c r="I1055" s="192"/>
      <c r="J1055" s="193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90"/>
      <c r="F1056" s="28">
        <v>4105</v>
      </c>
      <c r="G1056" s="28">
        <v>4105</v>
      </c>
      <c r="H1056" s="28">
        <v>4105</v>
      </c>
      <c r="I1056" s="192"/>
      <c r="J1056" s="193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90"/>
      <c r="F1057" s="28">
        <v>4105</v>
      </c>
      <c r="G1057" s="28">
        <v>4105</v>
      </c>
      <c r="H1057" s="28">
        <v>4105</v>
      </c>
      <c r="I1057" s="192"/>
      <c r="J1057" s="193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90"/>
      <c r="F1058" s="28">
        <v>4105</v>
      </c>
      <c r="G1058" s="28">
        <v>4105</v>
      </c>
      <c r="H1058" s="28">
        <v>4105</v>
      </c>
      <c r="I1058" s="192"/>
      <c r="J1058" s="193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90"/>
      <c r="F1059" s="28">
        <v>4105</v>
      </c>
      <c r="G1059" s="28">
        <v>4105</v>
      </c>
      <c r="H1059" s="28">
        <v>4105</v>
      </c>
      <c r="I1059" s="192"/>
      <c r="J1059" s="193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90"/>
      <c r="F1060" s="28">
        <v>4105</v>
      </c>
      <c r="G1060" s="28">
        <v>4105</v>
      </c>
      <c r="H1060" s="28">
        <v>4105</v>
      </c>
      <c r="I1060" s="192"/>
      <c r="J1060" s="193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90"/>
      <c r="F1061" s="28">
        <v>4105</v>
      </c>
      <c r="G1061" s="28">
        <v>4105</v>
      </c>
      <c r="H1061" s="28">
        <v>4105</v>
      </c>
      <c r="I1061" s="192"/>
      <c r="J1061" s="193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90"/>
      <c r="F1062" s="28">
        <v>4105</v>
      </c>
      <c r="G1062" s="28">
        <v>4105</v>
      </c>
      <c r="H1062" s="28">
        <v>4105</v>
      </c>
      <c r="I1062" s="192"/>
      <c r="J1062" s="193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90"/>
      <c r="F1063" s="28">
        <v>4105</v>
      </c>
      <c r="G1063" s="28">
        <v>4105</v>
      </c>
      <c r="H1063" s="28">
        <v>4105</v>
      </c>
      <c r="I1063" s="192"/>
      <c r="J1063" s="193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90"/>
      <c r="F1064" s="28">
        <v>4105</v>
      </c>
      <c r="G1064" s="28">
        <v>4105</v>
      </c>
      <c r="H1064" s="28">
        <v>4105</v>
      </c>
      <c r="I1064" s="192"/>
      <c r="J1064" s="193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90"/>
      <c r="F1065" s="28">
        <v>4105</v>
      </c>
      <c r="G1065" s="28">
        <v>4105</v>
      </c>
      <c r="H1065" s="28">
        <v>4105</v>
      </c>
      <c r="I1065" s="192"/>
      <c r="J1065" s="193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90"/>
      <c r="F1066" s="28">
        <v>4105</v>
      </c>
      <c r="G1066" s="28">
        <v>4105</v>
      </c>
      <c r="H1066" s="28">
        <v>4105</v>
      </c>
      <c r="I1066" s="192"/>
      <c r="J1066" s="193"/>
      <c r="K1066" s="71"/>
    </row>
    <row r="1067" spans="1:11" ht="26.25" customHeight="1">
      <c r="A1067" s="110"/>
      <c r="B1067" s="85"/>
      <c r="C1067" s="5"/>
      <c r="D1067" s="4"/>
      <c r="E1067" s="191"/>
      <c r="F1067" s="28"/>
      <c r="G1067" s="28"/>
      <c r="H1067" s="28"/>
      <c r="I1067" s="192"/>
      <c r="J1067" s="193"/>
      <c r="K1067" s="71"/>
    </row>
    <row r="1068" spans="1:11" ht="26.25" customHeight="1">
      <c r="A1068" s="119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252</v>
      </c>
      <c r="E1069" s="9" t="s">
        <v>97</v>
      </c>
      <c r="F1069" s="28">
        <v>0</v>
      </c>
      <c r="G1069" s="28">
        <v>0</v>
      </c>
      <c r="H1069" s="28">
        <v>0</v>
      </c>
      <c r="I1069" s="108"/>
      <c r="J1069" s="109"/>
      <c r="K1069" s="71"/>
    </row>
    <row r="1070" spans="1:11" ht="36">
      <c r="A1070" s="8" t="s">
        <v>220</v>
      </c>
      <c r="B1070" s="85" t="s">
        <v>88</v>
      </c>
      <c r="C1070" s="5"/>
      <c r="D1070" s="8" t="s">
        <v>252</v>
      </c>
      <c r="E1070" s="9" t="s">
        <v>97</v>
      </c>
      <c r="F1070" s="28">
        <v>0</v>
      </c>
      <c r="G1070" s="28">
        <v>0</v>
      </c>
      <c r="H1070" s="28">
        <v>0</v>
      </c>
      <c r="I1070" s="108"/>
      <c r="J1070" s="109"/>
      <c r="K1070" s="71"/>
    </row>
    <row r="1071" spans="1:11" ht="24">
      <c r="A1071" s="8" t="s">
        <v>221</v>
      </c>
      <c r="B1071" s="85" t="s">
        <v>89</v>
      </c>
      <c r="C1071" s="5"/>
      <c r="D1071" s="8" t="s">
        <v>252</v>
      </c>
      <c r="E1071" s="9" t="s">
        <v>97</v>
      </c>
      <c r="F1071" s="28">
        <v>0</v>
      </c>
      <c r="G1071" s="28">
        <v>0</v>
      </c>
      <c r="H1071" s="28">
        <v>0</v>
      </c>
      <c r="I1071" s="108"/>
      <c r="J1071" s="109"/>
      <c r="K1071" s="71"/>
    </row>
    <row r="1072" spans="1:11" ht="36">
      <c r="A1072" s="8" t="s">
        <v>222</v>
      </c>
      <c r="B1072" s="85" t="s">
        <v>90</v>
      </c>
      <c r="C1072" s="5"/>
      <c r="D1072" s="8" t="s">
        <v>252</v>
      </c>
      <c r="E1072" s="9" t="s">
        <v>97</v>
      </c>
      <c r="F1072" s="28">
        <v>0</v>
      </c>
      <c r="G1072" s="28">
        <v>0</v>
      </c>
      <c r="H1072" s="28">
        <v>0</v>
      </c>
      <c r="I1072" s="108"/>
      <c r="J1072" s="109"/>
      <c r="K1072" s="71"/>
    </row>
    <row r="1073" spans="1:11" ht="36">
      <c r="A1073" s="8" t="s">
        <v>223</v>
      </c>
      <c r="B1073" s="85" t="s">
        <v>91</v>
      </c>
      <c r="C1073" s="5"/>
      <c r="D1073" s="8" t="s">
        <v>252</v>
      </c>
      <c r="E1073" s="9" t="s">
        <v>97</v>
      </c>
      <c r="F1073" s="28">
        <v>0</v>
      </c>
      <c r="G1073" s="28">
        <v>0</v>
      </c>
      <c r="H1073" s="28">
        <v>0</v>
      </c>
      <c r="I1073" s="108"/>
      <c r="J1073" s="109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252</v>
      </c>
      <c r="E1074" s="9" t="s">
        <v>97</v>
      </c>
      <c r="F1074" s="28">
        <v>0</v>
      </c>
      <c r="G1074" s="28">
        <v>0</v>
      </c>
      <c r="H1074" s="28">
        <v>0</v>
      </c>
      <c r="I1074" s="108"/>
      <c r="J1074" s="109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252</v>
      </c>
      <c r="E1075" s="9" t="s">
        <v>97</v>
      </c>
      <c r="F1075" s="28">
        <v>0</v>
      </c>
      <c r="G1075" s="28">
        <v>0</v>
      </c>
      <c r="H1075" s="28">
        <v>0</v>
      </c>
      <c r="I1075" s="108"/>
      <c r="J1075" s="109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252</v>
      </c>
      <c r="E1076" s="9" t="s">
        <v>97</v>
      </c>
      <c r="F1076" s="28">
        <v>0</v>
      </c>
      <c r="G1076" s="28">
        <v>0</v>
      </c>
      <c r="H1076" s="28">
        <v>0</v>
      </c>
      <c r="I1076" s="108"/>
      <c r="J1076" s="109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252</v>
      </c>
      <c r="E1077" s="9" t="s">
        <v>97</v>
      </c>
      <c r="F1077" s="28">
        <v>0</v>
      </c>
      <c r="G1077" s="28">
        <v>0</v>
      </c>
      <c r="H1077" s="28">
        <v>0</v>
      </c>
      <c r="I1077" s="108"/>
      <c r="J1077" s="109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252</v>
      </c>
      <c r="E1078" s="9" t="s">
        <v>97</v>
      </c>
      <c r="F1078" s="28">
        <v>0</v>
      </c>
      <c r="G1078" s="28">
        <v>0</v>
      </c>
      <c r="H1078" s="28">
        <v>0</v>
      </c>
      <c r="I1078" s="108"/>
      <c r="J1078" s="109"/>
      <c r="K1078" s="71"/>
    </row>
    <row r="1079" spans="1:11" ht="36">
      <c r="A1079" s="119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89" t="s">
        <v>51</v>
      </c>
      <c r="F1080" s="28">
        <v>142</v>
      </c>
      <c r="G1080" s="28">
        <v>142</v>
      </c>
      <c r="H1080" s="28">
        <v>142</v>
      </c>
      <c r="I1080" s="192"/>
      <c r="J1080" s="193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90"/>
      <c r="F1081" s="28">
        <v>142</v>
      </c>
      <c r="G1081" s="28">
        <v>142</v>
      </c>
      <c r="H1081" s="28">
        <v>142</v>
      </c>
      <c r="I1081" s="192"/>
      <c r="J1081" s="193"/>
      <c r="K1081" s="71"/>
    </row>
    <row r="1082" spans="1:11" ht="24.75" customHeight="1">
      <c r="A1082" s="8" t="s">
        <v>157</v>
      </c>
      <c r="B1082" s="85" t="s">
        <v>300</v>
      </c>
      <c r="C1082" s="5"/>
      <c r="D1082" s="4" t="s">
        <v>52</v>
      </c>
      <c r="E1082" s="190"/>
      <c r="F1082" s="28">
        <v>142</v>
      </c>
      <c r="G1082" s="28">
        <v>142</v>
      </c>
      <c r="H1082" s="28">
        <v>142</v>
      </c>
      <c r="I1082" s="192"/>
      <c r="J1082" s="193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90"/>
      <c r="F1083" s="28">
        <v>142</v>
      </c>
      <c r="G1083" s="28">
        <v>142</v>
      </c>
      <c r="H1083" s="28">
        <v>142</v>
      </c>
      <c r="I1083" s="192"/>
      <c r="J1083" s="193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90"/>
      <c r="F1084" s="28">
        <v>142</v>
      </c>
      <c r="G1084" s="28">
        <v>142</v>
      </c>
      <c r="H1084" s="28">
        <v>142</v>
      </c>
      <c r="I1084" s="192"/>
      <c r="J1084" s="193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90"/>
      <c r="F1085" s="28">
        <v>142</v>
      </c>
      <c r="G1085" s="28">
        <v>142</v>
      </c>
      <c r="H1085" s="28">
        <v>142</v>
      </c>
      <c r="I1085" s="192"/>
      <c r="J1085" s="193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90"/>
      <c r="F1086" s="28">
        <v>142</v>
      </c>
      <c r="G1086" s="28">
        <v>142</v>
      </c>
      <c r="H1086" s="28">
        <v>142</v>
      </c>
      <c r="I1086" s="192"/>
      <c r="J1086" s="193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91"/>
      <c r="F1087" s="28">
        <v>142</v>
      </c>
      <c r="G1087" s="28">
        <v>142</v>
      </c>
      <c r="H1087" s="28">
        <v>142</v>
      </c>
      <c r="I1087" s="192"/>
      <c r="J1087" s="193"/>
      <c r="K1087" s="71"/>
    </row>
    <row r="1088" spans="1:11" ht="36">
      <c r="A1088" s="119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89" t="s">
        <v>51</v>
      </c>
      <c r="F1089" s="28">
        <v>142</v>
      </c>
      <c r="G1089" s="28">
        <v>142</v>
      </c>
      <c r="H1089" s="28">
        <v>142</v>
      </c>
      <c r="I1089" s="192"/>
      <c r="J1089" s="193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90"/>
      <c r="F1090" s="28">
        <v>142</v>
      </c>
      <c r="G1090" s="28">
        <v>142</v>
      </c>
      <c r="H1090" s="28">
        <v>142</v>
      </c>
      <c r="I1090" s="192"/>
      <c r="J1090" s="193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90"/>
      <c r="F1091" s="28">
        <v>142</v>
      </c>
      <c r="G1091" s="28">
        <v>142</v>
      </c>
      <c r="H1091" s="28">
        <v>142</v>
      </c>
      <c r="I1091" s="192"/>
      <c r="J1091" s="193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90"/>
      <c r="F1092" s="28">
        <v>142</v>
      </c>
      <c r="G1092" s="28">
        <v>142</v>
      </c>
      <c r="H1092" s="28">
        <v>142</v>
      </c>
      <c r="I1092" s="192"/>
      <c r="J1092" s="193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90"/>
      <c r="F1093" s="28">
        <v>142</v>
      </c>
      <c r="G1093" s="28">
        <v>142</v>
      </c>
      <c r="H1093" s="28">
        <v>142</v>
      </c>
      <c r="I1093" s="192"/>
      <c r="J1093" s="193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90"/>
      <c r="F1094" s="28">
        <v>142</v>
      </c>
      <c r="G1094" s="28">
        <v>142</v>
      </c>
      <c r="H1094" s="28">
        <v>142</v>
      </c>
      <c r="I1094" s="192"/>
      <c r="J1094" s="193"/>
      <c r="K1094" s="71"/>
    </row>
    <row r="1095" spans="1:11" ht="26.25" customHeight="1">
      <c r="A1095" s="85" t="s">
        <v>145</v>
      </c>
      <c r="B1095" s="85" t="s">
        <v>301</v>
      </c>
      <c r="C1095" s="5"/>
      <c r="D1095" s="4" t="s">
        <v>52</v>
      </c>
      <c r="E1095" s="190"/>
      <c r="F1095" s="28">
        <v>142</v>
      </c>
      <c r="G1095" s="28">
        <v>142</v>
      </c>
      <c r="H1095" s="28">
        <v>142</v>
      </c>
      <c r="I1095" s="192"/>
      <c r="J1095" s="193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91"/>
      <c r="F1096" s="28">
        <v>142</v>
      </c>
      <c r="G1096" s="28">
        <v>142</v>
      </c>
      <c r="H1096" s="28">
        <v>142</v>
      </c>
      <c r="I1096" s="192"/>
      <c r="J1096" s="193"/>
      <c r="K1096" s="71"/>
    </row>
    <row r="1097" spans="1:11" ht="36">
      <c r="A1097" s="119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89" t="s">
        <v>51</v>
      </c>
      <c r="F1098" s="28">
        <v>142</v>
      </c>
      <c r="G1098" s="28">
        <v>142</v>
      </c>
      <c r="H1098" s="28">
        <v>142</v>
      </c>
      <c r="I1098" s="192"/>
      <c r="J1098" s="193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90"/>
      <c r="F1099" s="28">
        <v>142</v>
      </c>
      <c r="G1099" s="28">
        <v>142</v>
      </c>
      <c r="H1099" s="28">
        <v>142</v>
      </c>
      <c r="I1099" s="192"/>
      <c r="J1099" s="193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90"/>
      <c r="F1100" s="28">
        <v>142</v>
      </c>
      <c r="G1100" s="28">
        <v>142</v>
      </c>
      <c r="H1100" s="28">
        <v>142</v>
      </c>
      <c r="I1100" s="192"/>
      <c r="J1100" s="193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90"/>
      <c r="F1101" s="28">
        <v>142</v>
      </c>
      <c r="G1101" s="28">
        <v>142</v>
      </c>
      <c r="H1101" s="28">
        <v>142</v>
      </c>
      <c r="I1101" s="192"/>
      <c r="J1101" s="193"/>
      <c r="K1101" s="71"/>
    </row>
    <row r="1102" spans="1:11" ht="27" customHeight="1">
      <c r="A1102" s="8" t="s">
        <v>158</v>
      </c>
      <c r="B1102" s="85" t="s">
        <v>302</v>
      </c>
      <c r="C1102" s="5"/>
      <c r="D1102" s="4" t="s">
        <v>52</v>
      </c>
      <c r="E1102" s="190"/>
      <c r="F1102" s="28">
        <v>142</v>
      </c>
      <c r="G1102" s="28">
        <v>142</v>
      </c>
      <c r="H1102" s="28">
        <v>142</v>
      </c>
      <c r="I1102" s="192"/>
      <c r="J1102" s="193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90"/>
      <c r="F1103" s="28">
        <v>142</v>
      </c>
      <c r="G1103" s="28">
        <v>142</v>
      </c>
      <c r="H1103" s="28">
        <v>142</v>
      </c>
      <c r="I1103" s="192"/>
      <c r="J1103" s="193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90"/>
      <c r="F1104" s="28">
        <v>142</v>
      </c>
      <c r="G1104" s="28">
        <v>142</v>
      </c>
      <c r="H1104" s="28">
        <v>142</v>
      </c>
      <c r="I1104" s="192"/>
      <c r="J1104" s="193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91"/>
      <c r="F1105" s="28">
        <v>142</v>
      </c>
      <c r="G1105" s="28">
        <v>142</v>
      </c>
      <c r="H1105" s="28">
        <v>142</v>
      </c>
      <c r="I1105" s="192"/>
      <c r="J1105" s="193"/>
      <c r="K1105" s="71"/>
    </row>
    <row r="1106" spans="1:11" ht="26.25" customHeight="1">
      <c r="A1106" s="119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252</v>
      </c>
      <c r="E1107" s="9" t="s">
        <v>97</v>
      </c>
      <c r="F1107" s="28">
        <v>0</v>
      </c>
      <c r="G1107" s="28">
        <v>0</v>
      </c>
      <c r="H1107" s="28">
        <v>0</v>
      </c>
      <c r="I1107" s="108"/>
      <c r="J1107" s="109"/>
      <c r="K1107" s="71"/>
    </row>
    <row r="1108" spans="1:11">
      <c r="A1108" s="8" t="s">
        <v>110</v>
      </c>
      <c r="B1108" s="85" t="s">
        <v>162</v>
      </c>
      <c r="C1108" s="5"/>
      <c r="D1108" s="8" t="s">
        <v>252</v>
      </c>
      <c r="E1108" s="9" t="s">
        <v>97</v>
      </c>
      <c r="F1108" s="28">
        <v>0</v>
      </c>
      <c r="G1108" s="28">
        <v>0</v>
      </c>
      <c r="H1108" s="28">
        <v>0</v>
      </c>
      <c r="I1108" s="108"/>
      <c r="J1108" s="109"/>
      <c r="K1108" s="71"/>
    </row>
    <row r="1109" spans="1:11">
      <c r="A1109" s="8" t="s">
        <v>114</v>
      </c>
      <c r="B1109" s="85" t="s">
        <v>163</v>
      </c>
      <c r="C1109" s="5"/>
      <c r="D1109" s="8" t="s">
        <v>252</v>
      </c>
      <c r="E1109" s="9" t="s">
        <v>97</v>
      </c>
      <c r="F1109" s="28">
        <v>0</v>
      </c>
      <c r="G1109" s="28">
        <v>0</v>
      </c>
      <c r="H1109" s="28">
        <v>0</v>
      </c>
      <c r="I1109" s="108"/>
      <c r="J1109" s="109"/>
      <c r="K1109" s="71"/>
    </row>
    <row r="1110" spans="1:11">
      <c r="A1110" s="8" t="s">
        <v>111</v>
      </c>
      <c r="B1110" s="85" t="s">
        <v>164</v>
      </c>
      <c r="C1110" s="5"/>
      <c r="D1110" s="8" t="s">
        <v>252</v>
      </c>
      <c r="E1110" s="9" t="s">
        <v>97</v>
      </c>
      <c r="F1110" s="28">
        <v>0</v>
      </c>
      <c r="G1110" s="28">
        <v>0</v>
      </c>
      <c r="H1110" s="28">
        <v>0</v>
      </c>
      <c r="I1110" s="108"/>
      <c r="J1110" s="109"/>
      <c r="K1110" s="71"/>
    </row>
    <row r="1111" spans="1:11">
      <c r="A1111" s="8" t="s">
        <v>112</v>
      </c>
      <c r="B1111" s="85" t="s">
        <v>165</v>
      </c>
      <c r="C1111" s="5"/>
      <c r="D1111" s="8" t="s">
        <v>252</v>
      </c>
      <c r="E1111" s="9" t="s">
        <v>97</v>
      </c>
      <c r="F1111" s="28">
        <v>0</v>
      </c>
      <c r="G1111" s="28">
        <v>0</v>
      </c>
      <c r="H1111" s="28">
        <v>0</v>
      </c>
      <c r="I1111" s="108"/>
      <c r="J1111" s="109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252</v>
      </c>
      <c r="E1112" s="9" t="s">
        <v>97</v>
      </c>
      <c r="F1112" s="28">
        <v>0</v>
      </c>
      <c r="G1112" s="28">
        <v>0</v>
      </c>
      <c r="H1112" s="28">
        <v>0</v>
      </c>
      <c r="I1112" s="108"/>
      <c r="J1112" s="109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0"/>
      <c r="J1114" s="121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0"/>
      <c r="J1129" s="121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0"/>
      <c r="J1140" s="121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300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0"/>
      <c r="J1149" s="121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301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0"/>
      <c r="J1158" s="121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302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0"/>
      <c r="J1167" s="121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51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79" t="s">
        <v>0</v>
      </c>
      <c r="B1176" s="180" t="s">
        <v>1</v>
      </c>
      <c r="C1176" s="181"/>
      <c r="D1176" s="182"/>
      <c r="E1176" s="183"/>
      <c r="F1176" s="186" t="s">
        <v>243</v>
      </c>
      <c r="G1176" s="187"/>
      <c r="H1176" s="187"/>
      <c r="I1176" s="187"/>
      <c r="J1176" s="187"/>
      <c r="K1176" s="188"/>
      <c r="L1176" s="176" t="s">
        <v>174</v>
      </c>
      <c r="M1176" s="177"/>
      <c r="N1176" s="177"/>
      <c r="O1176" s="177"/>
      <c r="P1176" s="177"/>
      <c r="Q1176" s="177"/>
      <c r="R1176" s="177"/>
      <c r="S1176" s="177"/>
      <c r="T1176" s="177"/>
      <c r="U1176" s="177"/>
      <c r="V1176" s="177"/>
      <c r="W1176" s="177"/>
      <c r="X1176" s="177"/>
      <c r="Y1176" s="177"/>
      <c r="Z1176" s="177"/>
      <c r="AA1176" s="177"/>
      <c r="AB1176" s="177"/>
      <c r="AC1176" s="177"/>
      <c r="AD1176" s="177"/>
      <c r="AE1176" s="177"/>
      <c r="AF1176" s="178"/>
      <c r="AG1176" s="173" t="s">
        <v>175</v>
      </c>
      <c r="AH1176" s="174"/>
      <c r="AI1176" s="174"/>
      <c r="AJ1176" s="174"/>
      <c r="AK1176" s="174"/>
      <c r="AL1176" s="174"/>
      <c r="AM1176" s="174"/>
      <c r="AN1176" s="174"/>
      <c r="AO1176" s="174"/>
      <c r="AP1176" s="174"/>
      <c r="AQ1176" s="174"/>
      <c r="AR1176" s="174"/>
      <c r="AS1176" s="174"/>
      <c r="AT1176" s="174"/>
      <c r="AU1176" s="174"/>
      <c r="AV1176" s="174"/>
      <c r="AW1176" s="174"/>
      <c r="AX1176" s="174"/>
      <c r="AY1176" s="174"/>
      <c r="AZ1176" s="174"/>
      <c r="BA1176" s="175"/>
      <c r="BB1176" s="176" t="s">
        <v>176</v>
      </c>
      <c r="BC1176" s="177"/>
      <c r="BD1176" s="177"/>
      <c r="BE1176" s="177"/>
      <c r="BF1176" s="177"/>
      <c r="BG1176" s="177"/>
      <c r="BH1176" s="177"/>
      <c r="BI1176" s="177"/>
      <c r="BJ1176" s="177"/>
      <c r="BK1176" s="177"/>
      <c r="BL1176" s="177"/>
      <c r="BM1176" s="177"/>
      <c r="BN1176" s="177"/>
      <c r="BO1176" s="177"/>
      <c r="BP1176" s="177"/>
      <c r="BQ1176" s="177"/>
      <c r="BR1176" s="177"/>
      <c r="BS1176" s="177"/>
      <c r="BT1176" s="177"/>
      <c r="BU1176" s="177"/>
      <c r="BV1176" s="178"/>
      <c r="BW1176" s="173" t="s">
        <v>177</v>
      </c>
      <c r="BX1176" s="174"/>
      <c r="BY1176" s="174"/>
      <c r="BZ1176" s="174"/>
      <c r="CA1176" s="174"/>
      <c r="CB1176" s="174"/>
      <c r="CC1176" s="174"/>
      <c r="CD1176" s="174"/>
      <c r="CE1176" s="174"/>
      <c r="CF1176" s="174"/>
      <c r="CG1176" s="174"/>
      <c r="CH1176" s="174"/>
      <c r="CI1176" s="174"/>
      <c r="CJ1176" s="174"/>
      <c r="CK1176" s="174"/>
      <c r="CL1176" s="174"/>
      <c r="CM1176" s="174"/>
      <c r="CN1176" s="174"/>
      <c r="CO1176" s="174"/>
      <c r="CP1176" s="174"/>
      <c r="CQ1176" s="175"/>
      <c r="CR1176" s="176" t="s">
        <v>178</v>
      </c>
      <c r="CS1176" s="177"/>
      <c r="CT1176" s="177"/>
      <c r="CU1176" s="177"/>
      <c r="CV1176" s="177"/>
      <c r="CW1176" s="177"/>
      <c r="CX1176" s="177"/>
      <c r="CY1176" s="177"/>
      <c r="CZ1176" s="177"/>
      <c r="DA1176" s="177"/>
      <c r="DB1176" s="177"/>
      <c r="DC1176" s="177"/>
      <c r="DD1176" s="177"/>
      <c r="DE1176" s="177"/>
      <c r="DF1176" s="177"/>
      <c r="DG1176" s="177"/>
      <c r="DH1176" s="177"/>
      <c r="DI1176" s="177"/>
      <c r="DJ1176" s="177"/>
      <c r="DK1176" s="177"/>
      <c r="DL1176" s="178"/>
      <c r="DM1176" s="173" t="s">
        <v>179</v>
      </c>
      <c r="DN1176" s="174"/>
      <c r="DO1176" s="174"/>
      <c r="DP1176" s="174"/>
      <c r="DQ1176" s="174"/>
      <c r="DR1176" s="174"/>
      <c r="DS1176" s="174"/>
      <c r="DT1176" s="174"/>
      <c r="DU1176" s="174"/>
      <c r="DV1176" s="174"/>
      <c r="DW1176" s="174"/>
      <c r="DX1176" s="174"/>
      <c r="DY1176" s="174"/>
      <c r="DZ1176" s="174"/>
      <c r="EA1176" s="174"/>
      <c r="EB1176" s="174"/>
      <c r="EC1176" s="174"/>
      <c r="ED1176" s="174"/>
      <c r="EE1176" s="174"/>
      <c r="EF1176" s="174"/>
      <c r="EG1176" s="175"/>
      <c r="EH1176" s="176" t="s">
        <v>180</v>
      </c>
      <c r="EI1176" s="177"/>
      <c r="EJ1176" s="177"/>
      <c r="EK1176" s="177"/>
      <c r="EL1176" s="177"/>
      <c r="EM1176" s="177"/>
      <c r="EN1176" s="177"/>
      <c r="EO1176" s="177"/>
      <c r="EP1176" s="177"/>
      <c r="EQ1176" s="177"/>
      <c r="ER1176" s="177"/>
      <c r="ES1176" s="177"/>
      <c r="ET1176" s="177"/>
      <c r="EU1176" s="177"/>
      <c r="EV1176" s="177"/>
      <c r="EW1176" s="177"/>
      <c r="EX1176" s="177"/>
      <c r="EY1176" s="177"/>
      <c r="EZ1176" s="177"/>
      <c r="FA1176" s="177"/>
      <c r="FB1176" s="178"/>
      <c r="FC1176" s="173" t="s">
        <v>181</v>
      </c>
      <c r="FD1176" s="174"/>
      <c r="FE1176" s="174"/>
      <c r="FF1176" s="174"/>
      <c r="FG1176" s="174"/>
      <c r="FH1176" s="174"/>
      <c r="FI1176" s="174"/>
      <c r="FJ1176" s="174"/>
      <c r="FK1176" s="174"/>
      <c r="FL1176" s="174"/>
      <c r="FM1176" s="174"/>
      <c r="FN1176" s="174"/>
      <c r="FO1176" s="174"/>
      <c r="FP1176" s="174"/>
      <c r="FQ1176" s="174"/>
      <c r="FR1176" s="174"/>
      <c r="FS1176" s="174"/>
      <c r="FT1176" s="174"/>
      <c r="FU1176" s="174"/>
      <c r="FV1176" s="174"/>
      <c r="FW1176" s="175"/>
      <c r="FX1176" s="176" t="s">
        <v>182</v>
      </c>
      <c r="FY1176" s="177"/>
      <c r="FZ1176" s="177"/>
      <c r="GA1176" s="177"/>
      <c r="GB1176" s="177"/>
      <c r="GC1176" s="177"/>
      <c r="GD1176" s="177"/>
      <c r="GE1176" s="177"/>
      <c r="GF1176" s="177"/>
      <c r="GG1176" s="177"/>
      <c r="GH1176" s="177"/>
      <c r="GI1176" s="177"/>
      <c r="GJ1176" s="177"/>
      <c r="GK1176" s="177"/>
      <c r="GL1176" s="177"/>
      <c r="GM1176" s="177"/>
      <c r="GN1176" s="177"/>
      <c r="GO1176" s="177"/>
      <c r="GP1176" s="177"/>
      <c r="GQ1176" s="177"/>
      <c r="GR1176" s="178"/>
      <c r="GS1176" s="173" t="s">
        <v>183</v>
      </c>
      <c r="GT1176" s="174"/>
      <c r="GU1176" s="174"/>
      <c r="GV1176" s="174"/>
      <c r="GW1176" s="174"/>
      <c r="GX1176" s="174"/>
      <c r="GY1176" s="174"/>
      <c r="GZ1176" s="174"/>
      <c r="HA1176" s="174"/>
      <c r="HB1176" s="174"/>
      <c r="HC1176" s="174"/>
      <c r="HD1176" s="174"/>
      <c r="HE1176" s="174"/>
      <c r="HF1176" s="174"/>
      <c r="HG1176" s="174"/>
      <c r="HH1176" s="174"/>
      <c r="HI1176" s="174"/>
      <c r="HJ1176" s="174"/>
      <c r="HK1176" s="174"/>
      <c r="HL1176" s="174"/>
      <c r="HM1176" s="175"/>
      <c r="HN1176" s="176" t="s">
        <v>184</v>
      </c>
      <c r="HO1176" s="177"/>
      <c r="HP1176" s="177"/>
      <c r="HQ1176" s="177"/>
      <c r="HR1176" s="177"/>
      <c r="HS1176" s="177"/>
      <c r="HT1176" s="177"/>
      <c r="HU1176" s="177"/>
      <c r="HV1176" s="177"/>
      <c r="HW1176" s="177"/>
      <c r="HX1176" s="177"/>
      <c r="HY1176" s="177"/>
      <c r="HZ1176" s="177"/>
      <c r="IA1176" s="177"/>
      <c r="IB1176" s="177"/>
      <c r="IC1176" s="177"/>
      <c r="ID1176" s="177"/>
      <c r="IE1176" s="177"/>
      <c r="IF1176" s="177"/>
      <c r="IG1176" s="177"/>
      <c r="IH1176" s="178"/>
      <c r="II1176" s="173" t="s">
        <v>185</v>
      </c>
      <c r="IJ1176" s="174"/>
      <c r="IK1176" s="174"/>
      <c r="IL1176" s="174"/>
      <c r="IM1176" s="174"/>
      <c r="IN1176" s="174"/>
      <c r="IO1176" s="174"/>
      <c r="IP1176" s="174"/>
      <c r="IQ1176" s="174"/>
      <c r="IR1176" s="174"/>
      <c r="IS1176" s="174"/>
      <c r="IT1176" s="174"/>
      <c r="IU1176" s="174"/>
      <c r="IV1176" s="174"/>
      <c r="IW1176" s="174"/>
      <c r="IX1176" s="174"/>
      <c r="IY1176" s="174"/>
      <c r="IZ1176" s="174"/>
      <c r="JA1176" s="174"/>
      <c r="JB1176" s="174"/>
      <c r="JC1176" s="175"/>
      <c r="JD1176" s="176" t="s">
        <v>186</v>
      </c>
      <c r="JE1176" s="177"/>
      <c r="JF1176" s="177"/>
      <c r="JG1176" s="177"/>
      <c r="JH1176" s="177"/>
      <c r="JI1176" s="177"/>
      <c r="JJ1176" s="177"/>
      <c r="JK1176" s="177"/>
      <c r="JL1176" s="177"/>
      <c r="JM1176" s="177"/>
      <c r="JN1176" s="177"/>
      <c r="JO1176" s="177"/>
      <c r="JP1176" s="177"/>
      <c r="JQ1176" s="177"/>
      <c r="JR1176" s="177"/>
      <c r="JS1176" s="177"/>
      <c r="JT1176" s="177"/>
      <c r="JU1176" s="177"/>
      <c r="JV1176" s="177"/>
      <c r="JW1176" s="177"/>
      <c r="JX1176" s="178"/>
      <c r="JY1176" s="173" t="s">
        <v>187</v>
      </c>
      <c r="JZ1176" s="174"/>
      <c r="KA1176" s="174"/>
      <c r="KB1176" s="174"/>
      <c r="KC1176" s="174"/>
      <c r="KD1176" s="174"/>
      <c r="KE1176" s="174"/>
      <c r="KF1176" s="174"/>
      <c r="KG1176" s="174"/>
      <c r="KH1176" s="174"/>
      <c r="KI1176" s="174"/>
      <c r="KJ1176" s="174"/>
      <c r="KK1176" s="174"/>
      <c r="KL1176" s="174"/>
      <c r="KM1176" s="174"/>
      <c r="KN1176" s="174"/>
      <c r="KO1176" s="174"/>
      <c r="KP1176" s="174"/>
      <c r="KQ1176" s="174"/>
      <c r="KR1176" s="174"/>
      <c r="KS1176" s="175"/>
      <c r="KT1176" s="176" t="s">
        <v>188</v>
      </c>
      <c r="KU1176" s="177"/>
      <c r="KV1176" s="177"/>
      <c r="KW1176" s="177"/>
      <c r="KX1176" s="177"/>
      <c r="KY1176" s="177"/>
      <c r="KZ1176" s="177"/>
      <c r="LA1176" s="177"/>
      <c r="LB1176" s="177"/>
      <c r="LC1176" s="177"/>
      <c r="LD1176" s="177"/>
      <c r="LE1176" s="177"/>
      <c r="LF1176" s="177"/>
      <c r="LG1176" s="177"/>
      <c r="LH1176" s="177"/>
      <c r="LI1176" s="177"/>
      <c r="LJ1176" s="177"/>
      <c r="LK1176" s="177"/>
      <c r="LL1176" s="177"/>
      <c r="LM1176" s="177"/>
      <c r="LN1176" s="178"/>
      <c r="LO1176" s="173" t="s">
        <v>189</v>
      </c>
      <c r="LP1176" s="174"/>
      <c r="LQ1176" s="174"/>
      <c r="LR1176" s="174"/>
      <c r="LS1176" s="174"/>
      <c r="LT1176" s="174"/>
      <c r="LU1176" s="174"/>
      <c r="LV1176" s="174"/>
      <c r="LW1176" s="174"/>
      <c r="LX1176" s="174"/>
      <c r="LY1176" s="174"/>
      <c r="LZ1176" s="174"/>
      <c r="MA1176" s="174"/>
      <c r="MB1176" s="174"/>
      <c r="MC1176" s="174"/>
      <c r="MD1176" s="174"/>
      <c r="ME1176" s="174"/>
      <c r="MF1176" s="174"/>
      <c r="MG1176" s="174"/>
      <c r="MH1176" s="174"/>
      <c r="MI1176" s="175"/>
      <c r="MJ1176" s="176" t="s">
        <v>190</v>
      </c>
      <c r="MK1176" s="177"/>
      <c r="ML1176" s="177"/>
      <c r="MM1176" s="177"/>
      <c r="MN1176" s="177"/>
      <c r="MO1176" s="177"/>
      <c r="MP1176" s="177"/>
      <c r="MQ1176" s="177"/>
      <c r="MR1176" s="177"/>
      <c r="MS1176" s="177"/>
      <c r="MT1176" s="177"/>
      <c r="MU1176" s="177"/>
      <c r="MV1176" s="177"/>
      <c r="MW1176" s="177"/>
      <c r="MX1176" s="177"/>
      <c r="MY1176" s="177"/>
      <c r="MZ1176" s="177"/>
      <c r="NA1176" s="177"/>
      <c r="NB1176" s="177"/>
      <c r="NC1176" s="177"/>
      <c r="ND1176" s="178"/>
      <c r="NE1176" s="173" t="s">
        <v>191</v>
      </c>
      <c r="NF1176" s="174"/>
      <c r="NG1176" s="174"/>
      <c r="NH1176" s="174"/>
      <c r="NI1176" s="174"/>
      <c r="NJ1176" s="174"/>
      <c r="NK1176" s="174"/>
      <c r="NL1176" s="174"/>
      <c r="NM1176" s="174"/>
      <c r="NN1176" s="174"/>
      <c r="NO1176" s="174"/>
      <c r="NP1176" s="174"/>
      <c r="NQ1176" s="174"/>
      <c r="NR1176" s="174"/>
      <c r="NS1176" s="174"/>
      <c r="NT1176" s="174"/>
      <c r="NU1176" s="174"/>
      <c r="NV1176" s="174"/>
      <c r="NW1176" s="174"/>
      <c r="NX1176" s="174"/>
      <c r="NY1176" s="175"/>
      <c r="NZ1176" s="176" t="s">
        <v>192</v>
      </c>
      <c r="OA1176" s="177"/>
      <c r="OB1176" s="177"/>
      <c r="OC1176" s="177"/>
      <c r="OD1176" s="177"/>
      <c r="OE1176" s="177"/>
      <c r="OF1176" s="177"/>
      <c r="OG1176" s="177"/>
      <c r="OH1176" s="177"/>
      <c r="OI1176" s="177"/>
      <c r="OJ1176" s="177"/>
      <c r="OK1176" s="177"/>
      <c r="OL1176" s="177"/>
      <c r="OM1176" s="177"/>
      <c r="ON1176" s="177"/>
      <c r="OO1176" s="177"/>
      <c r="OP1176" s="177"/>
      <c r="OQ1176" s="177"/>
      <c r="OR1176" s="177"/>
      <c r="OS1176" s="177"/>
      <c r="OT1176" s="178"/>
      <c r="OU1176" s="173" t="s">
        <v>193</v>
      </c>
      <c r="OV1176" s="174"/>
      <c r="OW1176" s="174"/>
      <c r="OX1176" s="174"/>
      <c r="OY1176" s="174"/>
      <c r="OZ1176" s="174"/>
      <c r="PA1176" s="174"/>
      <c r="PB1176" s="174"/>
      <c r="PC1176" s="174"/>
      <c r="PD1176" s="174"/>
      <c r="PE1176" s="174"/>
      <c r="PF1176" s="174"/>
      <c r="PG1176" s="174"/>
      <c r="PH1176" s="174"/>
      <c r="PI1176" s="174"/>
      <c r="PJ1176" s="174"/>
      <c r="PK1176" s="174"/>
      <c r="PL1176" s="174"/>
      <c r="PM1176" s="174"/>
      <c r="PN1176" s="174"/>
      <c r="PO1176" s="175"/>
      <c r="PP1176" s="176" t="s">
        <v>194</v>
      </c>
      <c r="PQ1176" s="177"/>
      <c r="PR1176" s="177"/>
      <c r="PS1176" s="177"/>
      <c r="PT1176" s="177"/>
      <c r="PU1176" s="177"/>
      <c r="PV1176" s="177"/>
      <c r="PW1176" s="177"/>
      <c r="PX1176" s="177"/>
      <c r="PY1176" s="177"/>
      <c r="PZ1176" s="177"/>
      <c r="QA1176" s="177"/>
      <c r="QB1176" s="177"/>
      <c r="QC1176" s="177"/>
      <c r="QD1176" s="177"/>
      <c r="QE1176" s="177"/>
      <c r="QF1176" s="177"/>
      <c r="QG1176" s="177"/>
      <c r="QH1176" s="177"/>
      <c r="QI1176" s="177"/>
      <c r="QJ1176" s="178"/>
      <c r="QK1176" s="173" t="s">
        <v>195</v>
      </c>
      <c r="QL1176" s="174"/>
      <c r="QM1176" s="174"/>
      <c r="QN1176" s="174"/>
      <c r="QO1176" s="174"/>
      <c r="QP1176" s="174"/>
      <c r="QQ1176" s="174"/>
      <c r="QR1176" s="174"/>
      <c r="QS1176" s="174"/>
      <c r="QT1176" s="174"/>
      <c r="QU1176" s="174"/>
      <c r="QV1176" s="174"/>
      <c r="QW1176" s="174"/>
      <c r="QX1176" s="174"/>
      <c r="QY1176" s="174"/>
      <c r="QZ1176" s="174"/>
      <c r="RA1176" s="174"/>
      <c r="RB1176" s="174"/>
      <c r="RC1176" s="174"/>
      <c r="RD1176" s="174"/>
      <c r="RE1176" s="175"/>
      <c r="RF1176" s="176" t="s">
        <v>196</v>
      </c>
      <c r="RG1176" s="177"/>
      <c r="RH1176" s="177"/>
      <c r="RI1176" s="177"/>
      <c r="RJ1176" s="177"/>
      <c r="RK1176" s="177"/>
      <c r="RL1176" s="177"/>
      <c r="RM1176" s="177"/>
      <c r="RN1176" s="177"/>
      <c r="RO1176" s="177"/>
      <c r="RP1176" s="177"/>
      <c r="RQ1176" s="177"/>
      <c r="RR1176" s="177"/>
      <c r="RS1176" s="177"/>
      <c r="RT1176" s="177"/>
      <c r="RU1176" s="177"/>
      <c r="RV1176" s="177"/>
      <c r="RW1176" s="177"/>
      <c r="RX1176" s="177"/>
      <c r="RY1176" s="177"/>
      <c r="RZ1176" s="178"/>
      <c r="SA1176" s="173" t="s">
        <v>197</v>
      </c>
      <c r="SB1176" s="174"/>
      <c r="SC1176" s="174"/>
      <c r="SD1176" s="174"/>
      <c r="SE1176" s="174"/>
      <c r="SF1176" s="174"/>
      <c r="SG1176" s="174"/>
      <c r="SH1176" s="174"/>
      <c r="SI1176" s="174"/>
      <c r="SJ1176" s="174"/>
      <c r="SK1176" s="174"/>
      <c r="SL1176" s="174"/>
      <c r="SM1176" s="174"/>
      <c r="SN1176" s="174"/>
      <c r="SO1176" s="174"/>
      <c r="SP1176" s="174"/>
      <c r="SQ1176" s="174"/>
      <c r="SR1176" s="174"/>
      <c r="SS1176" s="174"/>
      <c r="ST1176" s="174"/>
      <c r="SU1176" s="175"/>
      <c r="SV1176" s="176" t="s">
        <v>198</v>
      </c>
      <c r="SW1176" s="177"/>
      <c r="SX1176" s="177"/>
      <c r="SY1176" s="177"/>
      <c r="SZ1176" s="177"/>
      <c r="TA1176" s="177"/>
      <c r="TB1176" s="177"/>
      <c r="TC1176" s="177"/>
      <c r="TD1176" s="177"/>
      <c r="TE1176" s="177"/>
      <c r="TF1176" s="177"/>
      <c r="TG1176" s="177"/>
      <c r="TH1176" s="177"/>
      <c r="TI1176" s="177"/>
      <c r="TJ1176" s="177"/>
      <c r="TK1176" s="177"/>
      <c r="TL1176" s="177"/>
      <c r="TM1176" s="177"/>
      <c r="TN1176" s="177"/>
      <c r="TO1176" s="177"/>
      <c r="TP1176" s="178"/>
      <c r="TQ1176" s="173" t="s">
        <v>199</v>
      </c>
      <c r="TR1176" s="174"/>
      <c r="TS1176" s="174"/>
      <c r="TT1176" s="174"/>
      <c r="TU1176" s="174"/>
      <c r="TV1176" s="174"/>
      <c r="TW1176" s="174"/>
      <c r="TX1176" s="174"/>
      <c r="TY1176" s="174"/>
      <c r="TZ1176" s="174"/>
      <c r="UA1176" s="174"/>
      <c r="UB1176" s="174"/>
      <c r="UC1176" s="174"/>
      <c r="UD1176" s="174"/>
      <c r="UE1176" s="174"/>
      <c r="UF1176" s="174"/>
      <c r="UG1176" s="174"/>
      <c r="UH1176" s="174"/>
      <c r="UI1176" s="174"/>
      <c r="UJ1176" s="174"/>
      <c r="UK1176" s="175"/>
      <c r="UL1176" s="176" t="s">
        <v>200</v>
      </c>
      <c r="UM1176" s="177"/>
      <c r="UN1176" s="177"/>
      <c r="UO1176" s="177"/>
      <c r="UP1176" s="177"/>
      <c r="UQ1176" s="177"/>
      <c r="UR1176" s="177"/>
      <c r="US1176" s="177"/>
      <c r="UT1176" s="177"/>
      <c r="UU1176" s="177"/>
      <c r="UV1176" s="177"/>
      <c r="UW1176" s="177"/>
      <c r="UX1176" s="177"/>
      <c r="UY1176" s="177"/>
      <c r="UZ1176" s="177"/>
      <c r="VA1176" s="177"/>
      <c r="VB1176" s="177"/>
      <c r="VC1176" s="177"/>
      <c r="VD1176" s="177"/>
      <c r="VE1176" s="177"/>
      <c r="VF1176" s="178"/>
      <c r="VG1176" s="173" t="s">
        <v>201</v>
      </c>
      <c r="VH1176" s="174"/>
      <c r="VI1176" s="174"/>
      <c r="VJ1176" s="174"/>
      <c r="VK1176" s="174"/>
      <c r="VL1176" s="174"/>
      <c r="VM1176" s="174"/>
      <c r="VN1176" s="174"/>
      <c r="VO1176" s="174"/>
      <c r="VP1176" s="174"/>
      <c r="VQ1176" s="174"/>
      <c r="VR1176" s="174"/>
      <c r="VS1176" s="174"/>
      <c r="VT1176" s="174"/>
      <c r="VU1176" s="174"/>
      <c r="VV1176" s="174"/>
      <c r="VW1176" s="174"/>
      <c r="VX1176" s="174"/>
      <c r="VY1176" s="174"/>
      <c r="VZ1176" s="174"/>
      <c r="WA1176" s="175"/>
      <c r="WB1176" s="176" t="s">
        <v>202</v>
      </c>
      <c r="WC1176" s="177"/>
      <c r="WD1176" s="177"/>
      <c r="WE1176" s="177"/>
      <c r="WF1176" s="177"/>
      <c r="WG1176" s="177"/>
      <c r="WH1176" s="177"/>
      <c r="WI1176" s="177"/>
      <c r="WJ1176" s="177"/>
      <c r="WK1176" s="177"/>
      <c r="WL1176" s="177"/>
      <c r="WM1176" s="177"/>
      <c r="WN1176" s="177"/>
      <c r="WO1176" s="177"/>
      <c r="WP1176" s="177"/>
      <c r="WQ1176" s="177"/>
      <c r="WR1176" s="177"/>
      <c r="WS1176" s="177"/>
      <c r="WT1176" s="177"/>
      <c r="WU1176" s="177"/>
      <c r="WV1176" s="178"/>
      <c r="WW1176" s="173" t="s">
        <v>203</v>
      </c>
      <c r="WX1176" s="174"/>
      <c r="WY1176" s="174"/>
      <c r="WZ1176" s="174"/>
      <c r="XA1176" s="174"/>
      <c r="XB1176" s="174"/>
      <c r="XC1176" s="174"/>
      <c r="XD1176" s="174"/>
      <c r="XE1176" s="174"/>
      <c r="XF1176" s="174"/>
      <c r="XG1176" s="174"/>
      <c r="XH1176" s="174"/>
      <c r="XI1176" s="174"/>
      <c r="XJ1176" s="174"/>
      <c r="XK1176" s="174"/>
      <c r="XL1176" s="174"/>
      <c r="XM1176" s="174"/>
      <c r="XN1176" s="174"/>
      <c r="XO1176" s="174"/>
      <c r="XP1176" s="174"/>
      <c r="XQ1176" s="175"/>
      <c r="XR1176" s="176" t="s">
        <v>204</v>
      </c>
      <c r="XS1176" s="177"/>
      <c r="XT1176" s="177"/>
      <c r="XU1176" s="177"/>
      <c r="XV1176" s="177"/>
      <c r="XW1176" s="177"/>
      <c r="XX1176" s="177"/>
      <c r="XY1176" s="177"/>
      <c r="XZ1176" s="177"/>
      <c r="YA1176" s="177"/>
      <c r="YB1176" s="177"/>
      <c r="YC1176" s="177"/>
      <c r="YD1176" s="177"/>
      <c r="YE1176" s="177"/>
      <c r="YF1176" s="177"/>
      <c r="YG1176" s="177"/>
      <c r="YH1176" s="177"/>
      <c r="YI1176" s="177"/>
      <c r="YJ1176" s="177"/>
      <c r="YK1176" s="177"/>
      <c r="YL1176" s="178"/>
      <c r="YM1176" s="170" t="s">
        <v>205</v>
      </c>
      <c r="YN1176" s="171"/>
      <c r="YO1176" s="171"/>
      <c r="YP1176" s="171"/>
      <c r="YQ1176" s="171"/>
      <c r="YR1176" s="171"/>
      <c r="YS1176" s="171"/>
      <c r="YT1176" s="171"/>
      <c r="YU1176" s="171"/>
      <c r="YV1176" s="171"/>
      <c r="YW1176" s="171"/>
      <c r="YX1176" s="171"/>
      <c r="YY1176" s="171"/>
      <c r="YZ1176" s="171"/>
      <c r="ZA1176" s="171"/>
      <c r="ZB1176" s="171"/>
      <c r="ZC1176" s="171"/>
      <c r="ZD1176" s="171"/>
      <c r="ZE1176" s="171"/>
      <c r="ZF1176" s="171"/>
      <c r="ZG1176" s="172"/>
    </row>
    <row r="1177" spans="1:683" ht="57.75" customHeight="1">
      <c r="A1177" s="179"/>
      <c r="B1177" s="180"/>
      <c r="C1177" s="181"/>
      <c r="D1177" s="184"/>
      <c r="E1177" s="185"/>
      <c r="F1177" s="161" t="s">
        <v>206</v>
      </c>
      <c r="G1177" s="162"/>
      <c r="H1177" s="163"/>
      <c r="I1177" s="161" t="s">
        <v>207</v>
      </c>
      <c r="J1177" s="162"/>
      <c r="K1177" s="163"/>
      <c r="L1177" s="167" t="s">
        <v>208</v>
      </c>
      <c r="M1177" s="168"/>
      <c r="N1177" s="169"/>
      <c r="O1177" s="167" t="s">
        <v>209</v>
      </c>
      <c r="P1177" s="168"/>
      <c r="Q1177" s="169"/>
      <c r="R1177" s="167" t="s">
        <v>210</v>
      </c>
      <c r="S1177" s="168"/>
      <c r="T1177" s="169"/>
      <c r="U1177" s="167" t="s">
        <v>211</v>
      </c>
      <c r="V1177" s="168"/>
      <c r="W1177" s="169"/>
      <c r="X1177" s="167" t="s">
        <v>212</v>
      </c>
      <c r="Y1177" s="168"/>
      <c r="Z1177" s="169"/>
      <c r="AA1177" s="167" t="s">
        <v>213</v>
      </c>
      <c r="AB1177" s="168"/>
      <c r="AC1177" s="169"/>
      <c r="AD1177" s="167" t="s">
        <v>214</v>
      </c>
      <c r="AE1177" s="168"/>
      <c r="AF1177" s="169"/>
      <c r="AG1177" s="161" t="s">
        <v>208</v>
      </c>
      <c r="AH1177" s="162"/>
      <c r="AI1177" s="163"/>
      <c r="AJ1177" s="161" t="s">
        <v>209</v>
      </c>
      <c r="AK1177" s="162"/>
      <c r="AL1177" s="163"/>
      <c r="AM1177" s="161" t="s">
        <v>210</v>
      </c>
      <c r="AN1177" s="162"/>
      <c r="AO1177" s="163"/>
      <c r="AP1177" s="167" t="s">
        <v>211</v>
      </c>
      <c r="AQ1177" s="168"/>
      <c r="AR1177" s="169"/>
      <c r="AS1177" s="167" t="s">
        <v>212</v>
      </c>
      <c r="AT1177" s="168"/>
      <c r="AU1177" s="169"/>
      <c r="AV1177" s="161" t="s">
        <v>213</v>
      </c>
      <c r="AW1177" s="162"/>
      <c r="AX1177" s="163"/>
      <c r="AY1177" s="161" t="s">
        <v>214</v>
      </c>
      <c r="AZ1177" s="162"/>
      <c r="BA1177" s="163"/>
      <c r="BB1177" s="167" t="s">
        <v>208</v>
      </c>
      <c r="BC1177" s="168"/>
      <c r="BD1177" s="169"/>
      <c r="BE1177" s="167" t="s">
        <v>209</v>
      </c>
      <c r="BF1177" s="168"/>
      <c r="BG1177" s="169"/>
      <c r="BH1177" s="167" t="s">
        <v>210</v>
      </c>
      <c r="BI1177" s="168"/>
      <c r="BJ1177" s="169"/>
      <c r="BK1177" s="167" t="s">
        <v>211</v>
      </c>
      <c r="BL1177" s="168"/>
      <c r="BM1177" s="169"/>
      <c r="BN1177" s="167" t="s">
        <v>212</v>
      </c>
      <c r="BO1177" s="168"/>
      <c r="BP1177" s="169"/>
      <c r="BQ1177" s="167" t="s">
        <v>213</v>
      </c>
      <c r="BR1177" s="168"/>
      <c r="BS1177" s="169"/>
      <c r="BT1177" s="167" t="s">
        <v>214</v>
      </c>
      <c r="BU1177" s="168"/>
      <c r="BV1177" s="169"/>
      <c r="BW1177" s="161" t="s">
        <v>208</v>
      </c>
      <c r="BX1177" s="162"/>
      <c r="BY1177" s="163"/>
      <c r="BZ1177" s="161" t="s">
        <v>209</v>
      </c>
      <c r="CA1177" s="162"/>
      <c r="CB1177" s="163"/>
      <c r="CC1177" s="161" t="s">
        <v>210</v>
      </c>
      <c r="CD1177" s="162"/>
      <c r="CE1177" s="163"/>
      <c r="CF1177" s="167" t="s">
        <v>211</v>
      </c>
      <c r="CG1177" s="168"/>
      <c r="CH1177" s="169"/>
      <c r="CI1177" s="167" t="s">
        <v>212</v>
      </c>
      <c r="CJ1177" s="168"/>
      <c r="CK1177" s="169"/>
      <c r="CL1177" s="161" t="s">
        <v>213</v>
      </c>
      <c r="CM1177" s="162"/>
      <c r="CN1177" s="163"/>
      <c r="CO1177" s="161" t="s">
        <v>214</v>
      </c>
      <c r="CP1177" s="162"/>
      <c r="CQ1177" s="163"/>
      <c r="CR1177" s="167" t="s">
        <v>208</v>
      </c>
      <c r="CS1177" s="168"/>
      <c r="CT1177" s="169"/>
      <c r="CU1177" s="167" t="s">
        <v>209</v>
      </c>
      <c r="CV1177" s="168"/>
      <c r="CW1177" s="169"/>
      <c r="CX1177" s="167" t="s">
        <v>210</v>
      </c>
      <c r="CY1177" s="168"/>
      <c r="CZ1177" s="169"/>
      <c r="DA1177" s="167" t="s">
        <v>211</v>
      </c>
      <c r="DB1177" s="168"/>
      <c r="DC1177" s="169"/>
      <c r="DD1177" s="167" t="s">
        <v>212</v>
      </c>
      <c r="DE1177" s="168"/>
      <c r="DF1177" s="169"/>
      <c r="DG1177" s="167" t="s">
        <v>213</v>
      </c>
      <c r="DH1177" s="168"/>
      <c r="DI1177" s="169"/>
      <c r="DJ1177" s="167" t="s">
        <v>214</v>
      </c>
      <c r="DK1177" s="168"/>
      <c r="DL1177" s="169"/>
      <c r="DM1177" s="161" t="s">
        <v>208</v>
      </c>
      <c r="DN1177" s="162"/>
      <c r="DO1177" s="163"/>
      <c r="DP1177" s="161" t="s">
        <v>209</v>
      </c>
      <c r="DQ1177" s="162"/>
      <c r="DR1177" s="163"/>
      <c r="DS1177" s="161" t="s">
        <v>210</v>
      </c>
      <c r="DT1177" s="162"/>
      <c r="DU1177" s="163"/>
      <c r="DV1177" s="167" t="s">
        <v>211</v>
      </c>
      <c r="DW1177" s="168"/>
      <c r="DX1177" s="169"/>
      <c r="DY1177" s="167" t="s">
        <v>212</v>
      </c>
      <c r="DZ1177" s="168"/>
      <c r="EA1177" s="169"/>
      <c r="EB1177" s="161" t="s">
        <v>213</v>
      </c>
      <c r="EC1177" s="162"/>
      <c r="ED1177" s="163"/>
      <c r="EE1177" s="161" t="s">
        <v>214</v>
      </c>
      <c r="EF1177" s="162"/>
      <c r="EG1177" s="163"/>
      <c r="EH1177" s="167" t="s">
        <v>208</v>
      </c>
      <c r="EI1177" s="168"/>
      <c r="EJ1177" s="169"/>
      <c r="EK1177" s="167" t="s">
        <v>209</v>
      </c>
      <c r="EL1177" s="168"/>
      <c r="EM1177" s="169"/>
      <c r="EN1177" s="167" t="s">
        <v>210</v>
      </c>
      <c r="EO1177" s="168"/>
      <c r="EP1177" s="169"/>
      <c r="EQ1177" s="167" t="s">
        <v>211</v>
      </c>
      <c r="ER1177" s="168"/>
      <c r="ES1177" s="169"/>
      <c r="ET1177" s="167" t="s">
        <v>212</v>
      </c>
      <c r="EU1177" s="168"/>
      <c r="EV1177" s="169"/>
      <c r="EW1177" s="167" t="s">
        <v>213</v>
      </c>
      <c r="EX1177" s="168"/>
      <c r="EY1177" s="169"/>
      <c r="EZ1177" s="167" t="s">
        <v>214</v>
      </c>
      <c r="FA1177" s="168"/>
      <c r="FB1177" s="169"/>
      <c r="FC1177" s="161" t="s">
        <v>208</v>
      </c>
      <c r="FD1177" s="162"/>
      <c r="FE1177" s="163"/>
      <c r="FF1177" s="161" t="s">
        <v>209</v>
      </c>
      <c r="FG1177" s="162"/>
      <c r="FH1177" s="163"/>
      <c r="FI1177" s="161" t="s">
        <v>210</v>
      </c>
      <c r="FJ1177" s="162"/>
      <c r="FK1177" s="163"/>
      <c r="FL1177" s="167" t="s">
        <v>211</v>
      </c>
      <c r="FM1177" s="168"/>
      <c r="FN1177" s="169"/>
      <c r="FO1177" s="167" t="s">
        <v>212</v>
      </c>
      <c r="FP1177" s="168"/>
      <c r="FQ1177" s="169"/>
      <c r="FR1177" s="161" t="s">
        <v>213</v>
      </c>
      <c r="FS1177" s="162"/>
      <c r="FT1177" s="163"/>
      <c r="FU1177" s="161" t="s">
        <v>214</v>
      </c>
      <c r="FV1177" s="162"/>
      <c r="FW1177" s="163"/>
      <c r="FX1177" s="167" t="s">
        <v>208</v>
      </c>
      <c r="FY1177" s="168"/>
      <c r="FZ1177" s="169"/>
      <c r="GA1177" s="167" t="s">
        <v>209</v>
      </c>
      <c r="GB1177" s="168"/>
      <c r="GC1177" s="169"/>
      <c r="GD1177" s="167" t="s">
        <v>210</v>
      </c>
      <c r="GE1177" s="168"/>
      <c r="GF1177" s="169"/>
      <c r="GG1177" s="167" t="s">
        <v>211</v>
      </c>
      <c r="GH1177" s="168"/>
      <c r="GI1177" s="169"/>
      <c r="GJ1177" s="167" t="s">
        <v>212</v>
      </c>
      <c r="GK1177" s="168"/>
      <c r="GL1177" s="169"/>
      <c r="GM1177" s="167" t="s">
        <v>213</v>
      </c>
      <c r="GN1177" s="168"/>
      <c r="GO1177" s="169"/>
      <c r="GP1177" s="167" t="s">
        <v>214</v>
      </c>
      <c r="GQ1177" s="168"/>
      <c r="GR1177" s="169"/>
      <c r="GS1177" s="161" t="s">
        <v>208</v>
      </c>
      <c r="GT1177" s="162"/>
      <c r="GU1177" s="163"/>
      <c r="GV1177" s="161" t="s">
        <v>209</v>
      </c>
      <c r="GW1177" s="162"/>
      <c r="GX1177" s="163"/>
      <c r="GY1177" s="161" t="s">
        <v>210</v>
      </c>
      <c r="GZ1177" s="162"/>
      <c r="HA1177" s="163"/>
      <c r="HB1177" s="167" t="s">
        <v>211</v>
      </c>
      <c r="HC1177" s="168"/>
      <c r="HD1177" s="169"/>
      <c r="HE1177" s="167" t="s">
        <v>212</v>
      </c>
      <c r="HF1177" s="168"/>
      <c r="HG1177" s="169"/>
      <c r="HH1177" s="161" t="s">
        <v>213</v>
      </c>
      <c r="HI1177" s="162"/>
      <c r="HJ1177" s="163"/>
      <c r="HK1177" s="161" t="s">
        <v>214</v>
      </c>
      <c r="HL1177" s="162"/>
      <c r="HM1177" s="163"/>
      <c r="HN1177" s="167" t="s">
        <v>208</v>
      </c>
      <c r="HO1177" s="168"/>
      <c r="HP1177" s="169"/>
      <c r="HQ1177" s="167" t="s">
        <v>209</v>
      </c>
      <c r="HR1177" s="168"/>
      <c r="HS1177" s="169"/>
      <c r="HT1177" s="167" t="s">
        <v>210</v>
      </c>
      <c r="HU1177" s="168"/>
      <c r="HV1177" s="169"/>
      <c r="HW1177" s="167" t="s">
        <v>211</v>
      </c>
      <c r="HX1177" s="168"/>
      <c r="HY1177" s="169"/>
      <c r="HZ1177" s="167" t="s">
        <v>212</v>
      </c>
      <c r="IA1177" s="168"/>
      <c r="IB1177" s="169"/>
      <c r="IC1177" s="167" t="s">
        <v>213</v>
      </c>
      <c r="ID1177" s="168"/>
      <c r="IE1177" s="169"/>
      <c r="IF1177" s="167" t="s">
        <v>214</v>
      </c>
      <c r="IG1177" s="168"/>
      <c r="IH1177" s="169"/>
      <c r="II1177" s="161" t="s">
        <v>208</v>
      </c>
      <c r="IJ1177" s="162"/>
      <c r="IK1177" s="163"/>
      <c r="IL1177" s="161" t="s">
        <v>209</v>
      </c>
      <c r="IM1177" s="162"/>
      <c r="IN1177" s="163"/>
      <c r="IO1177" s="161" t="s">
        <v>210</v>
      </c>
      <c r="IP1177" s="162"/>
      <c r="IQ1177" s="163"/>
      <c r="IR1177" s="167" t="s">
        <v>211</v>
      </c>
      <c r="IS1177" s="168"/>
      <c r="IT1177" s="169"/>
      <c r="IU1177" s="167" t="s">
        <v>212</v>
      </c>
      <c r="IV1177" s="168"/>
      <c r="IW1177" s="169"/>
      <c r="IX1177" s="161" t="s">
        <v>213</v>
      </c>
      <c r="IY1177" s="162"/>
      <c r="IZ1177" s="163"/>
      <c r="JA1177" s="161" t="s">
        <v>214</v>
      </c>
      <c r="JB1177" s="162"/>
      <c r="JC1177" s="163"/>
      <c r="JD1177" s="167" t="s">
        <v>208</v>
      </c>
      <c r="JE1177" s="168"/>
      <c r="JF1177" s="169"/>
      <c r="JG1177" s="167" t="s">
        <v>209</v>
      </c>
      <c r="JH1177" s="168"/>
      <c r="JI1177" s="169"/>
      <c r="JJ1177" s="167" t="s">
        <v>210</v>
      </c>
      <c r="JK1177" s="168"/>
      <c r="JL1177" s="169"/>
      <c r="JM1177" s="167" t="s">
        <v>211</v>
      </c>
      <c r="JN1177" s="168"/>
      <c r="JO1177" s="169"/>
      <c r="JP1177" s="167" t="s">
        <v>212</v>
      </c>
      <c r="JQ1177" s="168"/>
      <c r="JR1177" s="169"/>
      <c r="JS1177" s="167" t="s">
        <v>213</v>
      </c>
      <c r="JT1177" s="168"/>
      <c r="JU1177" s="169"/>
      <c r="JV1177" s="167" t="s">
        <v>214</v>
      </c>
      <c r="JW1177" s="168"/>
      <c r="JX1177" s="169"/>
      <c r="JY1177" s="161" t="s">
        <v>208</v>
      </c>
      <c r="JZ1177" s="162"/>
      <c r="KA1177" s="163"/>
      <c r="KB1177" s="161" t="s">
        <v>209</v>
      </c>
      <c r="KC1177" s="162"/>
      <c r="KD1177" s="163"/>
      <c r="KE1177" s="161" t="s">
        <v>210</v>
      </c>
      <c r="KF1177" s="162"/>
      <c r="KG1177" s="163"/>
      <c r="KH1177" s="167" t="s">
        <v>211</v>
      </c>
      <c r="KI1177" s="168"/>
      <c r="KJ1177" s="169"/>
      <c r="KK1177" s="167" t="s">
        <v>212</v>
      </c>
      <c r="KL1177" s="168"/>
      <c r="KM1177" s="169"/>
      <c r="KN1177" s="161" t="s">
        <v>213</v>
      </c>
      <c r="KO1177" s="162"/>
      <c r="KP1177" s="163"/>
      <c r="KQ1177" s="161" t="s">
        <v>214</v>
      </c>
      <c r="KR1177" s="162"/>
      <c r="KS1177" s="163"/>
      <c r="KT1177" s="161" t="s">
        <v>208</v>
      </c>
      <c r="KU1177" s="162"/>
      <c r="KV1177" s="163"/>
      <c r="KW1177" s="161" t="s">
        <v>209</v>
      </c>
      <c r="KX1177" s="162"/>
      <c r="KY1177" s="163"/>
      <c r="KZ1177" s="161" t="s">
        <v>210</v>
      </c>
      <c r="LA1177" s="162"/>
      <c r="LB1177" s="163"/>
      <c r="LC1177" s="167" t="s">
        <v>211</v>
      </c>
      <c r="LD1177" s="168"/>
      <c r="LE1177" s="169"/>
      <c r="LF1177" s="167" t="s">
        <v>212</v>
      </c>
      <c r="LG1177" s="168"/>
      <c r="LH1177" s="169"/>
      <c r="LI1177" s="161" t="s">
        <v>213</v>
      </c>
      <c r="LJ1177" s="162"/>
      <c r="LK1177" s="163"/>
      <c r="LL1177" s="161" t="s">
        <v>214</v>
      </c>
      <c r="LM1177" s="162"/>
      <c r="LN1177" s="163"/>
      <c r="LO1177" s="161" t="s">
        <v>208</v>
      </c>
      <c r="LP1177" s="162"/>
      <c r="LQ1177" s="163"/>
      <c r="LR1177" s="161" t="s">
        <v>209</v>
      </c>
      <c r="LS1177" s="162"/>
      <c r="LT1177" s="163"/>
      <c r="LU1177" s="161" t="s">
        <v>210</v>
      </c>
      <c r="LV1177" s="162"/>
      <c r="LW1177" s="163"/>
      <c r="LX1177" s="167" t="s">
        <v>211</v>
      </c>
      <c r="LY1177" s="168"/>
      <c r="LZ1177" s="169"/>
      <c r="MA1177" s="167" t="s">
        <v>212</v>
      </c>
      <c r="MB1177" s="168"/>
      <c r="MC1177" s="169"/>
      <c r="MD1177" s="161" t="s">
        <v>213</v>
      </c>
      <c r="ME1177" s="162"/>
      <c r="MF1177" s="163"/>
      <c r="MG1177" s="161" t="s">
        <v>214</v>
      </c>
      <c r="MH1177" s="162"/>
      <c r="MI1177" s="163"/>
      <c r="MJ1177" s="167" t="s">
        <v>208</v>
      </c>
      <c r="MK1177" s="168"/>
      <c r="ML1177" s="169"/>
      <c r="MM1177" s="167" t="s">
        <v>209</v>
      </c>
      <c r="MN1177" s="168"/>
      <c r="MO1177" s="169"/>
      <c r="MP1177" s="167" t="s">
        <v>210</v>
      </c>
      <c r="MQ1177" s="168"/>
      <c r="MR1177" s="169"/>
      <c r="MS1177" s="167" t="s">
        <v>211</v>
      </c>
      <c r="MT1177" s="168"/>
      <c r="MU1177" s="169"/>
      <c r="MV1177" s="167" t="s">
        <v>212</v>
      </c>
      <c r="MW1177" s="168"/>
      <c r="MX1177" s="169"/>
      <c r="MY1177" s="167" t="s">
        <v>213</v>
      </c>
      <c r="MZ1177" s="168"/>
      <c r="NA1177" s="169"/>
      <c r="NB1177" s="167" t="s">
        <v>214</v>
      </c>
      <c r="NC1177" s="168"/>
      <c r="ND1177" s="169"/>
      <c r="NE1177" s="161" t="s">
        <v>208</v>
      </c>
      <c r="NF1177" s="162"/>
      <c r="NG1177" s="163"/>
      <c r="NH1177" s="161" t="s">
        <v>209</v>
      </c>
      <c r="NI1177" s="162"/>
      <c r="NJ1177" s="163"/>
      <c r="NK1177" s="161" t="s">
        <v>210</v>
      </c>
      <c r="NL1177" s="162"/>
      <c r="NM1177" s="163"/>
      <c r="NN1177" s="167" t="s">
        <v>211</v>
      </c>
      <c r="NO1177" s="168"/>
      <c r="NP1177" s="169"/>
      <c r="NQ1177" s="167" t="s">
        <v>212</v>
      </c>
      <c r="NR1177" s="168"/>
      <c r="NS1177" s="169"/>
      <c r="NT1177" s="161" t="s">
        <v>213</v>
      </c>
      <c r="NU1177" s="162"/>
      <c r="NV1177" s="163"/>
      <c r="NW1177" s="161" t="s">
        <v>214</v>
      </c>
      <c r="NX1177" s="162"/>
      <c r="NY1177" s="163"/>
      <c r="NZ1177" s="167" t="s">
        <v>208</v>
      </c>
      <c r="OA1177" s="168"/>
      <c r="OB1177" s="169"/>
      <c r="OC1177" s="167" t="s">
        <v>209</v>
      </c>
      <c r="OD1177" s="168"/>
      <c r="OE1177" s="169"/>
      <c r="OF1177" s="167" t="s">
        <v>210</v>
      </c>
      <c r="OG1177" s="168"/>
      <c r="OH1177" s="169"/>
      <c r="OI1177" s="167" t="s">
        <v>211</v>
      </c>
      <c r="OJ1177" s="168"/>
      <c r="OK1177" s="169"/>
      <c r="OL1177" s="167" t="s">
        <v>212</v>
      </c>
      <c r="OM1177" s="168"/>
      <c r="ON1177" s="169"/>
      <c r="OO1177" s="167" t="s">
        <v>213</v>
      </c>
      <c r="OP1177" s="168"/>
      <c r="OQ1177" s="169"/>
      <c r="OR1177" s="167" t="s">
        <v>214</v>
      </c>
      <c r="OS1177" s="168"/>
      <c r="OT1177" s="169"/>
      <c r="OU1177" s="161" t="s">
        <v>208</v>
      </c>
      <c r="OV1177" s="162"/>
      <c r="OW1177" s="163"/>
      <c r="OX1177" s="161" t="s">
        <v>209</v>
      </c>
      <c r="OY1177" s="162"/>
      <c r="OZ1177" s="163"/>
      <c r="PA1177" s="161" t="s">
        <v>210</v>
      </c>
      <c r="PB1177" s="162"/>
      <c r="PC1177" s="163"/>
      <c r="PD1177" s="167" t="s">
        <v>211</v>
      </c>
      <c r="PE1177" s="168"/>
      <c r="PF1177" s="169"/>
      <c r="PG1177" s="167" t="s">
        <v>212</v>
      </c>
      <c r="PH1177" s="168"/>
      <c r="PI1177" s="169"/>
      <c r="PJ1177" s="161" t="s">
        <v>213</v>
      </c>
      <c r="PK1177" s="162"/>
      <c r="PL1177" s="163"/>
      <c r="PM1177" s="161" t="s">
        <v>214</v>
      </c>
      <c r="PN1177" s="162"/>
      <c r="PO1177" s="163"/>
      <c r="PP1177" s="167" t="s">
        <v>208</v>
      </c>
      <c r="PQ1177" s="168"/>
      <c r="PR1177" s="169"/>
      <c r="PS1177" s="167" t="s">
        <v>209</v>
      </c>
      <c r="PT1177" s="168"/>
      <c r="PU1177" s="169"/>
      <c r="PV1177" s="167" t="s">
        <v>210</v>
      </c>
      <c r="PW1177" s="168"/>
      <c r="PX1177" s="169"/>
      <c r="PY1177" s="167" t="s">
        <v>211</v>
      </c>
      <c r="PZ1177" s="168"/>
      <c r="QA1177" s="169"/>
      <c r="QB1177" s="167" t="s">
        <v>212</v>
      </c>
      <c r="QC1177" s="168"/>
      <c r="QD1177" s="169"/>
      <c r="QE1177" s="167" t="s">
        <v>213</v>
      </c>
      <c r="QF1177" s="168"/>
      <c r="QG1177" s="169"/>
      <c r="QH1177" s="167" t="s">
        <v>214</v>
      </c>
      <c r="QI1177" s="168"/>
      <c r="QJ1177" s="169"/>
      <c r="QK1177" s="161" t="s">
        <v>208</v>
      </c>
      <c r="QL1177" s="162"/>
      <c r="QM1177" s="163"/>
      <c r="QN1177" s="161" t="s">
        <v>209</v>
      </c>
      <c r="QO1177" s="162"/>
      <c r="QP1177" s="163"/>
      <c r="QQ1177" s="161" t="s">
        <v>210</v>
      </c>
      <c r="QR1177" s="162"/>
      <c r="QS1177" s="163"/>
      <c r="QT1177" s="167" t="s">
        <v>211</v>
      </c>
      <c r="QU1177" s="168"/>
      <c r="QV1177" s="169"/>
      <c r="QW1177" s="167" t="s">
        <v>212</v>
      </c>
      <c r="QX1177" s="168"/>
      <c r="QY1177" s="169"/>
      <c r="QZ1177" s="161" t="s">
        <v>213</v>
      </c>
      <c r="RA1177" s="162"/>
      <c r="RB1177" s="163"/>
      <c r="RC1177" s="161" t="s">
        <v>214</v>
      </c>
      <c r="RD1177" s="162"/>
      <c r="RE1177" s="163"/>
      <c r="RF1177" s="167" t="s">
        <v>208</v>
      </c>
      <c r="RG1177" s="168"/>
      <c r="RH1177" s="169"/>
      <c r="RI1177" s="167" t="s">
        <v>209</v>
      </c>
      <c r="RJ1177" s="168"/>
      <c r="RK1177" s="169"/>
      <c r="RL1177" s="167" t="s">
        <v>210</v>
      </c>
      <c r="RM1177" s="168"/>
      <c r="RN1177" s="169"/>
      <c r="RO1177" s="167" t="s">
        <v>211</v>
      </c>
      <c r="RP1177" s="168"/>
      <c r="RQ1177" s="169"/>
      <c r="RR1177" s="167" t="s">
        <v>212</v>
      </c>
      <c r="RS1177" s="168"/>
      <c r="RT1177" s="169"/>
      <c r="RU1177" s="167" t="s">
        <v>213</v>
      </c>
      <c r="RV1177" s="168"/>
      <c r="RW1177" s="169"/>
      <c r="RX1177" s="167" t="s">
        <v>214</v>
      </c>
      <c r="RY1177" s="168"/>
      <c r="RZ1177" s="169"/>
      <c r="SA1177" s="161" t="s">
        <v>208</v>
      </c>
      <c r="SB1177" s="162"/>
      <c r="SC1177" s="163"/>
      <c r="SD1177" s="161" t="s">
        <v>209</v>
      </c>
      <c r="SE1177" s="162"/>
      <c r="SF1177" s="163"/>
      <c r="SG1177" s="161" t="s">
        <v>210</v>
      </c>
      <c r="SH1177" s="162"/>
      <c r="SI1177" s="163"/>
      <c r="SJ1177" s="167" t="s">
        <v>211</v>
      </c>
      <c r="SK1177" s="168"/>
      <c r="SL1177" s="169"/>
      <c r="SM1177" s="167" t="s">
        <v>212</v>
      </c>
      <c r="SN1177" s="168"/>
      <c r="SO1177" s="169"/>
      <c r="SP1177" s="161" t="s">
        <v>213</v>
      </c>
      <c r="SQ1177" s="162"/>
      <c r="SR1177" s="163"/>
      <c r="SS1177" s="161" t="s">
        <v>214</v>
      </c>
      <c r="ST1177" s="162"/>
      <c r="SU1177" s="163"/>
      <c r="SV1177" s="167" t="s">
        <v>208</v>
      </c>
      <c r="SW1177" s="168"/>
      <c r="SX1177" s="169"/>
      <c r="SY1177" s="167" t="s">
        <v>209</v>
      </c>
      <c r="SZ1177" s="168"/>
      <c r="TA1177" s="169"/>
      <c r="TB1177" s="167" t="s">
        <v>210</v>
      </c>
      <c r="TC1177" s="168"/>
      <c r="TD1177" s="169"/>
      <c r="TE1177" s="167" t="s">
        <v>211</v>
      </c>
      <c r="TF1177" s="168"/>
      <c r="TG1177" s="169"/>
      <c r="TH1177" s="167" t="s">
        <v>212</v>
      </c>
      <c r="TI1177" s="168"/>
      <c r="TJ1177" s="169"/>
      <c r="TK1177" s="167" t="s">
        <v>213</v>
      </c>
      <c r="TL1177" s="168"/>
      <c r="TM1177" s="169"/>
      <c r="TN1177" s="167" t="s">
        <v>214</v>
      </c>
      <c r="TO1177" s="168"/>
      <c r="TP1177" s="169"/>
      <c r="TQ1177" s="161" t="s">
        <v>208</v>
      </c>
      <c r="TR1177" s="162"/>
      <c r="TS1177" s="163"/>
      <c r="TT1177" s="161" t="s">
        <v>209</v>
      </c>
      <c r="TU1177" s="162"/>
      <c r="TV1177" s="163"/>
      <c r="TW1177" s="161" t="s">
        <v>210</v>
      </c>
      <c r="TX1177" s="162"/>
      <c r="TY1177" s="163"/>
      <c r="TZ1177" s="167" t="s">
        <v>211</v>
      </c>
      <c r="UA1177" s="168"/>
      <c r="UB1177" s="169"/>
      <c r="UC1177" s="167" t="s">
        <v>212</v>
      </c>
      <c r="UD1177" s="168"/>
      <c r="UE1177" s="169"/>
      <c r="UF1177" s="161" t="s">
        <v>213</v>
      </c>
      <c r="UG1177" s="162"/>
      <c r="UH1177" s="163"/>
      <c r="UI1177" s="161" t="s">
        <v>214</v>
      </c>
      <c r="UJ1177" s="162"/>
      <c r="UK1177" s="163"/>
      <c r="UL1177" s="167" t="s">
        <v>208</v>
      </c>
      <c r="UM1177" s="168"/>
      <c r="UN1177" s="169"/>
      <c r="UO1177" s="167" t="s">
        <v>209</v>
      </c>
      <c r="UP1177" s="168"/>
      <c r="UQ1177" s="169"/>
      <c r="UR1177" s="167" t="s">
        <v>210</v>
      </c>
      <c r="US1177" s="168"/>
      <c r="UT1177" s="169"/>
      <c r="UU1177" s="167" t="s">
        <v>211</v>
      </c>
      <c r="UV1177" s="168"/>
      <c r="UW1177" s="169"/>
      <c r="UX1177" s="167" t="s">
        <v>212</v>
      </c>
      <c r="UY1177" s="168"/>
      <c r="UZ1177" s="169"/>
      <c r="VA1177" s="167" t="s">
        <v>213</v>
      </c>
      <c r="VB1177" s="168"/>
      <c r="VC1177" s="169"/>
      <c r="VD1177" s="167" t="s">
        <v>214</v>
      </c>
      <c r="VE1177" s="168"/>
      <c r="VF1177" s="169"/>
      <c r="VG1177" s="161" t="s">
        <v>208</v>
      </c>
      <c r="VH1177" s="162"/>
      <c r="VI1177" s="163"/>
      <c r="VJ1177" s="161" t="s">
        <v>209</v>
      </c>
      <c r="VK1177" s="162"/>
      <c r="VL1177" s="163"/>
      <c r="VM1177" s="161" t="s">
        <v>210</v>
      </c>
      <c r="VN1177" s="162"/>
      <c r="VO1177" s="163"/>
      <c r="VP1177" s="167" t="s">
        <v>211</v>
      </c>
      <c r="VQ1177" s="168"/>
      <c r="VR1177" s="169"/>
      <c r="VS1177" s="167" t="s">
        <v>212</v>
      </c>
      <c r="VT1177" s="168"/>
      <c r="VU1177" s="169"/>
      <c r="VV1177" s="161" t="s">
        <v>213</v>
      </c>
      <c r="VW1177" s="162"/>
      <c r="VX1177" s="163"/>
      <c r="VY1177" s="161" t="s">
        <v>214</v>
      </c>
      <c r="VZ1177" s="162"/>
      <c r="WA1177" s="163"/>
      <c r="WB1177" s="167" t="s">
        <v>208</v>
      </c>
      <c r="WC1177" s="168"/>
      <c r="WD1177" s="169"/>
      <c r="WE1177" s="167" t="s">
        <v>209</v>
      </c>
      <c r="WF1177" s="168"/>
      <c r="WG1177" s="169"/>
      <c r="WH1177" s="167" t="s">
        <v>210</v>
      </c>
      <c r="WI1177" s="168"/>
      <c r="WJ1177" s="169"/>
      <c r="WK1177" s="167" t="s">
        <v>211</v>
      </c>
      <c r="WL1177" s="168"/>
      <c r="WM1177" s="169"/>
      <c r="WN1177" s="167" t="s">
        <v>212</v>
      </c>
      <c r="WO1177" s="168"/>
      <c r="WP1177" s="169"/>
      <c r="WQ1177" s="167" t="s">
        <v>213</v>
      </c>
      <c r="WR1177" s="168"/>
      <c r="WS1177" s="169"/>
      <c r="WT1177" s="167" t="s">
        <v>214</v>
      </c>
      <c r="WU1177" s="168"/>
      <c r="WV1177" s="169"/>
      <c r="WW1177" s="161" t="s">
        <v>208</v>
      </c>
      <c r="WX1177" s="162"/>
      <c r="WY1177" s="163"/>
      <c r="WZ1177" s="161" t="s">
        <v>209</v>
      </c>
      <c r="XA1177" s="162"/>
      <c r="XB1177" s="163"/>
      <c r="XC1177" s="161" t="s">
        <v>210</v>
      </c>
      <c r="XD1177" s="162"/>
      <c r="XE1177" s="163"/>
      <c r="XF1177" s="167" t="s">
        <v>211</v>
      </c>
      <c r="XG1177" s="168"/>
      <c r="XH1177" s="169"/>
      <c r="XI1177" s="167" t="s">
        <v>212</v>
      </c>
      <c r="XJ1177" s="168"/>
      <c r="XK1177" s="169"/>
      <c r="XL1177" s="161" t="s">
        <v>213</v>
      </c>
      <c r="XM1177" s="162"/>
      <c r="XN1177" s="163"/>
      <c r="XO1177" s="161" t="s">
        <v>214</v>
      </c>
      <c r="XP1177" s="162"/>
      <c r="XQ1177" s="163"/>
      <c r="XR1177" s="167" t="s">
        <v>208</v>
      </c>
      <c r="XS1177" s="168"/>
      <c r="XT1177" s="169"/>
      <c r="XU1177" s="167" t="s">
        <v>209</v>
      </c>
      <c r="XV1177" s="168"/>
      <c r="XW1177" s="169"/>
      <c r="XX1177" s="167" t="s">
        <v>210</v>
      </c>
      <c r="XY1177" s="168"/>
      <c r="XZ1177" s="169"/>
      <c r="YA1177" s="167" t="s">
        <v>211</v>
      </c>
      <c r="YB1177" s="168"/>
      <c r="YC1177" s="169"/>
      <c r="YD1177" s="167" t="s">
        <v>212</v>
      </c>
      <c r="YE1177" s="168"/>
      <c r="YF1177" s="169"/>
      <c r="YG1177" s="167" t="s">
        <v>213</v>
      </c>
      <c r="YH1177" s="168"/>
      <c r="YI1177" s="169"/>
      <c r="YJ1177" s="167" t="s">
        <v>214</v>
      </c>
      <c r="YK1177" s="168"/>
      <c r="YL1177" s="169"/>
      <c r="YM1177" s="161" t="s">
        <v>208</v>
      </c>
      <c r="YN1177" s="162"/>
      <c r="YO1177" s="163"/>
      <c r="YP1177" s="161" t="s">
        <v>209</v>
      </c>
      <c r="YQ1177" s="162"/>
      <c r="YR1177" s="163"/>
      <c r="YS1177" s="161" t="s">
        <v>210</v>
      </c>
      <c r="YT1177" s="162"/>
      <c r="YU1177" s="163"/>
      <c r="YV1177" s="167" t="s">
        <v>211</v>
      </c>
      <c r="YW1177" s="168"/>
      <c r="YX1177" s="169"/>
      <c r="YY1177" s="167" t="s">
        <v>212</v>
      </c>
      <c r="YZ1177" s="168"/>
      <c r="ZA1177" s="169"/>
      <c r="ZB1177" s="161" t="s">
        <v>213</v>
      </c>
      <c r="ZC1177" s="162"/>
      <c r="ZD1177" s="163"/>
      <c r="ZE1177" s="161" t="s">
        <v>214</v>
      </c>
      <c r="ZF1177" s="162"/>
      <c r="ZG1177" s="163"/>
    </row>
    <row r="1178" spans="1:683">
      <c r="A1178" s="117"/>
      <c r="B1178" s="106"/>
      <c r="C1178" s="118"/>
      <c r="D1178" s="112"/>
      <c r="E1178" s="111"/>
      <c r="F1178" s="117">
        <v>2019</v>
      </c>
      <c r="G1178" s="117">
        <v>2020</v>
      </c>
      <c r="H1178" s="117">
        <v>2021</v>
      </c>
      <c r="I1178" s="117">
        <v>2019</v>
      </c>
      <c r="J1178" s="117">
        <v>2020</v>
      </c>
      <c r="K1178" s="117">
        <v>2021</v>
      </c>
      <c r="L1178" s="117">
        <v>2019</v>
      </c>
      <c r="M1178" s="117">
        <v>2020</v>
      </c>
      <c r="N1178" s="117">
        <v>2021</v>
      </c>
      <c r="O1178" s="117">
        <v>2019</v>
      </c>
      <c r="P1178" s="117">
        <v>2020</v>
      </c>
      <c r="Q1178" s="117">
        <v>2021</v>
      </c>
      <c r="R1178" s="117">
        <v>2019</v>
      </c>
      <c r="S1178" s="117">
        <v>2020</v>
      </c>
      <c r="T1178" s="117">
        <v>2021</v>
      </c>
      <c r="U1178" s="117">
        <v>2019</v>
      </c>
      <c r="V1178" s="117">
        <v>2020</v>
      </c>
      <c r="W1178" s="117">
        <v>2021</v>
      </c>
      <c r="X1178" s="117">
        <v>2019</v>
      </c>
      <c r="Y1178" s="117">
        <v>2020</v>
      </c>
      <c r="Z1178" s="117">
        <v>2021</v>
      </c>
      <c r="AA1178" s="117">
        <v>2019</v>
      </c>
      <c r="AB1178" s="117">
        <v>2020</v>
      </c>
      <c r="AC1178" s="117">
        <v>2021</v>
      </c>
      <c r="AD1178" s="117">
        <v>2019</v>
      </c>
      <c r="AE1178" s="117">
        <v>2020</v>
      </c>
      <c r="AF1178" s="117">
        <v>2021</v>
      </c>
      <c r="AG1178" s="117">
        <v>2019</v>
      </c>
      <c r="AH1178" s="117">
        <v>2020</v>
      </c>
      <c r="AI1178" s="117">
        <v>2021</v>
      </c>
      <c r="AJ1178" s="117">
        <v>2019</v>
      </c>
      <c r="AK1178" s="117">
        <v>2020</v>
      </c>
      <c r="AL1178" s="117">
        <v>2021</v>
      </c>
      <c r="AM1178" s="117">
        <v>2019</v>
      </c>
      <c r="AN1178" s="117">
        <v>2020</v>
      </c>
      <c r="AO1178" s="117">
        <v>2021</v>
      </c>
      <c r="AP1178" s="117">
        <v>2019</v>
      </c>
      <c r="AQ1178" s="117">
        <v>2020</v>
      </c>
      <c r="AR1178" s="117">
        <v>2021</v>
      </c>
      <c r="AS1178" s="117">
        <v>2019</v>
      </c>
      <c r="AT1178" s="117">
        <v>2020</v>
      </c>
      <c r="AU1178" s="117">
        <v>2021</v>
      </c>
      <c r="AV1178" s="117">
        <v>2019</v>
      </c>
      <c r="AW1178" s="117">
        <v>2020</v>
      </c>
      <c r="AX1178" s="117">
        <v>2021</v>
      </c>
      <c r="AY1178" s="117">
        <v>2019</v>
      </c>
      <c r="AZ1178" s="117">
        <v>2020</v>
      </c>
      <c r="BA1178" s="117">
        <v>2021</v>
      </c>
      <c r="BB1178" s="117">
        <v>2019</v>
      </c>
      <c r="BC1178" s="117">
        <v>2020</v>
      </c>
      <c r="BD1178" s="117">
        <v>2021</v>
      </c>
      <c r="BE1178" s="117">
        <v>2019</v>
      </c>
      <c r="BF1178" s="117">
        <v>2020</v>
      </c>
      <c r="BG1178" s="117">
        <v>2021</v>
      </c>
      <c r="BH1178" s="117">
        <v>2019</v>
      </c>
      <c r="BI1178" s="117">
        <v>2020</v>
      </c>
      <c r="BJ1178" s="117">
        <v>2021</v>
      </c>
      <c r="BK1178" s="117">
        <v>2019</v>
      </c>
      <c r="BL1178" s="117">
        <v>2020</v>
      </c>
      <c r="BM1178" s="117">
        <v>2021</v>
      </c>
      <c r="BN1178" s="117">
        <v>2019</v>
      </c>
      <c r="BO1178" s="117">
        <v>2020</v>
      </c>
      <c r="BP1178" s="117">
        <v>2021</v>
      </c>
      <c r="BQ1178" s="117">
        <v>2019</v>
      </c>
      <c r="BR1178" s="117">
        <v>2020</v>
      </c>
      <c r="BS1178" s="117">
        <v>2021</v>
      </c>
      <c r="BT1178" s="117">
        <v>2019</v>
      </c>
      <c r="BU1178" s="117">
        <v>2020</v>
      </c>
      <c r="BV1178" s="117">
        <v>2021</v>
      </c>
      <c r="BW1178" s="117">
        <v>2019</v>
      </c>
      <c r="BX1178" s="117">
        <v>2020</v>
      </c>
      <c r="BY1178" s="117">
        <v>2021</v>
      </c>
      <c r="BZ1178" s="117">
        <v>2019</v>
      </c>
      <c r="CA1178" s="117">
        <v>2020</v>
      </c>
      <c r="CB1178" s="117">
        <v>2021</v>
      </c>
      <c r="CC1178" s="117">
        <v>2019</v>
      </c>
      <c r="CD1178" s="117">
        <v>2020</v>
      </c>
      <c r="CE1178" s="117">
        <v>2021</v>
      </c>
      <c r="CF1178" s="117">
        <v>2019</v>
      </c>
      <c r="CG1178" s="117">
        <v>2020</v>
      </c>
      <c r="CH1178" s="117">
        <v>2021</v>
      </c>
      <c r="CI1178" s="117">
        <v>2019</v>
      </c>
      <c r="CJ1178" s="117">
        <v>2020</v>
      </c>
      <c r="CK1178" s="117">
        <v>2021</v>
      </c>
      <c r="CL1178" s="117">
        <v>2019</v>
      </c>
      <c r="CM1178" s="117">
        <v>2020</v>
      </c>
      <c r="CN1178" s="117">
        <v>2021</v>
      </c>
      <c r="CO1178" s="117">
        <v>2019</v>
      </c>
      <c r="CP1178" s="117">
        <v>2020</v>
      </c>
      <c r="CQ1178" s="117">
        <v>2021</v>
      </c>
      <c r="CR1178" s="117">
        <v>2019</v>
      </c>
      <c r="CS1178" s="117">
        <v>2020</v>
      </c>
      <c r="CT1178" s="117">
        <v>2021</v>
      </c>
      <c r="CU1178" s="117">
        <v>2019</v>
      </c>
      <c r="CV1178" s="117">
        <v>2020</v>
      </c>
      <c r="CW1178" s="117">
        <v>2021</v>
      </c>
      <c r="CX1178" s="117">
        <v>2019</v>
      </c>
      <c r="CY1178" s="117">
        <v>2020</v>
      </c>
      <c r="CZ1178" s="117">
        <v>2021</v>
      </c>
      <c r="DA1178" s="117">
        <v>2019</v>
      </c>
      <c r="DB1178" s="117">
        <v>2020</v>
      </c>
      <c r="DC1178" s="117">
        <v>2021</v>
      </c>
      <c r="DD1178" s="117">
        <v>2019</v>
      </c>
      <c r="DE1178" s="117">
        <v>2020</v>
      </c>
      <c r="DF1178" s="117">
        <v>2021</v>
      </c>
      <c r="DG1178" s="117">
        <v>2019</v>
      </c>
      <c r="DH1178" s="117">
        <v>2020</v>
      </c>
      <c r="DI1178" s="117">
        <v>2021</v>
      </c>
      <c r="DJ1178" s="117">
        <v>2019</v>
      </c>
      <c r="DK1178" s="117">
        <v>2020</v>
      </c>
      <c r="DL1178" s="117">
        <v>2021</v>
      </c>
      <c r="DM1178" s="117">
        <v>2019</v>
      </c>
      <c r="DN1178" s="117">
        <v>2020</v>
      </c>
      <c r="DO1178" s="117">
        <v>2021</v>
      </c>
      <c r="DP1178" s="117">
        <v>2019</v>
      </c>
      <c r="DQ1178" s="117">
        <v>2020</v>
      </c>
      <c r="DR1178" s="117">
        <v>2021</v>
      </c>
      <c r="DS1178" s="117">
        <v>2019</v>
      </c>
      <c r="DT1178" s="117">
        <v>2020</v>
      </c>
      <c r="DU1178" s="117">
        <v>2021</v>
      </c>
      <c r="DV1178" s="117">
        <v>2019</v>
      </c>
      <c r="DW1178" s="117">
        <v>2020</v>
      </c>
      <c r="DX1178" s="117">
        <v>2021</v>
      </c>
      <c r="DY1178" s="117">
        <v>2019</v>
      </c>
      <c r="DZ1178" s="117">
        <v>2020</v>
      </c>
      <c r="EA1178" s="117">
        <v>2021</v>
      </c>
      <c r="EB1178" s="117">
        <v>2019</v>
      </c>
      <c r="EC1178" s="117">
        <v>2020</v>
      </c>
      <c r="ED1178" s="117">
        <v>2021</v>
      </c>
      <c r="EE1178" s="117">
        <v>2019</v>
      </c>
      <c r="EF1178" s="117">
        <v>2020</v>
      </c>
      <c r="EG1178" s="117">
        <v>2021</v>
      </c>
      <c r="EH1178" s="117">
        <v>2019</v>
      </c>
      <c r="EI1178" s="117">
        <v>2020</v>
      </c>
      <c r="EJ1178" s="117">
        <v>2021</v>
      </c>
      <c r="EK1178" s="117">
        <v>2019</v>
      </c>
      <c r="EL1178" s="117">
        <v>2020</v>
      </c>
      <c r="EM1178" s="117">
        <v>2021</v>
      </c>
      <c r="EN1178" s="117">
        <v>2019</v>
      </c>
      <c r="EO1178" s="117">
        <v>2020</v>
      </c>
      <c r="EP1178" s="117">
        <v>2021</v>
      </c>
      <c r="EQ1178" s="117">
        <v>2019</v>
      </c>
      <c r="ER1178" s="117">
        <v>2020</v>
      </c>
      <c r="ES1178" s="117">
        <v>2021</v>
      </c>
      <c r="ET1178" s="117">
        <v>2019</v>
      </c>
      <c r="EU1178" s="117">
        <v>2020</v>
      </c>
      <c r="EV1178" s="117">
        <v>2021</v>
      </c>
      <c r="EW1178" s="117">
        <v>2019</v>
      </c>
      <c r="EX1178" s="117">
        <v>2020</v>
      </c>
      <c r="EY1178" s="117">
        <v>2021</v>
      </c>
      <c r="EZ1178" s="117">
        <v>2019</v>
      </c>
      <c r="FA1178" s="117">
        <v>2020</v>
      </c>
      <c r="FB1178" s="117">
        <v>2021</v>
      </c>
      <c r="FC1178" s="117">
        <v>2019</v>
      </c>
      <c r="FD1178" s="117">
        <v>2020</v>
      </c>
      <c r="FE1178" s="117">
        <v>2021</v>
      </c>
      <c r="FF1178" s="117">
        <v>2019</v>
      </c>
      <c r="FG1178" s="117">
        <v>2020</v>
      </c>
      <c r="FH1178" s="117">
        <v>2021</v>
      </c>
      <c r="FI1178" s="117">
        <v>2019</v>
      </c>
      <c r="FJ1178" s="117">
        <v>2020</v>
      </c>
      <c r="FK1178" s="117">
        <v>2021</v>
      </c>
      <c r="FL1178" s="117">
        <v>2019</v>
      </c>
      <c r="FM1178" s="117">
        <v>2020</v>
      </c>
      <c r="FN1178" s="117">
        <v>2021</v>
      </c>
      <c r="FO1178" s="117">
        <v>2019</v>
      </c>
      <c r="FP1178" s="117">
        <v>2020</v>
      </c>
      <c r="FQ1178" s="117">
        <v>2021</v>
      </c>
      <c r="FR1178" s="117">
        <v>2019</v>
      </c>
      <c r="FS1178" s="117">
        <v>2020</v>
      </c>
      <c r="FT1178" s="117">
        <v>2021</v>
      </c>
      <c r="FU1178" s="117">
        <v>2019</v>
      </c>
      <c r="FV1178" s="117">
        <v>2020</v>
      </c>
      <c r="FW1178" s="117">
        <v>2021</v>
      </c>
      <c r="FX1178" s="117">
        <v>2019</v>
      </c>
      <c r="FY1178" s="117">
        <v>2020</v>
      </c>
      <c r="FZ1178" s="117">
        <v>2021</v>
      </c>
      <c r="GA1178" s="117">
        <v>2019</v>
      </c>
      <c r="GB1178" s="117">
        <v>2020</v>
      </c>
      <c r="GC1178" s="117">
        <v>2021</v>
      </c>
      <c r="GD1178" s="117">
        <v>2019</v>
      </c>
      <c r="GE1178" s="117">
        <v>2020</v>
      </c>
      <c r="GF1178" s="117">
        <v>2021</v>
      </c>
      <c r="GG1178" s="117">
        <v>2019</v>
      </c>
      <c r="GH1178" s="117">
        <v>2020</v>
      </c>
      <c r="GI1178" s="117">
        <v>2021</v>
      </c>
      <c r="GJ1178" s="117">
        <v>2019</v>
      </c>
      <c r="GK1178" s="117">
        <v>2020</v>
      </c>
      <c r="GL1178" s="117">
        <v>2021</v>
      </c>
      <c r="GM1178" s="117">
        <v>2019</v>
      </c>
      <c r="GN1178" s="117">
        <v>2020</v>
      </c>
      <c r="GO1178" s="117">
        <v>2021</v>
      </c>
      <c r="GP1178" s="117">
        <v>2019</v>
      </c>
      <c r="GQ1178" s="117">
        <v>2020</v>
      </c>
      <c r="GR1178" s="117">
        <v>2021</v>
      </c>
      <c r="GS1178" s="117">
        <v>2019</v>
      </c>
      <c r="GT1178" s="117">
        <v>2020</v>
      </c>
      <c r="GU1178" s="117">
        <v>2021</v>
      </c>
      <c r="GV1178" s="117">
        <v>2019</v>
      </c>
      <c r="GW1178" s="117">
        <v>2020</v>
      </c>
      <c r="GX1178" s="117">
        <v>2021</v>
      </c>
      <c r="GY1178" s="117">
        <v>2019</v>
      </c>
      <c r="GZ1178" s="117">
        <v>2020</v>
      </c>
      <c r="HA1178" s="117">
        <v>2021</v>
      </c>
      <c r="HB1178" s="117">
        <v>2019</v>
      </c>
      <c r="HC1178" s="117">
        <v>2020</v>
      </c>
      <c r="HD1178" s="117">
        <v>2021</v>
      </c>
      <c r="HE1178" s="117">
        <v>2019</v>
      </c>
      <c r="HF1178" s="117">
        <v>2020</v>
      </c>
      <c r="HG1178" s="117">
        <v>2021</v>
      </c>
      <c r="HH1178" s="117">
        <v>2019</v>
      </c>
      <c r="HI1178" s="117">
        <v>2020</v>
      </c>
      <c r="HJ1178" s="117">
        <v>2021</v>
      </c>
      <c r="HK1178" s="117">
        <v>2019</v>
      </c>
      <c r="HL1178" s="117">
        <v>2020</v>
      </c>
      <c r="HM1178" s="117">
        <v>2021</v>
      </c>
      <c r="HN1178" s="117">
        <v>2019</v>
      </c>
      <c r="HO1178" s="117">
        <v>2020</v>
      </c>
      <c r="HP1178" s="117">
        <v>2021</v>
      </c>
      <c r="HQ1178" s="117">
        <v>2019</v>
      </c>
      <c r="HR1178" s="117">
        <v>2020</v>
      </c>
      <c r="HS1178" s="117">
        <v>2021</v>
      </c>
      <c r="HT1178" s="117">
        <v>2019</v>
      </c>
      <c r="HU1178" s="117">
        <v>2020</v>
      </c>
      <c r="HV1178" s="117">
        <v>2021</v>
      </c>
      <c r="HW1178" s="117">
        <v>2019</v>
      </c>
      <c r="HX1178" s="117">
        <v>2020</v>
      </c>
      <c r="HY1178" s="117">
        <v>2021</v>
      </c>
      <c r="HZ1178" s="117">
        <v>2019</v>
      </c>
      <c r="IA1178" s="117">
        <v>2020</v>
      </c>
      <c r="IB1178" s="117">
        <v>2021</v>
      </c>
      <c r="IC1178" s="117">
        <v>2019</v>
      </c>
      <c r="ID1178" s="117">
        <v>2020</v>
      </c>
      <c r="IE1178" s="117">
        <v>2021</v>
      </c>
      <c r="IF1178" s="117">
        <v>2019</v>
      </c>
      <c r="IG1178" s="117">
        <v>2020</v>
      </c>
      <c r="IH1178" s="117">
        <v>2021</v>
      </c>
      <c r="II1178" s="117">
        <v>2019</v>
      </c>
      <c r="IJ1178" s="117">
        <v>2020</v>
      </c>
      <c r="IK1178" s="117">
        <v>2021</v>
      </c>
      <c r="IL1178" s="117">
        <v>2019</v>
      </c>
      <c r="IM1178" s="117">
        <v>2020</v>
      </c>
      <c r="IN1178" s="117">
        <v>2021</v>
      </c>
      <c r="IO1178" s="117">
        <v>2019</v>
      </c>
      <c r="IP1178" s="117">
        <v>2020</v>
      </c>
      <c r="IQ1178" s="117">
        <v>2021</v>
      </c>
      <c r="IR1178" s="117">
        <v>2019</v>
      </c>
      <c r="IS1178" s="117">
        <v>2020</v>
      </c>
      <c r="IT1178" s="117">
        <v>2021</v>
      </c>
      <c r="IU1178" s="117">
        <v>2019</v>
      </c>
      <c r="IV1178" s="117">
        <v>2020</v>
      </c>
      <c r="IW1178" s="117">
        <v>2021</v>
      </c>
      <c r="IX1178" s="117">
        <v>2019</v>
      </c>
      <c r="IY1178" s="117">
        <v>2020</v>
      </c>
      <c r="IZ1178" s="117">
        <v>2021</v>
      </c>
      <c r="JA1178" s="117">
        <v>2019</v>
      </c>
      <c r="JB1178" s="117">
        <v>2020</v>
      </c>
      <c r="JC1178" s="117">
        <v>2021</v>
      </c>
      <c r="JD1178" s="117">
        <v>2019</v>
      </c>
      <c r="JE1178" s="117">
        <v>2020</v>
      </c>
      <c r="JF1178" s="117">
        <v>2021</v>
      </c>
      <c r="JG1178" s="117">
        <v>2019</v>
      </c>
      <c r="JH1178" s="117">
        <v>2020</v>
      </c>
      <c r="JI1178" s="117">
        <v>2021</v>
      </c>
      <c r="JJ1178" s="117">
        <v>2019</v>
      </c>
      <c r="JK1178" s="117">
        <v>2020</v>
      </c>
      <c r="JL1178" s="117">
        <v>2021</v>
      </c>
      <c r="JM1178" s="117">
        <v>2019</v>
      </c>
      <c r="JN1178" s="117">
        <v>2020</v>
      </c>
      <c r="JO1178" s="117">
        <v>2021</v>
      </c>
      <c r="JP1178" s="117">
        <v>2019</v>
      </c>
      <c r="JQ1178" s="117">
        <v>2020</v>
      </c>
      <c r="JR1178" s="117">
        <v>2021</v>
      </c>
      <c r="JS1178" s="117">
        <v>2019</v>
      </c>
      <c r="JT1178" s="117">
        <v>2020</v>
      </c>
      <c r="JU1178" s="117">
        <v>2021</v>
      </c>
      <c r="JV1178" s="117">
        <v>2019</v>
      </c>
      <c r="JW1178" s="117">
        <v>2020</v>
      </c>
      <c r="JX1178" s="117">
        <v>2021</v>
      </c>
      <c r="JY1178" s="117">
        <v>2019</v>
      </c>
      <c r="JZ1178" s="117">
        <v>2020</v>
      </c>
      <c r="KA1178" s="117">
        <v>2021</v>
      </c>
      <c r="KB1178" s="117">
        <v>2019</v>
      </c>
      <c r="KC1178" s="117">
        <v>2020</v>
      </c>
      <c r="KD1178" s="117">
        <v>2021</v>
      </c>
      <c r="KE1178" s="117">
        <v>2019</v>
      </c>
      <c r="KF1178" s="117">
        <v>2020</v>
      </c>
      <c r="KG1178" s="117">
        <v>2021</v>
      </c>
      <c r="KH1178" s="117">
        <v>2019</v>
      </c>
      <c r="KI1178" s="117">
        <v>2020</v>
      </c>
      <c r="KJ1178" s="117">
        <v>2021</v>
      </c>
      <c r="KK1178" s="117">
        <v>2019</v>
      </c>
      <c r="KL1178" s="117">
        <v>2020</v>
      </c>
      <c r="KM1178" s="117">
        <v>2021</v>
      </c>
      <c r="KN1178" s="117">
        <v>2019</v>
      </c>
      <c r="KO1178" s="117">
        <v>2020</v>
      </c>
      <c r="KP1178" s="117">
        <v>2021</v>
      </c>
      <c r="KQ1178" s="117">
        <v>2019</v>
      </c>
      <c r="KR1178" s="117">
        <v>2020</v>
      </c>
      <c r="KS1178" s="117">
        <v>2021</v>
      </c>
      <c r="KT1178" s="117">
        <v>2019</v>
      </c>
      <c r="KU1178" s="117">
        <v>2020</v>
      </c>
      <c r="KV1178" s="117">
        <v>2021</v>
      </c>
      <c r="KW1178" s="117">
        <v>2019</v>
      </c>
      <c r="KX1178" s="117">
        <v>2020</v>
      </c>
      <c r="KY1178" s="117">
        <v>2021</v>
      </c>
      <c r="KZ1178" s="117">
        <v>2019</v>
      </c>
      <c r="LA1178" s="117">
        <v>2020</v>
      </c>
      <c r="LB1178" s="117">
        <v>2021</v>
      </c>
      <c r="LC1178" s="117">
        <v>2019</v>
      </c>
      <c r="LD1178" s="117">
        <v>2020</v>
      </c>
      <c r="LE1178" s="117">
        <v>2021</v>
      </c>
      <c r="LF1178" s="117">
        <v>2019</v>
      </c>
      <c r="LG1178" s="117">
        <v>2020</v>
      </c>
      <c r="LH1178" s="117">
        <v>2021</v>
      </c>
      <c r="LI1178" s="117">
        <v>2019</v>
      </c>
      <c r="LJ1178" s="117">
        <v>2020</v>
      </c>
      <c r="LK1178" s="117">
        <v>2021</v>
      </c>
      <c r="LL1178" s="117">
        <v>2019</v>
      </c>
      <c r="LM1178" s="117">
        <v>2020</v>
      </c>
      <c r="LN1178" s="117">
        <v>2021</v>
      </c>
      <c r="LO1178" s="117">
        <v>2019</v>
      </c>
      <c r="LP1178" s="117">
        <v>2020</v>
      </c>
      <c r="LQ1178" s="117">
        <v>2021</v>
      </c>
      <c r="LR1178" s="117">
        <v>2019</v>
      </c>
      <c r="LS1178" s="117">
        <v>2020</v>
      </c>
      <c r="LT1178" s="117">
        <v>2021</v>
      </c>
      <c r="LU1178" s="117">
        <v>2019</v>
      </c>
      <c r="LV1178" s="117">
        <v>2020</v>
      </c>
      <c r="LW1178" s="117">
        <v>2021</v>
      </c>
      <c r="LX1178" s="117">
        <v>2019</v>
      </c>
      <c r="LY1178" s="117">
        <v>2020</v>
      </c>
      <c r="LZ1178" s="117">
        <v>2021</v>
      </c>
      <c r="MA1178" s="117">
        <v>2019</v>
      </c>
      <c r="MB1178" s="117">
        <v>2020</v>
      </c>
      <c r="MC1178" s="117">
        <v>2021</v>
      </c>
      <c r="MD1178" s="117">
        <v>2019</v>
      </c>
      <c r="ME1178" s="117">
        <v>2020</v>
      </c>
      <c r="MF1178" s="117">
        <v>2021</v>
      </c>
      <c r="MG1178" s="117">
        <v>2019</v>
      </c>
      <c r="MH1178" s="117">
        <v>2020</v>
      </c>
      <c r="MI1178" s="117">
        <v>2021</v>
      </c>
      <c r="MJ1178" s="117">
        <v>2019</v>
      </c>
      <c r="MK1178" s="117">
        <v>2020</v>
      </c>
      <c r="ML1178" s="117">
        <v>2021</v>
      </c>
      <c r="MM1178" s="117">
        <v>2019</v>
      </c>
      <c r="MN1178" s="117">
        <v>2020</v>
      </c>
      <c r="MO1178" s="117">
        <v>2021</v>
      </c>
      <c r="MP1178" s="117">
        <v>2019</v>
      </c>
      <c r="MQ1178" s="117">
        <v>2020</v>
      </c>
      <c r="MR1178" s="117">
        <v>2021</v>
      </c>
      <c r="MS1178" s="117">
        <v>2019</v>
      </c>
      <c r="MT1178" s="117">
        <v>2020</v>
      </c>
      <c r="MU1178" s="117">
        <v>2021</v>
      </c>
      <c r="MV1178" s="117">
        <v>2019</v>
      </c>
      <c r="MW1178" s="117">
        <v>2020</v>
      </c>
      <c r="MX1178" s="117">
        <v>2021</v>
      </c>
      <c r="MY1178" s="117">
        <v>2019</v>
      </c>
      <c r="MZ1178" s="117">
        <v>2020</v>
      </c>
      <c r="NA1178" s="117">
        <v>2021</v>
      </c>
      <c r="NB1178" s="117">
        <v>2019</v>
      </c>
      <c r="NC1178" s="117">
        <v>2020</v>
      </c>
      <c r="ND1178" s="117">
        <v>2021</v>
      </c>
      <c r="NE1178" s="117">
        <v>2019</v>
      </c>
      <c r="NF1178" s="117">
        <v>2020</v>
      </c>
      <c r="NG1178" s="117">
        <v>2021</v>
      </c>
      <c r="NH1178" s="117">
        <v>2019</v>
      </c>
      <c r="NI1178" s="117">
        <v>2020</v>
      </c>
      <c r="NJ1178" s="117">
        <v>2021</v>
      </c>
      <c r="NK1178" s="117">
        <v>2019</v>
      </c>
      <c r="NL1178" s="117">
        <v>2020</v>
      </c>
      <c r="NM1178" s="117">
        <v>2021</v>
      </c>
      <c r="NN1178" s="117">
        <v>2019</v>
      </c>
      <c r="NO1178" s="117">
        <v>2020</v>
      </c>
      <c r="NP1178" s="117">
        <v>2021</v>
      </c>
      <c r="NQ1178" s="117">
        <v>2019</v>
      </c>
      <c r="NR1178" s="117">
        <v>2020</v>
      </c>
      <c r="NS1178" s="117">
        <v>2021</v>
      </c>
      <c r="NT1178" s="117">
        <v>2019</v>
      </c>
      <c r="NU1178" s="117">
        <v>2020</v>
      </c>
      <c r="NV1178" s="117">
        <v>2021</v>
      </c>
      <c r="NW1178" s="117">
        <v>2019</v>
      </c>
      <c r="NX1178" s="117">
        <v>2020</v>
      </c>
      <c r="NY1178" s="117">
        <v>2021</v>
      </c>
      <c r="NZ1178" s="117">
        <v>2019</v>
      </c>
      <c r="OA1178" s="117">
        <v>2020</v>
      </c>
      <c r="OB1178" s="117">
        <v>2021</v>
      </c>
      <c r="OC1178" s="117">
        <v>2019</v>
      </c>
      <c r="OD1178" s="117">
        <v>2020</v>
      </c>
      <c r="OE1178" s="117">
        <v>2021</v>
      </c>
      <c r="OF1178" s="117">
        <v>2019</v>
      </c>
      <c r="OG1178" s="117">
        <v>2020</v>
      </c>
      <c r="OH1178" s="117">
        <v>2021</v>
      </c>
      <c r="OI1178" s="117">
        <v>2019</v>
      </c>
      <c r="OJ1178" s="117">
        <v>2020</v>
      </c>
      <c r="OK1178" s="117">
        <v>2021</v>
      </c>
      <c r="OL1178" s="117">
        <v>2019</v>
      </c>
      <c r="OM1178" s="117">
        <v>2020</v>
      </c>
      <c r="ON1178" s="117">
        <v>2021</v>
      </c>
      <c r="OO1178" s="117">
        <v>2019</v>
      </c>
      <c r="OP1178" s="117">
        <v>2020</v>
      </c>
      <c r="OQ1178" s="117">
        <v>2021</v>
      </c>
      <c r="OR1178" s="117">
        <v>2019</v>
      </c>
      <c r="OS1178" s="117">
        <v>2020</v>
      </c>
      <c r="OT1178" s="117">
        <v>2021</v>
      </c>
      <c r="OU1178" s="117">
        <v>2019</v>
      </c>
      <c r="OV1178" s="117">
        <v>2020</v>
      </c>
      <c r="OW1178" s="117">
        <v>2021</v>
      </c>
      <c r="OX1178" s="117">
        <v>2019</v>
      </c>
      <c r="OY1178" s="117">
        <v>2020</v>
      </c>
      <c r="OZ1178" s="117">
        <v>2021</v>
      </c>
      <c r="PA1178" s="117">
        <v>2019</v>
      </c>
      <c r="PB1178" s="117">
        <v>2020</v>
      </c>
      <c r="PC1178" s="117">
        <v>2021</v>
      </c>
      <c r="PD1178" s="117">
        <v>2019</v>
      </c>
      <c r="PE1178" s="117">
        <v>2020</v>
      </c>
      <c r="PF1178" s="117">
        <v>2021</v>
      </c>
      <c r="PG1178" s="117">
        <v>2019</v>
      </c>
      <c r="PH1178" s="117">
        <v>2020</v>
      </c>
      <c r="PI1178" s="117">
        <v>2021</v>
      </c>
      <c r="PJ1178" s="117">
        <v>2019</v>
      </c>
      <c r="PK1178" s="117">
        <v>2020</v>
      </c>
      <c r="PL1178" s="117">
        <v>2021</v>
      </c>
      <c r="PM1178" s="117">
        <v>2019</v>
      </c>
      <c r="PN1178" s="117">
        <v>2020</v>
      </c>
      <c r="PO1178" s="117">
        <v>2021</v>
      </c>
      <c r="PP1178" s="117">
        <v>2019</v>
      </c>
      <c r="PQ1178" s="117">
        <v>2020</v>
      </c>
      <c r="PR1178" s="117">
        <v>2021</v>
      </c>
      <c r="PS1178" s="117">
        <v>2019</v>
      </c>
      <c r="PT1178" s="117">
        <v>2020</v>
      </c>
      <c r="PU1178" s="117">
        <v>2021</v>
      </c>
      <c r="PV1178" s="117">
        <v>2019</v>
      </c>
      <c r="PW1178" s="117">
        <v>2020</v>
      </c>
      <c r="PX1178" s="117">
        <v>2021</v>
      </c>
      <c r="PY1178" s="117">
        <v>2019</v>
      </c>
      <c r="PZ1178" s="117">
        <v>2020</v>
      </c>
      <c r="QA1178" s="117">
        <v>2021</v>
      </c>
      <c r="QB1178" s="117">
        <v>2019</v>
      </c>
      <c r="QC1178" s="117">
        <v>2020</v>
      </c>
      <c r="QD1178" s="117">
        <v>2021</v>
      </c>
      <c r="QE1178" s="117">
        <v>2019</v>
      </c>
      <c r="QF1178" s="117">
        <v>2020</v>
      </c>
      <c r="QG1178" s="117">
        <v>2021</v>
      </c>
      <c r="QH1178" s="117">
        <v>2019</v>
      </c>
      <c r="QI1178" s="117">
        <v>2020</v>
      </c>
      <c r="QJ1178" s="117">
        <v>2021</v>
      </c>
      <c r="QK1178" s="117">
        <v>2019</v>
      </c>
      <c r="QL1178" s="117">
        <v>2020</v>
      </c>
      <c r="QM1178" s="117">
        <v>2021</v>
      </c>
      <c r="QN1178" s="117">
        <v>2019</v>
      </c>
      <c r="QO1178" s="117">
        <v>2020</v>
      </c>
      <c r="QP1178" s="117">
        <v>2021</v>
      </c>
      <c r="QQ1178" s="117">
        <v>2019</v>
      </c>
      <c r="QR1178" s="117">
        <v>2020</v>
      </c>
      <c r="QS1178" s="117">
        <v>2021</v>
      </c>
      <c r="QT1178" s="117">
        <v>2019</v>
      </c>
      <c r="QU1178" s="117">
        <v>2020</v>
      </c>
      <c r="QV1178" s="117">
        <v>2021</v>
      </c>
      <c r="QW1178" s="117">
        <v>2019</v>
      </c>
      <c r="QX1178" s="117">
        <v>2020</v>
      </c>
      <c r="QY1178" s="117">
        <v>2021</v>
      </c>
      <c r="QZ1178" s="117">
        <v>2019</v>
      </c>
      <c r="RA1178" s="117">
        <v>2020</v>
      </c>
      <c r="RB1178" s="117">
        <v>2021</v>
      </c>
      <c r="RC1178" s="117">
        <v>2019</v>
      </c>
      <c r="RD1178" s="117">
        <v>2020</v>
      </c>
      <c r="RE1178" s="117">
        <v>2021</v>
      </c>
      <c r="RF1178" s="117">
        <v>2019</v>
      </c>
      <c r="RG1178" s="117">
        <v>2020</v>
      </c>
      <c r="RH1178" s="117">
        <v>2021</v>
      </c>
      <c r="RI1178" s="117">
        <v>2019</v>
      </c>
      <c r="RJ1178" s="117">
        <v>2020</v>
      </c>
      <c r="RK1178" s="117">
        <v>2021</v>
      </c>
      <c r="RL1178" s="117">
        <v>2019</v>
      </c>
      <c r="RM1178" s="117">
        <v>2020</v>
      </c>
      <c r="RN1178" s="117">
        <v>2021</v>
      </c>
      <c r="RO1178" s="117">
        <v>2019</v>
      </c>
      <c r="RP1178" s="117">
        <v>2020</v>
      </c>
      <c r="RQ1178" s="117">
        <v>2021</v>
      </c>
      <c r="RR1178" s="117">
        <v>2019</v>
      </c>
      <c r="RS1178" s="117">
        <v>2020</v>
      </c>
      <c r="RT1178" s="117">
        <v>2021</v>
      </c>
      <c r="RU1178" s="117">
        <v>2019</v>
      </c>
      <c r="RV1178" s="117">
        <v>2020</v>
      </c>
      <c r="RW1178" s="117">
        <v>2021</v>
      </c>
      <c r="RX1178" s="117">
        <v>2019</v>
      </c>
      <c r="RY1178" s="117">
        <v>2020</v>
      </c>
      <c r="RZ1178" s="117">
        <v>2021</v>
      </c>
      <c r="SA1178" s="117">
        <v>2019</v>
      </c>
      <c r="SB1178" s="117">
        <v>2020</v>
      </c>
      <c r="SC1178" s="117">
        <v>2021</v>
      </c>
      <c r="SD1178" s="117">
        <v>2019</v>
      </c>
      <c r="SE1178" s="117">
        <v>2020</v>
      </c>
      <c r="SF1178" s="117">
        <v>2021</v>
      </c>
      <c r="SG1178" s="117">
        <v>2019</v>
      </c>
      <c r="SH1178" s="117">
        <v>2020</v>
      </c>
      <c r="SI1178" s="117">
        <v>2021</v>
      </c>
      <c r="SJ1178" s="117">
        <v>2019</v>
      </c>
      <c r="SK1178" s="117">
        <v>2020</v>
      </c>
      <c r="SL1178" s="117">
        <v>2021</v>
      </c>
      <c r="SM1178" s="117">
        <v>2019</v>
      </c>
      <c r="SN1178" s="117">
        <v>2020</v>
      </c>
      <c r="SO1178" s="117">
        <v>2021</v>
      </c>
      <c r="SP1178" s="117">
        <v>2019</v>
      </c>
      <c r="SQ1178" s="117">
        <v>2020</v>
      </c>
      <c r="SR1178" s="117">
        <v>2021</v>
      </c>
      <c r="SS1178" s="117">
        <v>2019</v>
      </c>
      <c r="ST1178" s="117">
        <v>2020</v>
      </c>
      <c r="SU1178" s="117">
        <v>2021</v>
      </c>
      <c r="SV1178" s="117">
        <v>2019</v>
      </c>
      <c r="SW1178" s="117">
        <v>2020</v>
      </c>
      <c r="SX1178" s="117">
        <v>2021</v>
      </c>
      <c r="SY1178" s="117">
        <v>2019</v>
      </c>
      <c r="SZ1178" s="117">
        <v>2020</v>
      </c>
      <c r="TA1178" s="117">
        <v>2021</v>
      </c>
      <c r="TB1178" s="117">
        <v>2019</v>
      </c>
      <c r="TC1178" s="117">
        <v>2020</v>
      </c>
      <c r="TD1178" s="117">
        <v>2021</v>
      </c>
      <c r="TE1178" s="117">
        <v>2019</v>
      </c>
      <c r="TF1178" s="117">
        <v>2020</v>
      </c>
      <c r="TG1178" s="117">
        <v>2021</v>
      </c>
      <c r="TH1178" s="117">
        <v>2019</v>
      </c>
      <c r="TI1178" s="117">
        <v>2020</v>
      </c>
      <c r="TJ1178" s="117">
        <v>2021</v>
      </c>
      <c r="TK1178" s="117">
        <v>2019</v>
      </c>
      <c r="TL1178" s="117">
        <v>2020</v>
      </c>
      <c r="TM1178" s="117">
        <v>2021</v>
      </c>
      <c r="TN1178" s="117">
        <v>2019</v>
      </c>
      <c r="TO1178" s="117">
        <v>2020</v>
      </c>
      <c r="TP1178" s="117">
        <v>2021</v>
      </c>
      <c r="TQ1178" s="117">
        <v>2019</v>
      </c>
      <c r="TR1178" s="117">
        <v>2020</v>
      </c>
      <c r="TS1178" s="117">
        <v>2021</v>
      </c>
      <c r="TT1178" s="117">
        <v>2019</v>
      </c>
      <c r="TU1178" s="117">
        <v>2020</v>
      </c>
      <c r="TV1178" s="117">
        <v>2021</v>
      </c>
      <c r="TW1178" s="117">
        <v>2019</v>
      </c>
      <c r="TX1178" s="117">
        <v>2020</v>
      </c>
      <c r="TY1178" s="117">
        <v>2021</v>
      </c>
      <c r="TZ1178" s="117">
        <v>2019</v>
      </c>
      <c r="UA1178" s="117">
        <v>2020</v>
      </c>
      <c r="UB1178" s="117">
        <v>2021</v>
      </c>
      <c r="UC1178" s="117">
        <v>2019</v>
      </c>
      <c r="UD1178" s="117">
        <v>2020</v>
      </c>
      <c r="UE1178" s="117">
        <v>2021</v>
      </c>
      <c r="UF1178" s="117">
        <v>2019</v>
      </c>
      <c r="UG1178" s="117">
        <v>2020</v>
      </c>
      <c r="UH1178" s="117">
        <v>2021</v>
      </c>
      <c r="UI1178" s="117">
        <v>2019</v>
      </c>
      <c r="UJ1178" s="117">
        <v>2020</v>
      </c>
      <c r="UK1178" s="117">
        <v>2021</v>
      </c>
      <c r="UL1178" s="117">
        <v>2019</v>
      </c>
      <c r="UM1178" s="117">
        <v>2020</v>
      </c>
      <c r="UN1178" s="117">
        <v>2021</v>
      </c>
      <c r="UO1178" s="117">
        <v>2019</v>
      </c>
      <c r="UP1178" s="117">
        <v>2020</v>
      </c>
      <c r="UQ1178" s="117">
        <v>2021</v>
      </c>
      <c r="UR1178" s="117">
        <v>2019</v>
      </c>
      <c r="US1178" s="117">
        <v>2020</v>
      </c>
      <c r="UT1178" s="117">
        <v>2021</v>
      </c>
      <c r="UU1178" s="117">
        <v>2019</v>
      </c>
      <c r="UV1178" s="117">
        <v>2020</v>
      </c>
      <c r="UW1178" s="117">
        <v>2021</v>
      </c>
      <c r="UX1178" s="117">
        <v>2019</v>
      </c>
      <c r="UY1178" s="117">
        <v>2020</v>
      </c>
      <c r="UZ1178" s="117">
        <v>2021</v>
      </c>
      <c r="VA1178" s="117">
        <v>2019</v>
      </c>
      <c r="VB1178" s="117">
        <v>2020</v>
      </c>
      <c r="VC1178" s="117">
        <v>2021</v>
      </c>
      <c r="VD1178" s="117">
        <v>2019</v>
      </c>
      <c r="VE1178" s="117">
        <v>2020</v>
      </c>
      <c r="VF1178" s="117">
        <v>2021</v>
      </c>
      <c r="VG1178" s="117">
        <v>2019</v>
      </c>
      <c r="VH1178" s="117">
        <v>2020</v>
      </c>
      <c r="VI1178" s="117">
        <v>2021</v>
      </c>
      <c r="VJ1178" s="117">
        <v>2019</v>
      </c>
      <c r="VK1178" s="117">
        <v>2020</v>
      </c>
      <c r="VL1178" s="117">
        <v>2021</v>
      </c>
      <c r="VM1178" s="117">
        <v>2019</v>
      </c>
      <c r="VN1178" s="117">
        <v>2020</v>
      </c>
      <c r="VO1178" s="117">
        <v>2021</v>
      </c>
      <c r="VP1178" s="117">
        <v>2019</v>
      </c>
      <c r="VQ1178" s="117">
        <v>2020</v>
      </c>
      <c r="VR1178" s="117">
        <v>2021</v>
      </c>
      <c r="VS1178" s="117">
        <v>2019</v>
      </c>
      <c r="VT1178" s="117">
        <v>2020</v>
      </c>
      <c r="VU1178" s="117">
        <v>2021</v>
      </c>
      <c r="VV1178" s="117">
        <v>2019</v>
      </c>
      <c r="VW1178" s="117">
        <v>2020</v>
      </c>
      <c r="VX1178" s="117">
        <v>2021</v>
      </c>
      <c r="VY1178" s="117">
        <v>2019</v>
      </c>
      <c r="VZ1178" s="117">
        <v>2020</v>
      </c>
      <c r="WA1178" s="117">
        <v>2021</v>
      </c>
      <c r="WB1178" s="117">
        <v>2019</v>
      </c>
      <c r="WC1178" s="117">
        <v>2020</v>
      </c>
      <c r="WD1178" s="117">
        <v>2021</v>
      </c>
      <c r="WE1178" s="117">
        <v>2019</v>
      </c>
      <c r="WF1178" s="117">
        <v>2020</v>
      </c>
      <c r="WG1178" s="117">
        <v>2021</v>
      </c>
      <c r="WH1178" s="117">
        <v>2019</v>
      </c>
      <c r="WI1178" s="117">
        <v>2020</v>
      </c>
      <c r="WJ1178" s="117">
        <v>2021</v>
      </c>
      <c r="WK1178" s="117">
        <v>2019</v>
      </c>
      <c r="WL1178" s="117">
        <v>2020</v>
      </c>
      <c r="WM1178" s="117">
        <v>2021</v>
      </c>
      <c r="WN1178" s="117">
        <v>2019</v>
      </c>
      <c r="WO1178" s="117">
        <v>2020</v>
      </c>
      <c r="WP1178" s="117">
        <v>2021</v>
      </c>
      <c r="WQ1178" s="117">
        <v>2019</v>
      </c>
      <c r="WR1178" s="117">
        <v>2020</v>
      </c>
      <c r="WS1178" s="117">
        <v>2021</v>
      </c>
      <c r="WT1178" s="117">
        <v>2019</v>
      </c>
      <c r="WU1178" s="117">
        <v>2020</v>
      </c>
      <c r="WV1178" s="117">
        <v>2021</v>
      </c>
      <c r="WW1178" s="117">
        <v>2019</v>
      </c>
      <c r="WX1178" s="117">
        <v>2020</v>
      </c>
      <c r="WY1178" s="117">
        <v>2021</v>
      </c>
      <c r="WZ1178" s="117">
        <v>2019</v>
      </c>
      <c r="XA1178" s="117">
        <v>2020</v>
      </c>
      <c r="XB1178" s="117">
        <v>2021</v>
      </c>
      <c r="XC1178" s="117">
        <v>2019</v>
      </c>
      <c r="XD1178" s="117">
        <v>2020</v>
      </c>
      <c r="XE1178" s="117">
        <v>2021</v>
      </c>
      <c r="XF1178" s="117">
        <v>2019</v>
      </c>
      <c r="XG1178" s="117">
        <v>2020</v>
      </c>
      <c r="XH1178" s="117">
        <v>2021</v>
      </c>
      <c r="XI1178" s="117">
        <v>2019</v>
      </c>
      <c r="XJ1178" s="117">
        <v>2020</v>
      </c>
      <c r="XK1178" s="117">
        <v>2021</v>
      </c>
      <c r="XL1178" s="117">
        <v>2019</v>
      </c>
      <c r="XM1178" s="117">
        <v>2020</v>
      </c>
      <c r="XN1178" s="117">
        <v>2021</v>
      </c>
      <c r="XO1178" s="117">
        <v>2019</v>
      </c>
      <c r="XP1178" s="117">
        <v>2020</v>
      </c>
      <c r="XQ1178" s="117">
        <v>2021</v>
      </c>
      <c r="XR1178" s="117">
        <v>2019</v>
      </c>
      <c r="XS1178" s="117">
        <v>2020</v>
      </c>
      <c r="XT1178" s="117">
        <v>2021</v>
      </c>
      <c r="XU1178" s="117">
        <v>2019</v>
      </c>
      <c r="XV1178" s="117">
        <v>2020</v>
      </c>
      <c r="XW1178" s="117">
        <v>2021</v>
      </c>
      <c r="XX1178" s="117">
        <v>2019</v>
      </c>
      <c r="XY1178" s="117">
        <v>2020</v>
      </c>
      <c r="XZ1178" s="117">
        <v>2021</v>
      </c>
      <c r="YA1178" s="117">
        <v>2019</v>
      </c>
      <c r="YB1178" s="117">
        <v>2020</v>
      </c>
      <c r="YC1178" s="117">
        <v>2021</v>
      </c>
      <c r="YD1178" s="117">
        <v>2019</v>
      </c>
      <c r="YE1178" s="117">
        <v>2020</v>
      </c>
      <c r="YF1178" s="117">
        <v>2021</v>
      </c>
      <c r="YG1178" s="117">
        <v>2019</v>
      </c>
      <c r="YH1178" s="117">
        <v>2020</v>
      </c>
      <c r="YI1178" s="117">
        <v>2021</v>
      </c>
      <c r="YJ1178" s="117">
        <v>2019</v>
      </c>
      <c r="YK1178" s="117">
        <v>2020</v>
      </c>
      <c r="YL1178" s="117">
        <v>2021</v>
      </c>
      <c r="YM1178" s="117">
        <v>2019</v>
      </c>
      <c r="YN1178" s="117">
        <v>2020</v>
      </c>
      <c r="YO1178" s="117">
        <v>2021</v>
      </c>
      <c r="YP1178" s="117">
        <v>2019</v>
      </c>
      <c r="YQ1178" s="117">
        <v>2020</v>
      </c>
      <c r="YR1178" s="117">
        <v>2021</v>
      </c>
      <c r="YS1178" s="117">
        <v>2019</v>
      </c>
      <c r="YT1178" s="117">
        <v>2020</v>
      </c>
      <c r="YU1178" s="117">
        <v>2021</v>
      </c>
      <c r="YV1178" s="117">
        <v>2019</v>
      </c>
      <c r="YW1178" s="117">
        <v>2020</v>
      </c>
      <c r="YX1178" s="117">
        <v>2021</v>
      </c>
      <c r="YY1178" s="117">
        <v>2019</v>
      </c>
      <c r="YZ1178" s="117">
        <v>2020</v>
      </c>
      <c r="ZA1178" s="117">
        <v>2021</v>
      </c>
      <c r="ZB1178" s="117">
        <v>2019</v>
      </c>
      <c r="ZC1178" s="117">
        <v>2020</v>
      </c>
      <c r="ZD1178" s="117">
        <v>2021</v>
      </c>
      <c r="ZE1178" s="117">
        <v>2019</v>
      </c>
      <c r="ZF1178" s="117">
        <v>2020</v>
      </c>
      <c r="ZG1178" s="117">
        <v>2021</v>
      </c>
    </row>
    <row r="1179" spans="1:683" ht="22.5" customHeight="1">
      <c r="A1179" s="3"/>
      <c r="B1179" s="150"/>
      <c r="C1179" s="3"/>
      <c r="D1179" s="113"/>
      <c r="E1179" s="58"/>
      <c r="F1179" s="164"/>
      <c r="G1179" s="165"/>
      <c r="H1179" s="166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52"/>
    </row>
    <row r="1181" spans="1:683">
      <c r="A1181" s="40" t="s">
        <v>129</v>
      </c>
      <c r="B1181" s="32"/>
      <c r="C1181" s="39" t="s">
        <v>102</v>
      </c>
      <c r="D1181" s="157"/>
      <c r="E1181" s="158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32</v>
      </c>
      <c r="GT1181" s="55">
        <f t="shared" si="39"/>
        <v>32</v>
      </c>
      <c r="GU1181" s="55">
        <f t="shared" si="39"/>
        <v>32</v>
      </c>
      <c r="GV1181" s="55">
        <f t="shared" si="39"/>
        <v>1268928</v>
      </c>
      <c r="GW1181" s="55">
        <f t="shared" si="39"/>
        <v>1328288</v>
      </c>
      <c r="GX1181" s="55">
        <f t="shared" si="39"/>
        <v>1328288</v>
      </c>
      <c r="GY1181" s="55">
        <f t="shared" si="39"/>
        <v>2772448</v>
      </c>
      <c r="GZ1181" s="55">
        <f t="shared" si="39"/>
        <v>2820704</v>
      </c>
      <c r="HA1181" s="55">
        <f t="shared" si="39"/>
        <v>2820704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1333600</v>
      </c>
      <c r="HI1181" s="55">
        <f t="shared" si="40"/>
        <v>1328300.1599999999</v>
      </c>
      <c r="HJ1181" s="55">
        <f t="shared" si="40"/>
        <v>1328300.1599999999</v>
      </c>
      <c r="HK1181" s="55">
        <f t="shared" si="40"/>
        <v>745315.2</v>
      </c>
      <c r="HL1181" s="55">
        <f t="shared" si="40"/>
        <v>745983.36</v>
      </c>
      <c r="HM1181" s="55">
        <f t="shared" si="40"/>
        <v>745983.36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3444299.96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719017.72</v>
      </c>
      <c r="VE1181" s="55">
        <f t="shared" si="57"/>
        <v>768982.76</v>
      </c>
      <c r="VF1181" s="55">
        <f t="shared" si="57"/>
        <v>768982.76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100</v>
      </c>
      <c r="YN1181" s="55">
        <f t="shared" ref="YN1181:YU1181" si="62">SUM(YN1182:YN1195)</f>
        <v>100</v>
      </c>
      <c r="YO1181" s="55">
        <f t="shared" si="62"/>
        <v>100</v>
      </c>
      <c r="YP1181" s="55">
        <f t="shared" si="62"/>
        <v>3965400</v>
      </c>
      <c r="YQ1181" s="55">
        <f t="shared" si="62"/>
        <v>4150900</v>
      </c>
      <c r="YR1181" s="55">
        <f t="shared" si="62"/>
        <v>4150900</v>
      </c>
      <c r="YS1181" s="55">
        <f t="shared" si="62"/>
        <v>8663900</v>
      </c>
      <c r="YT1181" s="55">
        <f t="shared" si="62"/>
        <v>8814700</v>
      </c>
      <c r="YU1181" s="55">
        <f t="shared" si="62"/>
        <v>8814700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4777900</v>
      </c>
      <c r="ZC1181" s="55">
        <f t="shared" si="63"/>
        <v>4715400</v>
      </c>
      <c r="ZD1181" s="55">
        <f t="shared" si="63"/>
        <v>4715400</v>
      </c>
      <c r="ZE1181" s="55">
        <f t="shared" si="63"/>
        <v>1467931</v>
      </c>
      <c r="ZF1181" s="55">
        <f t="shared" si="63"/>
        <v>1518309</v>
      </c>
      <c r="ZG1181" s="55">
        <f t="shared" si="63"/>
        <v>1518309</v>
      </c>
    </row>
    <row r="1182" spans="1:683" ht="36" hidden="1">
      <c r="A1182" s="85" t="s">
        <v>77</v>
      </c>
      <c r="B1182" s="85" t="s">
        <v>82</v>
      </c>
      <c r="C1182" s="5"/>
      <c r="D1182" s="110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26765.18</v>
      </c>
      <c r="HF1182" s="23">
        <f>$J1182*HF$1210</f>
        <v>26792.89</v>
      </c>
      <c r="HG1182" s="23">
        <f>$K1182*HG$1210</f>
        <v>26792.89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12150.96</v>
      </c>
      <c r="UY1182" s="23">
        <f>$J1182*UY$1210</f>
        <v>12997.15</v>
      </c>
      <c r="UZ1182" s="23">
        <f>$K1182*UZ$1210</f>
        <v>12997.15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16868.86</v>
      </c>
      <c r="YZ1182" s="23">
        <f>$J1182*YZ$1210</f>
        <v>17450.21</v>
      </c>
      <c r="ZA1182" s="23">
        <f>$K1182*ZA$1210</f>
        <v>17450.21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0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32</v>
      </c>
      <c r="GT1183" s="28">
        <v>32</v>
      </c>
      <c r="GU1183" s="28">
        <v>32</v>
      </c>
      <c r="GV1183" s="23">
        <f t="shared" si="132"/>
        <v>1268928</v>
      </c>
      <c r="GW1183" s="23">
        <f t="shared" si="133"/>
        <v>1328288</v>
      </c>
      <c r="GX1183" s="23">
        <f t="shared" si="134"/>
        <v>1328288</v>
      </c>
      <c r="GY1183" s="23">
        <f t="shared" si="135"/>
        <v>2772448</v>
      </c>
      <c r="GZ1183" s="23">
        <f t="shared" si="136"/>
        <v>2820704</v>
      </c>
      <c r="HA1183" s="23">
        <f t="shared" si="137"/>
        <v>2820704</v>
      </c>
      <c r="HB1183" s="23">
        <f t="shared" ref="HB1183:HB1195" si="381">$F1183*HB$1210</f>
        <v>41675</v>
      </c>
      <c r="HC1183" s="23">
        <f t="shared" ref="HC1183:HC1195" si="382">$G1183*HC$1210</f>
        <v>41509.379999999997</v>
      </c>
      <c r="HD1183" s="23">
        <f t="shared" ref="HD1183:HD1195" si="383">$H1183*HD$1210</f>
        <v>41509.379999999997</v>
      </c>
      <c r="HE1183" s="23">
        <f t="shared" ref="HE1183:HE1195" si="384">$I1183*HE$1210</f>
        <v>23291.1</v>
      </c>
      <c r="HF1183" s="23">
        <f t="shared" ref="HF1183:HF1195" si="385">$J1183*HF$1210</f>
        <v>23311.98</v>
      </c>
      <c r="HG1183" s="23">
        <f t="shared" ref="HG1183:HG1195" si="386">$K1183*HG$1210</f>
        <v>23311.98</v>
      </c>
      <c r="HH1183" s="23">
        <f t="shared" si="138"/>
        <v>1333600</v>
      </c>
      <c r="HI1183" s="23">
        <f t="shared" si="138"/>
        <v>1328300.1599999999</v>
      </c>
      <c r="HJ1183" s="23">
        <f t="shared" si="138"/>
        <v>1328300.1599999999</v>
      </c>
      <c r="HK1183" s="23">
        <f t="shared" si="139"/>
        <v>745315.2</v>
      </c>
      <c r="HL1183" s="23">
        <f t="shared" si="139"/>
        <v>745983.36</v>
      </c>
      <c r="HM1183" s="23">
        <f t="shared" si="139"/>
        <v>745983.36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50651.47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10573.79</v>
      </c>
      <c r="UY1183" s="23">
        <f t="shared" ref="UY1183:UY1195" si="487">$J1183*UY$1210</f>
        <v>11308.57</v>
      </c>
      <c r="UZ1183" s="23">
        <f t="shared" ref="UZ1183:UZ1195" si="488">$K1183*UZ$1210</f>
        <v>11308.57</v>
      </c>
      <c r="VA1183" s="23">
        <f t="shared" si="274"/>
        <v>3444299.96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719017.72</v>
      </c>
      <c r="VE1183" s="23">
        <f t="shared" si="275"/>
        <v>768982.76</v>
      </c>
      <c r="VF1183" s="23">
        <f t="shared" si="275"/>
        <v>768982.76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08"/>
        <v>100</v>
      </c>
      <c r="YO1183" s="57">
        <f t="shared" si="308"/>
        <v>100</v>
      </c>
      <c r="YP1183" s="23">
        <f t="shared" si="309"/>
        <v>3965400</v>
      </c>
      <c r="YQ1183" s="23">
        <f t="shared" si="310"/>
        <v>4150900</v>
      </c>
      <c r="YR1183" s="23">
        <f t="shared" si="311"/>
        <v>4150900</v>
      </c>
      <c r="YS1183" s="23">
        <f t="shared" si="312"/>
        <v>8663900</v>
      </c>
      <c r="YT1183" s="23">
        <f t="shared" si="313"/>
        <v>8814700</v>
      </c>
      <c r="YU1183" s="23">
        <f t="shared" si="314"/>
        <v>8814700</v>
      </c>
      <c r="YV1183" s="23">
        <f t="shared" ref="YV1183:YV1195" si="514">$F1183*YV$1210</f>
        <v>47779</v>
      </c>
      <c r="YW1183" s="23">
        <f t="shared" ref="YW1183:YW1195" si="515">$G1183*YW$1210</f>
        <v>47154</v>
      </c>
      <c r="YX1183" s="23">
        <f t="shared" ref="YX1183:YX1195" si="516">$H1183*YX$1210</f>
        <v>47154</v>
      </c>
      <c r="YY1183" s="23">
        <f t="shared" ref="YY1183:YY1195" si="517">$I1183*YY$1210</f>
        <v>14679.31</v>
      </c>
      <c r="YZ1183" s="23">
        <f t="shared" ref="YZ1183:YZ1195" si="518">$J1183*YZ$1210</f>
        <v>15183.09</v>
      </c>
      <c r="ZA1183" s="23">
        <f t="shared" ref="ZA1183:ZA1195" si="519">$K1183*ZA$1210</f>
        <v>15183.09</v>
      </c>
      <c r="ZB1183" s="23">
        <f t="shared" si="315"/>
        <v>4777900</v>
      </c>
      <c r="ZC1183" s="23">
        <f t="shared" si="315"/>
        <v>4715400</v>
      </c>
      <c r="ZD1183" s="23">
        <f t="shared" si="315"/>
        <v>4715400</v>
      </c>
      <c r="ZE1183" s="23">
        <f t="shared" si="316"/>
        <v>1467931</v>
      </c>
      <c r="ZF1183" s="23">
        <f t="shared" si="316"/>
        <v>1518309</v>
      </c>
      <c r="ZG1183" s="23">
        <f t="shared" si="316"/>
        <v>1518309</v>
      </c>
    </row>
    <row r="1184" spans="1:683" ht="36" hidden="1" customHeight="1">
      <c r="A1184" s="85" t="s">
        <v>217</v>
      </c>
      <c r="B1184" s="85" t="s">
        <v>82</v>
      </c>
      <c r="C1184" s="5"/>
      <c r="D1184" s="110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58345.42</v>
      </c>
      <c r="HC1184" s="23">
        <f t="shared" si="382"/>
        <v>58113.53</v>
      </c>
      <c r="HD1184" s="23">
        <f t="shared" si="383"/>
        <v>58113.53</v>
      </c>
      <c r="HE1184" s="23">
        <f t="shared" si="384"/>
        <v>23291.1</v>
      </c>
      <c r="HF1184" s="23">
        <f t="shared" si="385"/>
        <v>23311.98</v>
      </c>
      <c r="HG1184" s="23">
        <f t="shared" si="386"/>
        <v>23311.98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70912.570000000007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10573.79</v>
      </c>
      <c r="UY1184" s="23">
        <f t="shared" si="487"/>
        <v>11308.57</v>
      </c>
      <c r="UZ1184" s="23">
        <f t="shared" si="488"/>
        <v>11308.57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66891.08</v>
      </c>
      <c r="YW1184" s="23">
        <f t="shared" si="515"/>
        <v>66016.05</v>
      </c>
      <c r="YX1184" s="23">
        <f t="shared" si="516"/>
        <v>66016.05</v>
      </c>
      <c r="YY1184" s="23">
        <f t="shared" si="517"/>
        <v>14679.31</v>
      </c>
      <c r="YZ1184" s="23">
        <f t="shared" si="518"/>
        <v>15183.09</v>
      </c>
      <c r="ZA1184" s="23">
        <f t="shared" si="519"/>
        <v>15183.09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0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23291.1</v>
      </c>
      <c r="HF1185" s="23">
        <f t="shared" si="385"/>
        <v>23311.98</v>
      </c>
      <c r="HG1185" s="23">
        <f t="shared" si="386"/>
        <v>23311.98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10573.79</v>
      </c>
      <c r="UY1185" s="23">
        <f t="shared" si="487"/>
        <v>11308.57</v>
      </c>
      <c r="UZ1185" s="23">
        <f t="shared" si="488"/>
        <v>11308.57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14679.31</v>
      </c>
      <c r="YZ1185" s="23">
        <f t="shared" si="518"/>
        <v>15183.09</v>
      </c>
      <c r="ZA1185" s="23">
        <f t="shared" si="519"/>
        <v>15183.09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0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41675</v>
      </c>
      <c r="HC1186" s="23">
        <f t="shared" si="382"/>
        <v>41509.379999999997</v>
      </c>
      <c r="HD1186" s="23">
        <f t="shared" si="383"/>
        <v>41509.379999999997</v>
      </c>
      <c r="HE1186" s="23">
        <f t="shared" si="384"/>
        <v>23291.1</v>
      </c>
      <c r="HF1186" s="23">
        <f t="shared" si="385"/>
        <v>23311.98</v>
      </c>
      <c r="HG1186" s="23">
        <f t="shared" si="386"/>
        <v>23311.98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50651.47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10573.79</v>
      </c>
      <c r="UY1186" s="23">
        <f t="shared" si="487"/>
        <v>11308.57</v>
      </c>
      <c r="UZ1186" s="23">
        <f t="shared" si="488"/>
        <v>11308.57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47779</v>
      </c>
      <c r="YW1186" s="23">
        <f t="shared" si="515"/>
        <v>47154</v>
      </c>
      <c r="YX1186" s="23">
        <f t="shared" si="516"/>
        <v>47154</v>
      </c>
      <c r="YY1186" s="23">
        <f t="shared" si="517"/>
        <v>14679.31</v>
      </c>
      <c r="YZ1186" s="23">
        <f t="shared" si="518"/>
        <v>15183.09</v>
      </c>
      <c r="ZA1186" s="23">
        <f t="shared" si="519"/>
        <v>15183.09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0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38522.160000000003</v>
      </c>
      <c r="HF1187" s="23">
        <f t="shared" si="385"/>
        <v>38573.050000000003</v>
      </c>
      <c r="HG1187" s="23">
        <f t="shared" si="386"/>
        <v>38573.050000000003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17488.45</v>
      </c>
      <c r="UY1187" s="23">
        <f t="shared" si="487"/>
        <v>18711.669999999998</v>
      </c>
      <c r="UZ1187" s="23">
        <f t="shared" si="488"/>
        <v>18711.669999999998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24278.75</v>
      </c>
      <c r="YZ1187" s="23">
        <f t="shared" si="518"/>
        <v>25122.62</v>
      </c>
      <c r="ZA1187" s="23">
        <f t="shared" si="519"/>
        <v>25122.62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0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45949.64</v>
      </c>
      <c r="HF1188" s="23">
        <f t="shared" si="385"/>
        <v>46014.879999999997</v>
      </c>
      <c r="HG1188" s="23">
        <f t="shared" si="386"/>
        <v>46014.879999999997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20860.400000000001</v>
      </c>
      <c r="UY1188" s="23">
        <f t="shared" si="487"/>
        <v>22321.68</v>
      </c>
      <c r="UZ1188" s="23">
        <f t="shared" si="488"/>
        <v>22321.68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28959.95</v>
      </c>
      <c r="YZ1188" s="23">
        <f t="shared" si="518"/>
        <v>29969.49</v>
      </c>
      <c r="ZA1188" s="23">
        <f t="shared" si="519"/>
        <v>29969.49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0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64847.8</v>
      </c>
      <c r="HF1189" s="23">
        <f t="shared" si="385"/>
        <v>64950.46</v>
      </c>
      <c r="HG1189" s="23">
        <f t="shared" si="386"/>
        <v>64950.46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29439.87</v>
      </c>
      <c r="UY1189" s="23">
        <f t="shared" si="487"/>
        <v>31507.27</v>
      </c>
      <c r="UZ1189" s="23">
        <f t="shared" si="488"/>
        <v>31507.27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 t="shared" si="308"/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40870.589999999997</v>
      </c>
      <c r="YZ1189" s="23">
        <f t="shared" si="518"/>
        <v>42302.22</v>
      </c>
      <c r="ZA1189" s="23">
        <f t="shared" si="519"/>
        <v>42302.22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0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57092.61</v>
      </c>
      <c r="HF1190" s="23">
        <f t="shared" si="385"/>
        <v>57180.15</v>
      </c>
      <c r="HG1190" s="23">
        <f t="shared" si="386"/>
        <v>57180.15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25919.14</v>
      </c>
      <c r="UY1190" s="23">
        <f t="shared" si="487"/>
        <v>27737.919999999998</v>
      </c>
      <c r="UZ1190" s="23">
        <f t="shared" si="488"/>
        <v>27737.919999999998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35982.85</v>
      </c>
      <c r="YZ1190" s="23">
        <f t="shared" si="518"/>
        <v>37241.42</v>
      </c>
      <c r="ZA1190" s="23">
        <f t="shared" si="519"/>
        <v>37241.42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0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26765.18</v>
      </c>
      <c r="HF1191" s="23">
        <f t="shared" si="385"/>
        <v>26792.89</v>
      </c>
      <c r="HG1191" s="23">
        <f t="shared" si="386"/>
        <v>26792.89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12150.96</v>
      </c>
      <c r="UY1191" s="23">
        <f t="shared" si="487"/>
        <v>12997.15</v>
      </c>
      <c r="UZ1191" s="23">
        <f t="shared" si="488"/>
        <v>12997.15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16868.86</v>
      </c>
      <c r="YZ1191" s="23">
        <f t="shared" si="518"/>
        <v>17450.21</v>
      </c>
      <c r="ZA1191" s="23">
        <f t="shared" si="519"/>
        <v>17450.21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0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23291.1</v>
      </c>
      <c r="HF1192" s="23">
        <f t="shared" si="385"/>
        <v>23311.98</v>
      </c>
      <c r="HG1192" s="23">
        <f t="shared" si="386"/>
        <v>23311.98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10573.79</v>
      </c>
      <c r="UY1192" s="23">
        <f t="shared" si="487"/>
        <v>11308.57</v>
      </c>
      <c r="UZ1192" s="23">
        <f t="shared" si="488"/>
        <v>11308.57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14679.31</v>
      </c>
      <c r="YZ1192" s="23">
        <f t="shared" si="518"/>
        <v>15183.09</v>
      </c>
      <c r="ZA1192" s="23">
        <f t="shared" si="519"/>
        <v>15183.09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0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39459.300000000003</v>
      </c>
      <c r="HF1193" s="23">
        <f t="shared" si="385"/>
        <v>39512.17</v>
      </c>
      <c r="HG1193" s="23">
        <f t="shared" si="386"/>
        <v>39512.17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17913.89</v>
      </c>
      <c r="UY1193" s="23">
        <f t="shared" si="487"/>
        <v>19167.23</v>
      </c>
      <c r="UZ1193" s="23">
        <f t="shared" si="488"/>
        <v>19167.23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24869.38</v>
      </c>
      <c r="YZ1193" s="23">
        <f t="shared" si="518"/>
        <v>25734.27</v>
      </c>
      <c r="ZA1193" s="23">
        <f t="shared" si="519"/>
        <v>25734.27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0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33215.74</v>
      </c>
      <c r="HF1194" s="23">
        <f t="shared" si="385"/>
        <v>33256.199999999997</v>
      </c>
      <c r="HG1194" s="23">
        <f t="shared" si="386"/>
        <v>33256.199999999997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15079.41</v>
      </c>
      <c r="UY1194" s="23">
        <f t="shared" si="487"/>
        <v>16132.48</v>
      </c>
      <c r="UZ1194" s="23">
        <f t="shared" si="488"/>
        <v>16132.48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20934.349999999999</v>
      </c>
      <c r="YZ1194" s="23">
        <f t="shared" si="518"/>
        <v>21659.759999999998</v>
      </c>
      <c r="ZA1194" s="23">
        <f t="shared" si="519"/>
        <v>21659.759999999998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0"/>
      <c r="B1195" s="85"/>
      <c r="C1195" s="5"/>
      <c r="D1195" s="110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52"/>
    </row>
    <row r="1197" spans="1:683">
      <c r="A1197" s="40" t="s">
        <v>129</v>
      </c>
      <c r="B1197" s="32"/>
      <c r="C1197" s="39" t="s">
        <v>103</v>
      </c>
      <c r="D1197" s="157"/>
      <c r="E1197" s="158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32</v>
      </c>
      <c r="GT1197" s="55">
        <f t="shared" si="529"/>
        <v>32</v>
      </c>
      <c r="GU1197" s="55">
        <f t="shared" si="529"/>
        <v>32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267771.65000000002</v>
      </c>
      <c r="GZ1197" s="55">
        <f t="shared" si="529"/>
        <v>267771.65000000002</v>
      </c>
      <c r="HA1197" s="55">
        <f t="shared" si="529"/>
        <v>267771.65000000002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71984.850000000006</v>
      </c>
      <c r="HL1197" s="55">
        <f t="shared" si="530"/>
        <v>70816.649999999994</v>
      </c>
      <c r="HM1197" s="55">
        <f t="shared" si="530"/>
        <v>70816.649999999994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485746.01</v>
      </c>
      <c r="US1197" s="55">
        <f t="shared" si="546"/>
        <v>485746.01</v>
      </c>
      <c r="UT1197" s="55">
        <f t="shared" si="546"/>
        <v>485746.01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59282.68</v>
      </c>
      <c r="VE1197" s="55">
        <f t="shared" si="547"/>
        <v>62317.39</v>
      </c>
      <c r="VF1197" s="55">
        <f t="shared" si="547"/>
        <v>62317.39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100</v>
      </c>
      <c r="YN1197" s="55">
        <f t="shared" ref="YN1197:YU1197" si="552">SUM(YN1198:YN1207)</f>
        <v>100</v>
      </c>
      <c r="YO1197" s="55">
        <f t="shared" si="552"/>
        <v>100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753517.66</v>
      </c>
      <c r="YT1197" s="55">
        <f t="shared" si="552"/>
        <v>753517.66</v>
      </c>
      <c r="YU1197" s="55">
        <f t="shared" si="552"/>
        <v>753517.66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127669.25</v>
      </c>
      <c r="ZF1197" s="55">
        <f t="shared" si="553"/>
        <v>129791.28</v>
      </c>
      <c r="ZG1197" s="55">
        <f t="shared" si="553"/>
        <v>129791.28</v>
      </c>
    </row>
    <row r="1198" spans="1:683" ht="24" hidden="1">
      <c r="A1198" s="8" t="s">
        <v>219</v>
      </c>
      <c r="B1198" s="85" t="s">
        <v>87</v>
      </c>
      <c r="C1198" s="5"/>
      <c r="D1198" s="110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4799.59</v>
      </c>
      <c r="HF1198" s="23">
        <f t="shared" ref="HF1198:HF1207" si="619">$J1198*HF$1210</f>
        <v>4721.7</v>
      </c>
      <c r="HG1198" s="23">
        <f t="shared" ref="HG1198:HG1207" si="620">$K1198*HG$1210</f>
        <v>4721.7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2178.94</v>
      </c>
      <c r="UY1198" s="23">
        <f t="shared" ref="UY1198:UY1207" si="738">$J1198*UY$1210</f>
        <v>2290.48</v>
      </c>
      <c r="UZ1198" s="23">
        <f t="shared" ref="UZ1198:UZ1207" si="739">$K1198*UZ$1210</f>
        <v>2290.48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3024.96</v>
      </c>
      <c r="YZ1198" s="23">
        <f t="shared" ref="YZ1198:YZ1207" si="774">$J1198*YZ$1210</f>
        <v>3075.25</v>
      </c>
      <c r="ZA1198" s="23">
        <f t="shared" ref="ZA1198:ZA1207" si="775">$K1198*ZA$1210</f>
        <v>3075.25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0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4799.59</v>
      </c>
      <c r="HF1199" s="23">
        <f t="shared" si="619"/>
        <v>4721.7</v>
      </c>
      <c r="HG1199" s="23">
        <f t="shared" si="620"/>
        <v>4721.7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2178.94</v>
      </c>
      <c r="UY1199" s="23">
        <f t="shared" si="738"/>
        <v>2290.48</v>
      </c>
      <c r="UZ1199" s="23">
        <f t="shared" si="739"/>
        <v>2290.48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3024.96</v>
      </c>
      <c r="YZ1199" s="23">
        <f t="shared" si="774"/>
        <v>3075.25</v>
      </c>
      <c r="ZA1199" s="23">
        <f t="shared" si="775"/>
        <v>3075.25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>
      <c r="A1200" s="8" t="s">
        <v>221</v>
      </c>
      <c r="B1200" s="85" t="s">
        <v>89</v>
      </c>
      <c r="C1200" s="5"/>
      <c r="D1200" s="110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4799.59</v>
      </c>
      <c r="HF1200" s="23">
        <f t="shared" si="619"/>
        <v>4721.7</v>
      </c>
      <c r="HG1200" s="23">
        <f t="shared" si="620"/>
        <v>4721.7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34"/>
        <v>35707.32</v>
      </c>
      <c r="US1200" s="23">
        <f t="shared" si="735"/>
        <v>35707.32</v>
      </c>
      <c r="UT1200" s="23">
        <f t="shared" si="736"/>
        <v>35707.32</v>
      </c>
      <c r="UU1200" s="49"/>
      <c r="UV1200" s="49"/>
      <c r="UW1200" s="49"/>
      <c r="UX1200" s="23">
        <f t="shared" si="737"/>
        <v>2178.94</v>
      </c>
      <c r="UY1200" s="23">
        <f t="shared" si="738"/>
        <v>2290.48</v>
      </c>
      <c r="UZ1200" s="23">
        <f t="shared" si="739"/>
        <v>2290.48</v>
      </c>
      <c r="VA1200" s="49"/>
      <c r="VB1200" s="49"/>
      <c r="VC1200" s="49"/>
      <c r="VD1200" s="23">
        <f t="shared" si="740"/>
        <v>4357.88</v>
      </c>
      <c r="VE1200" s="23">
        <f t="shared" si="740"/>
        <v>4580.96</v>
      </c>
      <c r="VF1200" s="23">
        <f t="shared" si="740"/>
        <v>4580.96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2</v>
      </c>
      <c r="YN1200" s="57">
        <f t="shared" si="769"/>
        <v>2</v>
      </c>
      <c r="YO1200" s="57">
        <f t="shared" si="769"/>
        <v>2</v>
      </c>
      <c r="YP1200" s="49"/>
      <c r="YQ1200" s="49"/>
      <c r="YR1200" s="49"/>
      <c r="YS1200" s="23">
        <f t="shared" si="770"/>
        <v>35707.32</v>
      </c>
      <c r="YT1200" s="23">
        <f t="shared" si="771"/>
        <v>35707.32</v>
      </c>
      <c r="YU1200" s="23">
        <f t="shared" si="772"/>
        <v>35707.32</v>
      </c>
      <c r="YV1200" s="49"/>
      <c r="YW1200" s="49"/>
      <c r="YX1200" s="49"/>
      <c r="YY1200" s="23">
        <f t="shared" si="773"/>
        <v>3024.96</v>
      </c>
      <c r="YZ1200" s="23">
        <f t="shared" si="774"/>
        <v>3075.25</v>
      </c>
      <c r="ZA1200" s="23">
        <f t="shared" si="775"/>
        <v>3075.25</v>
      </c>
      <c r="ZB1200" s="49"/>
      <c r="ZC1200" s="49"/>
      <c r="ZD1200" s="49"/>
      <c r="ZE1200" s="23">
        <f t="shared" si="776"/>
        <v>6049.92</v>
      </c>
      <c r="ZF1200" s="23">
        <f t="shared" si="776"/>
        <v>6150.5</v>
      </c>
      <c r="ZG1200" s="23">
        <f t="shared" si="776"/>
        <v>6150.5</v>
      </c>
    </row>
    <row r="1201" spans="1:683" ht="36">
      <c r="A1201" s="8" t="s">
        <v>222</v>
      </c>
      <c r="B1201" s="85" t="s">
        <v>90</v>
      </c>
      <c r="C1201" s="5"/>
      <c r="D1201" s="110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2927.75</v>
      </c>
      <c r="HF1201" s="23">
        <f t="shared" si="619"/>
        <v>2880.24</v>
      </c>
      <c r="HG1201" s="23">
        <f t="shared" si="620"/>
        <v>2880.24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34"/>
        <v>32672.19</v>
      </c>
      <c r="US1201" s="23">
        <f t="shared" si="735"/>
        <v>32672.19</v>
      </c>
      <c r="UT1201" s="23">
        <f t="shared" si="736"/>
        <v>32672.19</v>
      </c>
      <c r="UU1201" s="49"/>
      <c r="UV1201" s="49"/>
      <c r="UW1201" s="49"/>
      <c r="UX1201" s="23">
        <f t="shared" si="737"/>
        <v>1329.15</v>
      </c>
      <c r="UY1201" s="23">
        <f t="shared" si="738"/>
        <v>1397.2</v>
      </c>
      <c r="UZ1201" s="23">
        <f t="shared" si="739"/>
        <v>1397.2</v>
      </c>
      <c r="VA1201" s="49"/>
      <c r="VB1201" s="49"/>
      <c r="VC1201" s="49"/>
      <c r="VD1201" s="23">
        <f t="shared" si="740"/>
        <v>3987.45</v>
      </c>
      <c r="VE1201" s="23">
        <f t="shared" si="740"/>
        <v>4191.6000000000004</v>
      </c>
      <c r="VF1201" s="23">
        <f t="shared" si="740"/>
        <v>4191.6000000000004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3</v>
      </c>
      <c r="YN1201" s="57">
        <f t="shared" si="769"/>
        <v>3</v>
      </c>
      <c r="YO1201" s="57">
        <f t="shared" si="769"/>
        <v>3</v>
      </c>
      <c r="YP1201" s="49"/>
      <c r="YQ1201" s="49"/>
      <c r="YR1201" s="49"/>
      <c r="YS1201" s="23">
        <f t="shared" si="770"/>
        <v>32672.19</v>
      </c>
      <c r="YT1201" s="23">
        <f t="shared" si="771"/>
        <v>32672.19</v>
      </c>
      <c r="YU1201" s="23">
        <f t="shared" si="772"/>
        <v>32672.19</v>
      </c>
      <c r="YV1201" s="49"/>
      <c r="YW1201" s="49"/>
      <c r="YX1201" s="49"/>
      <c r="YY1201" s="23">
        <f t="shared" si="773"/>
        <v>1845.22</v>
      </c>
      <c r="YZ1201" s="23">
        <f t="shared" si="774"/>
        <v>1875.9</v>
      </c>
      <c r="ZA1201" s="23">
        <f t="shared" si="775"/>
        <v>1875.9</v>
      </c>
      <c r="ZB1201" s="49"/>
      <c r="ZC1201" s="49"/>
      <c r="ZD1201" s="49"/>
      <c r="ZE1201" s="23">
        <f t="shared" si="776"/>
        <v>5535.66</v>
      </c>
      <c r="ZF1201" s="23">
        <f t="shared" si="776"/>
        <v>5627.7</v>
      </c>
      <c r="ZG1201" s="23">
        <f t="shared" si="776"/>
        <v>5627.7</v>
      </c>
    </row>
    <row r="1202" spans="1:683" ht="36">
      <c r="A1202" s="8" t="s">
        <v>223</v>
      </c>
      <c r="B1202" s="85" t="s">
        <v>91</v>
      </c>
      <c r="C1202" s="5"/>
      <c r="D1202" s="110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1055.9100000000001</v>
      </c>
      <c r="HF1202" s="23">
        <f t="shared" si="619"/>
        <v>1038.77</v>
      </c>
      <c r="HG1202" s="23">
        <f t="shared" si="620"/>
        <v>1038.77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34"/>
        <v>113906.2</v>
      </c>
      <c r="US1202" s="23">
        <f t="shared" si="735"/>
        <v>113906.2</v>
      </c>
      <c r="UT1202" s="23">
        <f t="shared" si="736"/>
        <v>113906.2</v>
      </c>
      <c r="UU1202" s="49"/>
      <c r="UV1202" s="49"/>
      <c r="UW1202" s="49"/>
      <c r="UX1202" s="23">
        <f t="shared" si="737"/>
        <v>479.37</v>
      </c>
      <c r="UY1202" s="23">
        <f t="shared" si="738"/>
        <v>503.91</v>
      </c>
      <c r="UZ1202" s="23">
        <f t="shared" si="739"/>
        <v>503.91</v>
      </c>
      <c r="VA1202" s="49"/>
      <c r="VB1202" s="49"/>
      <c r="VC1202" s="49"/>
      <c r="VD1202" s="23">
        <f t="shared" si="740"/>
        <v>13901.73</v>
      </c>
      <c r="VE1202" s="23">
        <f t="shared" si="740"/>
        <v>14613.39</v>
      </c>
      <c r="VF1202" s="23">
        <f t="shared" si="740"/>
        <v>14613.39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29</v>
      </c>
      <c r="YN1202" s="57">
        <f t="shared" si="769"/>
        <v>29</v>
      </c>
      <c r="YO1202" s="57">
        <f t="shared" si="769"/>
        <v>29</v>
      </c>
      <c r="YP1202" s="49"/>
      <c r="YQ1202" s="49"/>
      <c r="YR1202" s="49"/>
      <c r="YS1202" s="23">
        <f t="shared" si="770"/>
        <v>113906.2</v>
      </c>
      <c r="YT1202" s="23">
        <f t="shared" si="771"/>
        <v>113906.2</v>
      </c>
      <c r="YU1202" s="23">
        <f t="shared" si="772"/>
        <v>113906.2</v>
      </c>
      <c r="YV1202" s="49"/>
      <c r="YW1202" s="49"/>
      <c r="YX1202" s="49"/>
      <c r="YY1202" s="23">
        <f t="shared" si="773"/>
        <v>665.49</v>
      </c>
      <c r="YZ1202" s="23">
        <f t="shared" si="774"/>
        <v>676.55</v>
      </c>
      <c r="ZA1202" s="23">
        <f t="shared" si="775"/>
        <v>676.55</v>
      </c>
      <c r="ZB1202" s="49"/>
      <c r="ZC1202" s="49"/>
      <c r="ZD1202" s="49"/>
      <c r="ZE1202" s="23">
        <f t="shared" si="776"/>
        <v>19299.21</v>
      </c>
      <c r="ZF1202" s="23">
        <f t="shared" si="776"/>
        <v>19619.95</v>
      </c>
      <c r="ZG1202" s="23">
        <f t="shared" si="776"/>
        <v>19619.95</v>
      </c>
    </row>
    <row r="1203" spans="1:683" ht="36" hidden="1">
      <c r="A1203" s="24" t="s">
        <v>224</v>
      </c>
      <c r="B1203" s="85" t="s">
        <v>92</v>
      </c>
      <c r="C1203" s="5"/>
      <c r="D1203" s="110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5745</v>
      </c>
      <c r="HF1203" s="23">
        <f t="shared" si="619"/>
        <v>5651.78</v>
      </c>
      <c r="HG1203" s="23">
        <f t="shared" si="620"/>
        <v>5651.78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2608.14</v>
      </c>
      <c r="UY1203" s="23">
        <f t="shared" si="738"/>
        <v>2741.66</v>
      </c>
      <c r="UZ1203" s="23">
        <f t="shared" si="739"/>
        <v>2741.66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3620.81</v>
      </c>
      <c r="YZ1203" s="23">
        <f t="shared" si="774"/>
        <v>3681</v>
      </c>
      <c r="ZA1203" s="23">
        <f t="shared" si="775"/>
        <v>3681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0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5745</v>
      </c>
      <c r="HF1204" s="23">
        <f t="shared" si="619"/>
        <v>5651.78</v>
      </c>
      <c r="HG1204" s="23">
        <f t="shared" si="620"/>
        <v>5651.78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2608.14</v>
      </c>
      <c r="UY1204" s="23">
        <f t="shared" si="738"/>
        <v>2741.66</v>
      </c>
      <c r="UZ1204" s="23">
        <f t="shared" si="739"/>
        <v>2741.66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3620.81</v>
      </c>
      <c r="YZ1204" s="23">
        <f t="shared" si="774"/>
        <v>3681</v>
      </c>
      <c r="ZA1204" s="23">
        <f t="shared" si="775"/>
        <v>3681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 hidden="1">
      <c r="A1205" s="24" t="s">
        <v>226</v>
      </c>
      <c r="B1205" s="85" t="s">
        <v>94</v>
      </c>
      <c r="C1205" s="5"/>
      <c r="D1205" s="110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5745</v>
      </c>
      <c r="HF1205" s="23">
        <f t="shared" si="619"/>
        <v>5651.78</v>
      </c>
      <c r="HG1205" s="23">
        <f t="shared" si="620"/>
        <v>5651.78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/>
      <c r="UM1205" s="28"/>
      <c r="UN1205" s="28"/>
      <c r="UO1205" s="49"/>
      <c r="UP1205" s="49"/>
      <c r="UQ1205" s="49"/>
      <c r="UR1205" s="23">
        <f t="shared" si="734"/>
        <v>0</v>
      </c>
      <c r="US1205" s="23">
        <f t="shared" si="735"/>
        <v>0</v>
      </c>
      <c r="UT1205" s="23">
        <f t="shared" si="736"/>
        <v>0</v>
      </c>
      <c r="UU1205" s="49"/>
      <c r="UV1205" s="49"/>
      <c r="UW1205" s="49"/>
      <c r="UX1205" s="23">
        <f t="shared" si="737"/>
        <v>2608.14</v>
      </c>
      <c r="UY1205" s="23">
        <f t="shared" si="738"/>
        <v>2741.66</v>
      </c>
      <c r="UZ1205" s="23">
        <f t="shared" si="739"/>
        <v>2741.66</v>
      </c>
      <c r="VA1205" s="49"/>
      <c r="VB1205" s="49"/>
      <c r="VC1205" s="49"/>
      <c r="VD1205" s="23">
        <f t="shared" si="740"/>
        <v>0</v>
      </c>
      <c r="VE1205" s="23">
        <f t="shared" si="740"/>
        <v>0</v>
      </c>
      <c r="VF1205" s="23">
        <f t="shared" si="740"/>
        <v>0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0</v>
      </c>
      <c r="YN1205" s="57">
        <f t="shared" si="769"/>
        <v>0</v>
      </c>
      <c r="YO1205" s="57">
        <f t="shared" si="769"/>
        <v>0</v>
      </c>
      <c r="YP1205" s="49"/>
      <c r="YQ1205" s="49"/>
      <c r="YR1205" s="49"/>
      <c r="YS1205" s="23">
        <f t="shared" si="770"/>
        <v>0</v>
      </c>
      <c r="YT1205" s="23">
        <f t="shared" si="771"/>
        <v>0</v>
      </c>
      <c r="YU1205" s="23">
        <f t="shared" si="772"/>
        <v>0</v>
      </c>
      <c r="YV1205" s="49"/>
      <c r="YW1205" s="49"/>
      <c r="YX1205" s="49"/>
      <c r="YY1205" s="23">
        <f t="shared" si="773"/>
        <v>3620.81</v>
      </c>
      <c r="YZ1205" s="23">
        <f t="shared" si="774"/>
        <v>3681</v>
      </c>
      <c r="ZA1205" s="23">
        <f t="shared" si="775"/>
        <v>3681</v>
      </c>
      <c r="ZB1205" s="49"/>
      <c r="ZC1205" s="49"/>
      <c r="ZD1205" s="49"/>
      <c r="ZE1205" s="23">
        <f t="shared" si="776"/>
        <v>0</v>
      </c>
      <c r="ZF1205" s="23">
        <f t="shared" si="776"/>
        <v>0</v>
      </c>
      <c r="ZG1205" s="23">
        <f t="shared" si="776"/>
        <v>0</v>
      </c>
    </row>
    <row r="1206" spans="1:683" ht="36">
      <c r="A1206" s="24" t="s">
        <v>227</v>
      </c>
      <c r="B1206" s="85" t="s">
        <v>95</v>
      </c>
      <c r="C1206" s="5"/>
      <c r="D1206" s="110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15"/>
        <v>71591</v>
      </c>
      <c r="GZ1206" s="23">
        <f t="shared" si="616"/>
        <v>71591</v>
      </c>
      <c r="HA1206" s="23">
        <f t="shared" si="617"/>
        <v>71591</v>
      </c>
      <c r="HB1206" s="49"/>
      <c r="HC1206" s="49"/>
      <c r="HD1206" s="49"/>
      <c r="HE1206" s="23">
        <f t="shared" si="618"/>
        <v>3849.15</v>
      </c>
      <c r="HF1206" s="23">
        <f t="shared" si="619"/>
        <v>3786.69</v>
      </c>
      <c r="HG1206" s="23">
        <f t="shared" si="620"/>
        <v>3786.69</v>
      </c>
      <c r="HH1206" s="49"/>
      <c r="HI1206" s="49"/>
      <c r="HJ1206" s="49"/>
      <c r="HK1206" s="23">
        <f t="shared" si="621"/>
        <v>19245.75</v>
      </c>
      <c r="HL1206" s="23">
        <f t="shared" si="621"/>
        <v>18933.45</v>
      </c>
      <c r="HM1206" s="23">
        <f t="shared" si="621"/>
        <v>18933.45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34"/>
        <v>114545.60000000001</v>
      </c>
      <c r="US1206" s="23">
        <f t="shared" si="735"/>
        <v>114545.60000000001</v>
      </c>
      <c r="UT1206" s="23">
        <f t="shared" si="736"/>
        <v>114545.60000000001</v>
      </c>
      <c r="UU1206" s="49"/>
      <c r="UV1206" s="49"/>
      <c r="UW1206" s="49"/>
      <c r="UX1206" s="23">
        <f t="shared" si="737"/>
        <v>1747.45</v>
      </c>
      <c r="UY1206" s="23">
        <f t="shared" si="738"/>
        <v>1836.91</v>
      </c>
      <c r="UZ1206" s="23">
        <f t="shared" si="739"/>
        <v>1836.91</v>
      </c>
      <c r="VA1206" s="49"/>
      <c r="VB1206" s="49"/>
      <c r="VC1206" s="49"/>
      <c r="VD1206" s="23">
        <f t="shared" si="740"/>
        <v>13979.6</v>
      </c>
      <c r="VE1206" s="23">
        <f t="shared" si="740"/>
        <v>14695.28</v>
      </c>
      <c r="VF1206" s="23">
        <f t="shared" si="740"/>
        <v>14695.28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13</v>
      </c>
      <c r="YN1206" s="57">
        <f t="shared" si="769"/>
        <v>13</v>
      </c>
      <c r="YO1206" s="57">
        <f t="shared" si="769"/>
        <v>13</v>
      </c>
      <c r="YP1206" s="49"/>
      <c r="YQ1206" s="49"/>
      <c r="YR1206" s="49"/>
      <c r="YS1206" s="23">
        <f t="shared" si="770"/>
        <v>186136.6</v>
      </c>
      <c r="YT1206" s="23">
        <f t="shared" si="771"/>
        <v>186136.6</v>
      </c>
      <c r="YU1206" s="23">
        <f t="shared" si="772"/>
        <v>186136.6</v>
      </c>
      <c r="YV1206" s="49"/>
      <c r="YW1206" s="49"/>
      <c r="YX1206" s="49"/>
      <c r="YY1206" s="23">
        <f t="shared" si="773"/>
        <v>2425.94</v>
      </c>
      <c r="YZ1206" s="23">
        <f t="shared" si="774"/>
        <v>2466.27</v>
      </c>
      <c r="ZA1206" s="23">
        <f t="shared" si="775"/>
        <v>2466.27</v>
      </c>
      <c r="ZB1206" s="49"/>
      <c r="ZC1206" s="49"/>
      <c r="ZD1206" s="49"/>
      <c r="ZE1206" s="23">
        <f t="shared" si="776"/>
        <v>31537.22</v>
      </c>
      <c r="ZF1206" s="23">
        <f t="shared" si="776"/>
        <v>32061.51</v>
      </c>
      <c r="ZG1206" s="23">
        <f t="shared" si="776"/>
        <v>32061.51</v>
      </c>
    </row>
    <row r="1207" spans="1:683" ht="36">
      <c r="A1207" s="24" t="s">
        <v>228</v>
      </c>
      <c r="B1207" s="85" t="s">
        <v>96</v>
      </c>
      <c r="C1207" s="5"/>
      <c r="D1207" s="110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15"/>
        <v>196180.65</v>
      </c>
      <c r="GZ1207" s="23">
        <f t="shared" si="616"/>
        <v>196180.65</v>
      </c>
      <c r="HA1207" s="23">
        <f t="shared" si="617"/>
        <v>196180.65</v>
      </c>
      <c r="HB1207" s="49"/>
      <c r="HC1207" s="49"/>
      <c r="HD1207" s="49"/>
      <c r="HE1207" s="23">
        <f t="shared" si="618"/>
        <v>1953.3</v>
      </c>
      <c r="HF1207" s="23">
        <f t="shared" si="619"/>
        <v>1921.6</v>
      </c>
      <c r="HG1207" s="23">
        <f t="shared" si="620"/>
        <v>1921.6</v>
      </c>
      <c r="HH1207" s="49"/>
      <c r="HI1207" s="49"/>
      <c r="HJ1207" s="49"/>
      <c r="HK1207" s="23">
        <f t="shared" si="621"/>
        <v>52739.1</v>
      </c>
      <c r="HL1207" s="23">
        <f t="shared" si="621"/>
        <v>51883.199999999997</v>
      </c>
      <c r="HM1207" s="23">
        <f t="shared" si="621"/>
        <v>51883.199999999997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34"/>
        <v>188914.7</v>
      </c>
      <c r="US1207" s="23">
        <f t="shared" si="735"/>
        <v>188914.7</v>
      </c>
      <c r="UT1207" s="23">
        <f t="shared" si="736"/>
        <v>188914.7</v>
      </c>
      <c r="UU1207" s="49"/>
      <c r="UV1207" s="49"/>
      <c r="UW1207" s="49"/>
      <c r="UX1207" s="23">
        <f t="shared" si="737"/>
        <v>886.77</v>
      </c>
      <c r="UY1207" s="23">
        <f t="shared" si="738"/>
        <v>932.16</v>
      </c>
      <c r="UZ1207" s="23">
        <f t="shared" si="739"/>
        <v>932.16</v>
      </c>
      <c r="VA1207" s="49"/>
      <c r="VB1207" s="49"/>
      <c r="VC1207" s="49"/>
      <c r="VD1207" s="23">
        <f t="shared" si="740"/>
        <v>23056.02</v>
      </c>
      <c r="VE1207" s="23">
        <f t="shared" si="740"/>
        <v>24236.16</v>
      </c>
      <c r="VF1207" s="23">
        <f t="shared" si="740"/>
        <v>24236.16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53</v>
      </c>
      <c r="YN1207" s="57">
        <f t="shared" si="769"/>
        <v>53</v>
      </c>
      <c r="YO1207" s="57">
        <f t="shared" si="769"/>
        <v>53</v>
      </c>
      <c r="YP1207" s="49"/>
      <c r="YQ1207" s="49"/>
      <c r="YR1207" s="49"/>
      <c r="YS1207" s="23">
        <f t="shared" si="770"/>
        <v>385095.35</v>
      </c>
      <c r="YT1207" s="23">
        <f t="shared" si="771"/>
        <v>385095.35</v>
      </c>
      <c r="YU1207" s="23">
        <f t="shared" si="772"/>
        <v>385095.35</v>
      </c>
      <c r="YV1207" s="49"/>
      <c r="YW1207" s="49"/>
      <c r="YX1207" s="49"/>
      <c r="YY1207" s="23">
        <f t="shared" si="773"/>
        <v>1231.08</v>
      </c>
      <c r="YZ1207" s="23">
        <f t="shared" si="774"/>
        <v>1251.54</v>
      </c>
      <c r="ZA1207" s="23">
        <f t="shared" si="775"/>
        <v>1251.54</v>
      </c>
      <c r="ZB1207" s="49"/>
      <c r="ZC1207" s="49"/>
      <c r="ZD1207" s="49"/>
      <c r="ZE1207" s="23">
        <f t="shared" si="776"/>
        <v>65247.24</v>
      </c>
      <c r="ZF1207" s="23">
        <f t="shared" si="776"/>
        <v>66331.62</v>
      </c>
      <c r="ZG1207" s="23">
        <f t="shared" si="776"/>
        <v>66331.62</v>
      </c>
    </row>
    <row r="1208" spans="1:683" s="15" customFormat="1" ht="24" customHeight="1">
      <c r="A1208" s="95" t="s">
        <v>229</v>
      </c>
      <c r="B1208" s="153"/>
      <c r="C1208" s="97"/>
      <c r="D1208" s="123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54"/>
      <c r="C1209" s="62" t="s">
        <v>104</v>
      </c>
      <c r="D1209" s="157"/>
      <c r="E1209" s="158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1268928</v>
      </c>
      <c r="GW1209" s="63">
        <f t="shared" si="790"/>
        <v>1328288</v>
      </c>
      <c r="GX1209" s="63">
        <f t="shared" si="790"/>
        <v>1328288</v>
      </c>
      <c r="GY1209" s="63">
        <f t="shared" si="790"/>
        <v>3040219.65</v>
      </c>
      <c r="GZ1209" s="63">
        <f t="shared" si="790"/>
        <v>3088475.65</v>
      </c>
      <c r="HA1209" s="63">
        <f t="shared" si="790"/>
        <v>3088475.65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6377198.0099999998</v>
      </c>
      <c r="US1209" s="63">
        <f t="shared" si="807"/>
        <v>6479742.0099999998</v>
      </c>
      <c r="UT1209" s="63">
        <f t="shared" si="807"/>
        <v>6479742.0099999998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3965400</v>
      </c>
      <c r="YQ1209" s="63">
        <f t="shared" si="812"/>
        <v>4150900</v>
      </c>
      <c r="YR1209" s="63">
        <f t="shared" si="812"/>
        <v>4150900</v>
      </c>
      <c r="YS1209" s="63">
        <f t="shared" si="812"/>
        <v>9417417.6600000001</v>
      </c>
      <c r="YT1209" s="63">
        <f t="shared" si="812"/>
        <v>9568217.6600000001</v>
      </c>
      <c r="YU1209" s="63">
        <f t="shared" si="812"/>
        <v>9568217.6600000001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55"/>
      <c r="C1210" s="59" t="s">
        <v>105</v>
      </c>
      <c r="D1210" s="159"/>
      <c r="E1210" s="160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1.0509658546</v>
      </c>
      <c r="HC1210" s="60">
        <f t="shared" ref="HC1210:HG1210" si="822">IF(GW1209=0,0,(HI1214-HI1213)/GW1209)</f>
        <v>1.0000090342000001</v>
      </c>
      <c r="HD1210" s="60">
        <f t="shared" si="822"/>
        <v>1.0000090342000001</v>
      </c>
      <c r="HE1210" s="60">
        <f t="shared" si="822"/>
        <v>0.26882926039999999</v>
      </c>
      <c r="HF1210" s="60">
        <f t="shared" si="822"/>
        <v>0.26446703570000002</v>
      </c>
      <c r="HG1210" s="60">
        <f t="shared" si="822"/>
        <v>0.26446703570000002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1.2773357187000001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0.1220441954</v>
      </c>
      <c r="UY1210" s="60">
        <f t="shared" si="839"/>
        <v>0.12829214480000001</v>
      </c>
      <c r="UZ1210" s="60">
        <f t="shared" si="839"/>
        <v>0.12829214480000001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1.2048973622000001</v>
      </c>
      <c r="YW1210" s="60">
        <f t="shared" ref="YW1210:ZA1210" si="844">IF(YQ1209=0,0,(ZC1214-ZC1213)/YQ1209)</f>
        <v>1.1359946035999999</v>
      </c>
      <c r="YX1210" s="60">
        <f t="shared" si="844"/>
        <v>1.1359946035999999</v>
      </c>
      <c r="YY1210" s="60">
        <f t="shared" si="844"/>
        <v>0.1694307354</v>
      </c>
      <c r="YZ1210" s="60">
        <f t="shared" si="844"/>
        <v>0.17224733580000001</v>
      </c>
      <c r="ZA1210" s="60">
        <f t="shared" si="844"/>
        <v>0.17224733580000001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54"/>
      <c r="C1211" s="62" t="s">
        <v>106</v>
      </c>
      <c r="D1211" s="157"/>
      <c r="E1211" s="158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1333600</v>
      </c>
      <c r="HI1211" s="63">
        <f t="shared" si="854"/>
        <v>1328300.1599999999</v>
      </c>
      <c r="HJ1211" s="63">
        <f t="shared" si="854"/>
        <v>1328300.1599999999</v>
      </c>
      <c r="HK1211" s="63">
        <f t="shared" si="854"/>
        <v>817300.05</v>
      </c>
      <c r="HL1211" s="63">
        <f t="shared" si="854"/>
        <v>816800.01</v>
      </c>
      <c r="HM1211" s="63">
        <f t="shared" si="854"/>
        <v>816800.01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3444299.96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778300.4</v>
      </c>
      <c r="VE1211" s="63">
        <f t="shared" si="871"/>
        <v>831300.15</v>
      </c>
      <c r="VF1211" s="63">
        <f t="shared" si="871"/>
        <v>831300.15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4777900</v>
      </c>
      <c r="ZC1211" s="63">
        <f t="shared" si="876"/>
        <v>4715400</v>
      </c>
      <c r="ZD1211" s="63">
        <f t="shared" si="876"/>
        <v>4715400</v>
      </c>
      <c r="ZE1211" s="63">
        <f t="shared" si="876"/>
        <v>1595600.25</v>
      </c>
      <c r="ZF1211" s="63">
        <f t="shared" si="876"/>
        <v>1648100.28</v>
      </c>
      <c r="ZG1211" s="63">
        <f t="shared" si="876"/>
        <v>1648100.28</v>
      </c>
    </row>
    <row r="1212" spans="1:683" s="79" customFormat="1">
      <c r="A1212" s="76" t="s">
        <v>233</v>
      </c>
      <c r="B1212" s="156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-0.16</v>
      </c>
      <c r="HJ1212" s="78">
        <f t="shared" si="886"/>
        <v>-0.16</v>
      </c>
      <c r="HK1212" s="78">
        <f t="shared" si="886"/>
        <v>-0.05</v>
      </c>
      <c r="HL1212" s="78">
        <f t="shared" si="886"/>
        <v>-0.01</v>
      </c>
      <c r="HM1212" s="78">
        <f t="shared" si="886"/>
        <v>-0.01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0.04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-0.4</v>
      </c>
      <c r="VE1212" s="78">
        <f t="shared" si="903"/>
        <v>-0.15</v>
      </c>
      <c r="VF1212" s="78">
        <f t="shared" si="903"/>
        <v>-0.15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0.04</v>
      </c>
      <c r="ZC1212" s="78">
        <f t="shared" si="908"/>
        <v>0.12</v>
      </c>
      <c r="ZD1212" s="78">
        <f t="shared" si="908"/>
        <v>0.12</v>
      </c>
      <c r="ZE1212" s="78">
        <f t="shared" si="908"/>
        <v>-0.45</v>
      </c>
      <c r="ZF1212" s="78">
        <f t="shared" si="908"/>
        <v>-0.16</v>
      </c>
      <c r="ZG1212" s="78">
        <f t="shared" si="908"/>
        <v>-0.16</v>
      </c>
    </row>
    <row r="1213" spans="1:683" ht="51.75" customHeight="1">
      <c r="A1213" s="40" t="s">
        <v>234</v>
      </c>
      <c r="B1213" s="154"/>
      <c r="C1213" s="64" t="s">
        <v>107</v>
      </c>
      <c r="D1213" s="157"/>
      <c r="E1213" s="158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19" t="s">
        <v>235</v>
      </c>
      <c r="B1214" s="31"/>
      <c r="C1214" s="39" t="s">
        <v>108</v>
      </c>
      <c r="D1214" s="157"/>
      <c r="E1214" s="158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f>1268900+64700</f>
        <v>1333600</v>
      </c>
      <c r="HI1214" s="66">
        <v>1328300</v>
      </c>
      <c r="HJ1214" s="66">
        <v>1328300</v>
      </c>
      <c r="HK1214" s="66">
        <v>817300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f>3235700+208600</f>
        <v>3444300</v>
      </c>
      <c r="VB1214" s="66">
        <v>3387100</v>
      </c>
      <c r="VC1214" s="66">
        <v>3387100</v>
      </c>
      <c r="VD1214" s="66">
        <v>778300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4777900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1595600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52"/>
    </row>
    <row r="1217" spans="1:683">
      <c r="A1217" s="119" t="s">
        <v>129</v>
      </c>
      <c r="B1217" s="32"/>
      <c r="C1217" s="39" t="s">
        <v>123</v>
      </c>
      <c r="D1217" s="157"/>
      <c r="E1217" s="158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241</v>
      </c>
      <c r="M1217" s="55">
        <f t="shared" si="909"/>
        <v>241</v>
      </c>
      <c r="N1217" s="55">
        <f t="shared" si="909"/>
        <v>241</v>
      </c>
      <c r="O1217" s="55">
        <f t="shared" si="909"/>
        <v>6157342</v>
      </c>
      <c r="P1217" s="55">
        <f t="shared" si="909"/>
        <v>6337023</v>
      </c>
      <c r="Q1217" s="55">
        <f t="shared" si="909"/>
        <v>6337023</v>
      </c>
      <c r="R1217" s="55">
        <f t="shared" si="909"/>
        <v>1385509.51</v>
      </c>
      <c r="S1217" s="55">
        <f t="shared" si="909"/>
        <v>1399717.51</v>
      </c>
      <c r="T1217" s="55">
        <f t="shared" si="909"/>
        <v>1399717.51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6384978.7300000004</v>
      </c>
      <c r="AB1217" s="55">
        <f t="shared" si="910"/>
        <v>6355421.71</v>
      </c>
      <c r="AC1217" s="55">
        <f t="shared" si="910"/>
        <v>6428576.1900000004</v>
      </c>
      <c r="AD1217" s="55">
        <f t="shared" si="910"/>
        <v>1260928.8500000001</v>
      </c>
      <c r="AE1217" s="55">
        <f t="shared" si="910"/>
        <v>1328458.24</v>
      </c>
      <c r="AF1217" s="55">
        <f t="shared" si="910"/>
        <v>1328458.24</v>
      </c>
      <c r="AG1217" s="55">
        <f t="shared" si="910"/>
        <v>452</v>
      </c>
      <c r="AH1217" s="55">
        <f t="shared" si="910"/>
        <v>452</v>
      </c>
      <c r="AI1217" s="55">
        <f t="shared" si="910"/>
        <v>452</v>
      </c>
      <c r="AJ1217" s="55">
        <f t="shared" si="910"/>
        <v>11580434</v>
      </c>
      <c r="AK1217" s="55">
        <f t="shared" si="910"/>
        <v>11918406</v>
      </c>
      <c r="AL1217" s="55">
        <f t="shared" si="910"/>
        <v>11918406</v>
      </c>
      <c r="AM1217" s="55">
        <f t="shared" si="910"/>
        <v>2598186.02</v>
      </c>
      <c r="AN1217" s="55">
        <f t="shared" si="910"/>
        <v>2624826.02</v>
      </c>
      <c r="AO1217" s="55">
        <f t="shared" si="910"/>
        <v>2624826.02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11821174.560000001</v>
      </c>
      <c r="AW1217" s="55">
        <f t="shared" si="911"/>
        <v>11746415.34</v>
      </c>
      <c r="AX1217" s="55">
        <f t="shared" si="911"/>
        <v>11838131.42</v>
      </c>
      <c r="AY1217" s="55">
        <f t="shared" si="911"/>
        <v>3655644.26</v>
      </c>
      <c r="AZ1217" s="55">
        <f t="shared" si="911"/>
        <v>3846854.06</v>
      </c>
      <c r="BA1217" s="55">
        <f t="shared" si="911"/>
        <v>3846854.06</v>
      </c>
      <c r="BB1217" s="55">
        <f t="shared" si="911"/>
        <v>249</v>
      </c>
      <c r="BC1217" s="55">
        <f t="shared" si="911"/>
        <v>249</v>
      </c>
      <c r="BD1217" s="55">
        <f t="shared" si="911"/>
        <v>249</v>
      </c>
      <c r="BE1217" s="55">
        <f t="shared" si="911"/>
        <v>6094275</v>
      </c>
      <c r="BF1217" s="55">
        <f t="shared" si="911"/>
        <v>6271812</v>
      </c>
      <c r="BG1217" s="55">
        <f t="shared" si="911"/>
        <v>6271812</v>
      </c>
      <c r="BH1217" s="55">
        <f t="shared" si="911"/>
        <v>1434513.9</v>
      </c>
      <c r="BI1217" s="55">
        <f t="shared" si="911"/>
        <v>1449254.7</v>
      </c>
      <c r="BJ1217" s="55">
        <f t="shared" si="911"/>
        <v>1449254.7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6299187.0599999996</v>
      </c>
      <c r="BR1217" s="55">
        <f t="shared" si="912"/>
        <v>6271814.4900000002</v>
      </c>
      <c r="BS1217" s="55">
        <f t="shared" si="912"/>
        <v>6411891.9299999997</v>
      </c>
      <c r="BT1217" s="55">
        <f t="shared" si="912"/>
        <v>1158651.78</v>
      </c>
      <c r="BU1217" s="55">
        <f t="shared" si="912"/>
        <v>1208494.1100000001</v>
      </c>
      <c r="BV1217" s="55">
        <f t="shared" si="912"/>
        <v>1208494.1100000001</v>
      </c>
      <c r="BW1217" s="55">
        <f t="shared" si="912"/>
        <v>247</v>
      </c>
      <c r="BX1217" s="55">
        <f t="shared" si="912"/>
        <v>247</v>
      </c>
      <c r="BY1217" s="55">
        <f t="shared" si="912"/>
        <v>247</v>
      </c>
      <c r="BZ1217" s="55">
        <f t="shared" si="912"/>
        <v>6212307</v>
      </c>
      <c r="CA1217" s="55">
        <f t="shared" si="912"/>
        <v>6393800</v>
      </c>
      <c r="CB1217" s="55">
        <f t="shared" si="912"/>
        <v>6393800</v>
      </c>
      <c r="CC1217" s="55">
        <f t="shared" si="912"/>
        <v>1420081.67</v>
      </c>
      <c r="CD1217" s="55">
        <f t="shared" si="912"/>
        <v>1434644.87</v>
      </c>
      <c r="CE1217" s="55">
        <f t="shared" si="912"/>
        <v>1434644.87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6350282.4000000004</v>
      </c>
      <c r="CM1217" s="55">
        <f t="shared" si="913"/>
        <v>6326607.7199999997</v>
      </c>
      <c r="CN1217" s="55">
        <f t="shared" si="913"/>
        <v>6373921.5300000003</v>
      </c>
      <c r="CO1217" s="55">
        <f t="shared" si="913"/>
        <v>1409876.78</v>
      </c>
      <c r="CP1217" s="55">
        <f t="shared" si="913"/>
        <v>1497462.81</v>
      </c>
      <c r="CQ1217" s="55">
        <f t="shared" si="913"/>
        <v>1497462.81</v>
      </c>
      <c r="CR1217" s="55">
        <f t="shared" si="913"/>
        <v>438</v>
      </c>
      <c r="CS1217" s="55">
        <f t="shared" si="913"/>
        <v>438</v>
      </c>
      <c r="CT1217" s="55">
        <f t="shared" si="913"/>
        <v>438</v>
      </c>
      <c r="CU1217" s="55">
        <f t="shared" si="913"/>
        <v>11766252</v>
      </c>
      <c r="CV1217" s="55">
        <f t="shared" si="913"/>
        <v>12111090</v>
      </c>
      <c r="CW1217" s="55">
        <f t="shared" si="913"/>
        <v>12111090</v>
      </c>
      <c r="CX1217" s="55">
        <f t="shared" si="913"/>
        <v>2579643.1</v>
      </c>
      <c r="CY1217" s="55">
        <f t="shared" si="913"/>
        <v>2606719.1</v>
      </c>
      <c r="CZ1217" s="55">
        <f t="shared" si="913"/>
        <v>2606719.1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12132003.300000001</v>
      </c>
      <c r="DH1217" s="55">
        <f t="shared" si="914"/>
        <v>12110503.619999999</v>
      </c>
      <c r="DI1217" s="55">
        <f t="shared" si="914"/>
        <v>12159249.460000001</v>
      </c>
      <c r="DJ1217" s="55">
        <f t="shared" si="914"/>
        <v>1630882.9</v>
      </c>
      <c r="DK1217" s="55">
        <f t="shared" si="914"/>
        <v>1728429.8</v>
      </c>
      <c r="DL1217" s="55">
        <f t="shared" si="914"/>
        <v>1728429.8</v>
      </c>
      <c r="DM1217" s="55">
        <f t="shared" si="914"/>
        <v>332</v>
      </c>
      <c r="DN1217" s="55">
        <f t="shared" si="914"/>
        <v>332</v>
      </c>
      <c r="DO1217" s="55">
        <f t="shared" si="914"/>
        <v>332</v>
      </c>
      <c r="DP1217" s="55">
        <f t="shared" si="914"/>
        <v>8125700</v>
      </c>
      <c r="DQ1217" s="55">
        <f t="shared" si="914"/>
        <v>8362416</v>
      </c>
      <c r="DR1217" s="55">
        <f t="shared" si="914"/>
        <v>8362416</v>
      </c>
      <c r="DS1217" s="55">
        <f t="shared" si="914"/>
        <v>1912685.2</v>
      </c>
      <c r="DT1217" s="55">
        <f t="shared" si="914"/>
        <v>1932339.6</v>
      </c>
      <c r="DU1217" s="55">
        <f t="shared" si="914"/>
        <v>1932339.6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8408175.5600000005</v>
      </c>
      <c r="EC1217" s="55">
        <f t="shared" si="915"/>
        <v>8362399.4000000004</v>
      </c>
      <c r="ED1217" s="55">
        <f t="shared" si="915"/>
        <v>8426581.6400000006</v>
      </c>
      <c r="EE1217" s="55">
        <f t="shared" si="915"/>
        <v>1851467.72</v>
      </c>
      <c r="EF1217" s="55">
        <f t="shared" si="915"/>
        <v>1963052.92</v>
      </c>
      <c r="EG1217" s="55">
        <f t="shared" si="915"/>
        <v>1963052.92</v>
      </c>
      <c r="EH1217" s="55">
        <f t="shared" si="915"/>
        <v>275</v>
      </c>
      <c r="EI1217" s="55">
        <f t="shared" si="915"/>
        <v>275</v>
      </c>
      <c r="EJ1217" s="55">
        <f t="shared" si="915"/>
        <v>275</v>
      </c>
      <c r="EK1217" s="55">
        <f t="shared" si="915"/>
        <v>6897607</v>
      </c>
      <c r="EL1217" s="55">
        <f t="shared" si="915"/>
        <v>7099064</v>
      </c>
      <c r="EM1217" s="55">
        <f t="shared" si="915"/>
        <v>7099064</v>
      </c>
      <c r="EN1217" s="55">
        <f t="shared" si="915"/>
        <v>1581392.47</v>
      </c>
      <c r="EO1217" s="55">
        <f t="shared" si="915"/>
        <v>1597613.27</v>
      </c>
      <c r="EP1217" s="55">
        <f t="shared" si="915"/>
        <v>1597613.27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7145960.3200000003</v>
      </c>
      <c r="EX1217" s="55">
        <f t="shared" si="916"/>
        <v>7099075.2599999998</v>
      </c>
      <c r="EY1217" s="55">
        <f t="shared" si="916"/>
        <v>7173487.5099999998</v>
      </c>
      <c r="EZ1217" s="55">
        <f t="shared" si="916"/>
        <v>1288750.73</v>
      </c>
      <c r="FA1217" s="55">
        <f t="shared" si="916"/>
        <v>1357352.31</v>
      </c>
      <c r="FB1217" s="55">
        <f t="shared" si="916"/>
        <v>1357352.31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7948360</v>
      </c>
      <c r="FG1217" s="55">
        <f t="shared" si="916"/>
        <v>8179699</v>
      </c>
      <c r="FH1217" s="55">
        <f t="shared" si="916"/>
        <v>8179699</v>
      </c>
      <c r="FI1217" s="55">
        <f t="shared" si="916"/>
        <v>1849307.54</v>
      </c>
      <c r="FJ1217" s="55">
        <f t="shared" si="916"/>
        <v>1868310.74</v>
      </c>
      <c r="FK1217" s="55">
        <f t="shared" si="916"/>
        <v>1868310.74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8283678.5</v>
      </c>
      <c r="FS1217" s="55">
        <f t="shared" si="917"/>
        <v>8234792.1200000001</v>
      </c>
      <c r="FT1217" s="55">
        <f t="shared" si="917"/>
        <v>8321414.8399999999</v>
      </c>
      <c r="FU1217" s="55">
        <f t="shared" si="917"/>
        <v>1244487.58</v>
      </c>
      <c r="FV1217" s="55">
        <f t="shared" si="917"/>
        <v>1302944.75</v>
      </c>
      <c r="FW1217" s="55">
        <f t="shared" si="917"/>
        <v>1302944.75</v>
      </c>
      <c r="FX1217" s="55">
        <f t="shared" si="917"/>
        <v>398</v>
      </c>
      <c r="FY1217" s="55">
        <f t="shared" si="917"/>
        <v>398</v>
      </c>
      <c r="FZ1217" s="55">
        <f t="shared" si="917"/>
        <v>398</v>
      </c>
      <c r="GA1217" s="55">
        <f t="shared" si="917"/>
        <v>9999917</v>
      </c>
      <c r="GB1217" s="55">
        <f t="shared" si="917"/>
        <v>10291539</v>
      </c>
      <c r="GC1217" s="55">
        <f t="shared" si="917"/>
        <v>10291539</v>
      </c>
      <c r="GD1217" s="55">
        <f t="shared" si="917"/>
        <v>2290002.21</v>
      </c>
      <c r="GE1217" s="55">
        <f t="shared" si="917"/>
        <v>2313504.61</v>
      </c>
      <c r="GF1217" s="55">
        <f t="shared" si="917"/>
        <v>2313504.61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10401176.23</v>
      </c>
      <c r="GN1217" s="55">
        <f t="shared" si="918"/>
        <v>10383692.09</v>
      </c>
      <c r="GO1217" s="55">
        <f t="shared" si="918"/>
        <v>10487232.74</v>
      </c>
      <c r="GP1217" s="55">
        <f t="shared" si="918"/>
        <v>2319106.71</v>
      </c>
      <c r="GQ1217" s="55">
        <f t="shared" si="918"/>
        <v>2423764.06</v>
      </c>
      <c r="GR1217" s="55">
        <f t="shared" si="918"/>
        <v>2423764.06</v>
      </c>
      <c r="GS1217" s="55">
        <f t="shared" si="918"/>
        <v>331</v>
      </c>
      <c r="GT1217" s="55">
        <f t="shared" si="918"/>
        <v>331</v>
      </c>
      <c r="GU1217" s="55">
        <f t="shared" si="918"/>
        <v>331</v>
      </c>
      <c r="GV1217" s="55">
        <f t="shared" si="918"/>
        <v>8884753</v>
      </c>
      <c r="GW1217" s="55">
        <f t="shared" si="918"/>
        <v>9145794</v>
      </c>
      <c r="GX1217" s="55">
        <f t="shared" si="918"/>
        <v>9145794</v>
      </c>
      <c r="GY1217" s="55">
        <f t="shared" si="918"/>
        <v>1976478.63</v>
      </c>
      <c r="GZ1217" s="55">
        <f t="shared" si="918"/>
        <v>1997490.23</v>
      </c>
      <c r="HA1217" s="55">
        <f t="shared" si="918"/>
        <v>1997490.23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9290089.9299999997</v>
      </c>
      <c r="HI1217" s="55">
        <f t="shared" si="919"/>
        <v>9275406.5999999996</v>
      </c>
      <c r="HJ1217" s="55">
        <f t="shared" si="919"/>
        <v>9323365.1500000004</v>
      </c>
      <c r="HK1217" s="55">
        <f t="shared" si="919"/>
        <v>2042478.99</v>
      </c>
      <c r="HL1217" s="55">
        <f t="shared" si="919"/>
        <v>2131359.7000000002</v>
      </c>
      <c r="HM1217" s="55">
        <f t="shared" si="919"/>
        <v>2131359.7000000002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9097311.5999999996</v>
      </c>
      <c r="ID1217" s="55">
        <f t="shared" si="920"/>
        <v>9066787.1999999993</v>
      </c>
      <c r="IE1217" s="55">
        <f t="shared" si="920"/>
        <v>9174477.5999999996</v>
      </c>
      <c r="IF1217" s="55">
        <f t="shared" si="920"/>
        <v>1762660.8</v>
      </c>
      <c r="IG1217" s="55">
        <f t="shared" si="920"/>
        <v>1849831.2</v>
      </c>
      <c r="IH1217" s="55">
        <f t="shared" si="920"/>
        <v>1849831.2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351</v>
      </c>
      <c r="JE1217" s="55">
        <f t="shared" si="921"/>
        <v>351</v>
      </c>
      <c r="JF1217" s="55">
        <f t="shared" si="921"/>
        <v>351</v>
      </c>
      <c r="JG1217" s="55">
        <f t="shared" si="921"/>
        <v>10535784</v>
      </c>
      <c r="JH1217" s="55">
        <f t="shared" si="921"/>
        <v>10848291</v>
      </c>
      <c r="JI1217" s="55">
        <f t="shared" si="921"/>
        <v>10848291</v>
      </c>
      <c r="JJ1217" s="55">
        <f t="shared" si="921"/>
        <v>2160611.14</v>
      </c>
      <c r="JK1217" s="55">
        <f t="shared" si="921"/>
        <v>2184210.14</v>
      </c>
      <c r="JL1217" s="55">
        <f t="shared" si="921"/>
        <v>2184210.14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10901533.35</v>
      </c>
      <c r="JT1217" s="55">
        <f t="shared" si="922"/>
        <v>10848299.74</v>
      </c>
      <c r="JU1217" s="55">
        <f t="shared" si="922"/>
        <v>10889352.9</v>
      </c>
      <c r="JV1217" s="55">
        <f t="shared" si="922"/>
        <v>1533223.26</v>
      </c>
      <c r="JW1217" s="55">
        <f t="shared" si="922"/>
        <v>1620439.15</v>
      </c>
      <c r="JX1217" s="55">
        <f t="shared" si="922"/>
        <v>1620439.15</v>
      </c>
      <c r="JY1217" s="55">
        <f t="shared" si="922"/>
        <v>408</v>
      </c>
      <c r="JZ1217" s="55">
        <f t="shared" si="922"/>
        <v>408</v>
      </c>
      <c r="KA1217" s="55">
        <f t="shared" si="922"/>
        <v>408</v>
      </c>
      <c r="KB1217" s="55">
        <f t="shared" si="922"/>
        <v>10152782</v>
      </c>
      <c r="KC1217" s="55">
        <f t="shared" si="922"/>
        <v>10449068</v>
      </c>
      <c r="KD1217" s="55">
        <f t="shared" si="922"/>
        <v>10449068</v>
      </c>
      <c r="KE1217" s="55">
        <f t="shared" si="922"/>
        <v>2347618.77</v>
      </c>
      <c r="KF1217" s="55">
        <f t="shared" si="922"/>
        <v>2371713.17</v>
      </c>
      <c r="KG1217" s="55">
        <f t="shared" si="922"/>
        <v>2371713.17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10506862.07</v>
      </c>
      <c r="KO1217" s="55">
        <f t="shared" si="923"/>
        <v>10449080.41</v>
      </c>
      <c r="KP1217" s="55">
        <f t="shared" si="923"/>
        <v>10509137.24</v>
      </c>
      <c r="KQ1217" s="55">
        <f t="shared" si="923"/>
        <v>1849317.73</v>
      </c>
      <c r="KR1217" s="55">
        <f t="shared" si="923"/>
        <v>1950943.23</v>
      </c>
      <c r="KS1217" s="55">
        <f t="shared" si="923"/>
        <v>1950943.23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9380355</v>
      </c>
      <c r="KX1217" s="55">
        <f t="shared" si="923"/>
        <v>9652989</v>
      </c>
      <c r="KY1217" s="55">
        <f t="shared" si="923"/>
        <v>9652989</v>
      </c>
      <c r="KZ1217" s="55">
        <f t="shared" si="923"/>
        <v>2143112.52</v>
      </c>
      <c r="LA1217" s="55">
        <f t="shared" si="923"/>
        <v>2165134.92</v>
      </c>
      <c r="LB1217" s="55">
        <f t="shared" si="923"/>
        <v>2165134.92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9540394.0199999996</v>
      </c>
      <c r="LJ1217" s="55">
        <f t="shared" si="924"/>
        <v>9481122.3000000007</v>
      </c>
      <c r="LK1217" s="55">
        <f t="shared" si="924"/>
        <v>9553006.1099999994</v>
      </c>
      <c r="LL1217" s="55">
        <f t="shared" si="924"/>
        <v>2825823.9</v>
      </c>
      <c r="LM1217" s="55">
        <f t="shared" si="924"/>
        <v>2960981.85</v>
      </c>
      <c r="LN1217" s="55">
        <f t="shared" si="924"/>
        <v>2960981.85</v>
      </c>
      <c r="LO1217" s="55">
        <f t="shared" si="924"/>
        <v>396</v>
      </c>
      <c r="LP1217" s="55">
        <f t="shared" si="924"/>
        <v>396</v>
      </c>
      <c r="LQ1217" s="55">
        <f t="shared" si="924"/>
        <v>396</v>
      </c>
      <c r="LR1217" s="55">
        <f t="shared" si="924"/>
        <v>11294021</v>
      </c>
      <c r="LS1217" s="55">
        <f t="shared" si="924"/>
        <v>11627615</v>
      </c>
      <c r="LT1217" s="55">
        <f t="shared" si="924"/>
        <v>11627615</v>
      </c>
      <c r="LU1217" s="55">
        <f t="shared" si="924"/>
        <v>2402066.5099999998</v>
      </c>
      <c r="LV1217" s="55">
        <f t="shared" si="924"/>
        <v>2427967.11</v>
      </c>
      <c r="LW1217" s="55">
        <f t="shared" si="924"/>
        <v>2427967.11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11674561.17</v>
      </c>
      <c r="ME1217" s="55">
        <f t="shared" si="925"/>
        <v>11627605.970000001</v>
      </c>
      <c r="MF1217" s="55">
        <f t="shared" si="925"/>
        <v>11672522.449999999</v>
      </c>
      <c r="MG1217" s="55">
        <f t="shared" si="925"/>
        <v>2273701.27</v>
      </c>
      <c r="MH1217" s="55">
        <f t="shared" si="925"/>
        <v>2418426.85</v>
      </c>
      <c r="MI1217" s="55">
        <f t="shared" si="925"/>
        <v>2418426.85</v>
      </c>
      <c r="MJ1217" s="55">
        <f t="shared" si="925"/>
        <v>439</v>
      </c>
      <c r="MK1217" s="55">
        <f t="shared" si="925"/>
        <v>439</v>
      </c>
      <c r="ML1217" s="55">
        <f t="shared" si="925"/>
        <v>439</v>
      </c>
      <c r="MM1217" s="55">
        <f t="shared" si="925"/>
        <v>11170374</v>
      </c>
      <c r="MN1217" s="55">
        <f t="shared" si="925"/>
        <v>11496611</v>
      </c>
      <c r="MO1217" s="55">
        <f t="shared" si="925"/>
        <v>11496611</v>
      </c>
      <c r="MP1217" s="55">
        <f t="shared" si="925"/>
        <v>2523297.2799999998</v>
      </c>
      <c r="MQ1217" s="55">
        <f t="shared" si="925"/>
        <v>2549167.6800000002</v>
      </c>
      <c r="MR1217" s="55">
        <f t="shared" si="925"/>
        <v>2549167.6800000002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11577728.640000001</v>
      </c>
      <c r="MZ1217" s="55">
        <f t="shared" si="926"/>
        <v>11517150.5</v>
      </c>
      <c r="NA1217" s="55">
        <f t="shared" si="926"/>
        <v>11613343.57</v>
      </c>
      <c r="NB1217" s="55">
        <f t="shared" si="926"/>
        <v>2339963.9300000002</v>
      </c>
      <c r="NC1217" s="55">
        <f t="shared" si="926"/>
        <v>2454279.5699999998</v>
      </c>
      <c r="ND1217" s="55">
        <f t="shared" si="926"/>
        <v>2454279.5699999998</v>
      </c>
      <c r="NE1217" s="55">
        <f t="shared" si="926"/>
        <v>281</v>
      </c>
      <c r="NF1217" s="55">
        <f t="shared" si="926"/>
        <v>281</v>
      </c>
      <c r="NG1217" s="55">
        <f t="shared" si="926"/>
        <v>281</v>
      </c>
      <c r="NH1217" s="55">
        <f t="shared" si="926"/>
        <v>7044457</v>
      </c>
      <c r="NI1217" s="55">
        <f t="shared" si="926"/>
        <v>7250192</v>
      </c>
      <c r="NJ1217" s="55">
        <f t="shared" si="926"/>
        <v>7250192</v>
      </c>
      <c r="NK1217" s="55">
        <f t="shared" si="926"/>
        <v>1615959.07</v>
      </c>
      <c r="NL1217" s="55">
        <f t="shared" si="926"/>
        <v>1632535.07</v>
      </c>
      <c r="NM1217" s="55">
        <f t="shared" si="926"/>
        <v>1632535.07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7282532.29</v>
      </c>
      <c r="NU1217" s="55">
        <f t="shared" si="927"/>
        <v>7250197.7800000003</v>
      </c>
      <c r="NV1217" s="55">
        <f t="shared" si="927"/>
        <v>7309182.5800000001</v>
      </c>
      <c r="NW1217" s="55">
        <f t="shared" si="927"/>
        <v>1870084.63</v>
      </c>
      <c r="NX1217" s="55">
        <f t="shared" si="927"/>
        <v>1956758.89</v>
      </c>
      <c r="NY1217" s="55">
        <f t="shared" si="927"/>
        <v>1956758.89</v>
      </c>
      <c r="NZ1217" s="55">
        <f t="shared" si="927"/>
        <v>216</v>
      </c>
      <c r="OA1217" s="55">
        <f t="shared" si="927"/>
        <v>216</v>
      </c>
      <c r="OB1217" s="55">
        <f t="shared" si="927"/>
        <v>216</v>
      </c>
      <c r="OC1217" s="55">
        <f t="shared" si="927"/>
        <v>7558280</v>
      </c>
      <c r="OD1217" s="55">
        <f t="shared" si="927"/>
        <v>7784828</v>
      </c>
      <c r="OE1217" s="55">
        <f t="shared" si="927"/>
        <v>7784828</v>
      </c>
      <c r="OF1217" s="55">
        <f t="shared" si="927"/>
        <v>1466323.3</v>
      </c>
      <c r="OG1217" s="55">
        <f t="shared" si="927"/>
        <v>1483629.7</v>
      </c>
      <c r="OH1217" s="55">
        <f t="shared" si="927"/>
        <v>1483629.7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7815484.2599999998</v>
      </c>
      <c r="OP1217" s="55">
        <f t="shared" si="928"/>
        <v>7784833.9000000004</v>
      </c>
      <c r="OQ1217" s="55">
        <f t="shared" si="928"/>
        <v>7820649.0199999996</v>
      </c>
      <c r="OR1217" s="55">
        <f t="shared" si="928"/>
        <v>1639309.26</v>
      </c>
      <c r="OS1217" s="55">
        <f t="shared" si="928"/>
        <v>1738321.42</v>
      </c>
      <c r="OT1217" s="55">
        <f t="shared" si="928"/>
        <v>1738321.42</v>
      </c>
      <c r="OU1217" s="55">
        <f t="shared" si="928"/>
        <v>354</v>
      </c>
      <c r="OV1217" s="55">
        <f t="shared" si="928"/>
        <v>354</v>
      </c>
      <c r="OW1217" s="55">
        <f t="shared" si="928"/>
        <v>354</v>
      </c>
      <c r="OX1217" s="55">
        <f t="shared" si="928"/>
        <v>10020185</v>
      </c>
      <c r="OY1217" s="55">
        <f t="shared" si="928"/>
        <v>10315877</v>
      </c>
      <c r="OZ1217" s="55">
        <f t="shared" si="928"/>
        <v>10315877</v>
      </c>
      <c r="PA1217" s="55">
        <f t="shared" si="928"/>
        <v>2176272.4500000002</v>
      </c>
      <c r="PB1217" s="55">
        <f t="shared" si="928"/>
        <v>2200015.85</v>
      </c>
      <c r="PC1217" s="55">
        <f t="shared" si="928"/>
        <v>2200015.85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10362217.77</v>
      </c>
      <c r="PK1217" s="55">
        <f t="shared" si="929"/>
        <v>10315864.539999999</v>
      </c>
      <c r="PL1217" s="55">
        <f t="shared" si="929"/>
        <v>10419986.359999999</v>
      </c>
      <c r="PM1217" s="55">
        <f t="shared" si="929"/>
        <v>2532270.46</v>
      </c>
      <c r="PN1217" s="55">
        <f t="shared" si="929"/>
        <v>2633615.9700000002</v>
      </c>
      <c r="PO1217" s="55">
        <f t="shared" si="929"/>
        <v>2633615.9700000002</v>
      </c>
      <c r="PP1217" s="55">
        <f t="shared" si="929"/>
        <v>661</v>
      </c>
      <c r="PQ1217" s="55">
        <f t="shared" si="929"/>
        <v>661</v>
      </c>
      <c r="PR1217" s="55">
        <f t="shared" si="929"/>
        <v>661</v>
      </c>
      <c r="PS1217" s="55">
        <f t="shared" si="929"/>
        <v>16344957</v>
      </c>
      <c r="PT1217" s="55">
        <f t="shared" si="929"/>
        <v>16821632</v>
      </c>
      <c r="PU1217" s="55">
        <f t="shared" si="929"/>
        <v>16821632</v>
      </c>
      <c r="PV1217" s="55">
        <f t="shared" si="929"/>
        <v>3805177.07</v>
      </c>
      <c r="PW1217" s="55">
        <f t="shared" si="929"/>
        <v>3844249.07</v>
      </c>
      <c r="PX1217" s="55">
        <f t="shared" si="929"/>
        <v>3844249.07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17022336.09</v>
      </c>
      <c r="QF1217" s="55">
        <f t="shared" si="930"/>
        <v>16958399.579999998</v>
      </c>
      <c r="QG1217" s="55">
        <f t="shared" si="930"/>
        <v>17113319.120000001</v>
      </c>
      <c r="QH1217" s="55">
        <f t="shared" si="930"/>
        <v>4150543.24</v>
      </c>
      <c r="QI1217" s="55">
        <f t="shared" si="930"/>
        <v>4348770.84</v>
      </c>
      <c r="QJ1217" s="55">
        <f t="shared" si="930"/>
        <v>4348770.84</v>
      </c>
      <c r="QK1217" s="55">
        <f t="shared" si="930"/>
        <v>498</v>
      </c>
      <c r="QL1217" s="55">
        <f t="shared" si="930"/>
        <v>498</v>
      </c>
      <c r="QM1217" s="55">
        <f t="shared" si="930"/>
        <v>498</v>
      </c>
      <c r="QN1217" s="55">
        <f t="shared" si="930"/>
        <v>13720741</v>
      </c>
      <c r="QO1217" s="55">
        <f t="shared" si="930"/>
        <v>14124721</v>
      </c>
      <c r="QP1217" s="55">
        <f t="shared" si="930"/>
        <v>14124721</v>
      </c>
      <c r="QQ1217" s="55">
        <f t="shared" si="930"/>
        <v>3026575.01</v>
      </c>
      <c r="QR1217" s="55">
        <f t="shared" si="930"/>
        <v>3059264.81</v>
      </c>
      <c r="QS1217" s="55">
        <f t="shared" si="930"/>
        <v>3059264.81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14142645.01</v>
      </c>
      <c r="RA1217" s="55">
        <f t="shared" si="931"/>
        <v>14124703.970000001</v>
      </c>
      <c r="RB1217" s="55">
        <f t="shared" si="931"/>
        <v>14214449.68</v>
      </c>
      <c r="RC1217" s="55">
        <f t="shared" si="931"/>
        <v>2322363.5</v>
      </c>
      <c r="RD1217" s="55">
        <f t="shared" si="931"/>
        <v>2472210.7799999998</v>
      </c>
      <c r="RE1217" s="55">
        <f t="shared" si="931"/>
        <v>2472210.7799999998</v>
      </c>
      <c r="RF1217" s="55">
        <f t="shared" si="931"/>
        <v>309</v>
      </c>
      <c r="RG1217" s="55">
        <f t="shared" si="931"/>
        <v>309</v>
      </c>
      <c r="RH1217" s="55">
        <f t="shared" si="931"/>
        <v>309</v>
      </c>
      <c r="RI1217" s="55">
        <f t="shared" si="931"/>
        <v>8765225</v>
      </c>
      <c r="RJ1217" s="55">
        <f t="shared" si="931"/>
        <v>9022316</v>
      </c>
      <c r="RK1217" s="55">
        <f t="shared" si="931"/>
        <v>9022316</v>
      </c>
      <c r="RL1217" s="55">
        <f t="shared" si="931"/>
        <v>1765607.51</v>
      </c>
      <c r="RM1217" s="55">
        <f t="shared" si="931"/>
        <v>1783604.31</v>
      </c>
      <c r="RN1217" s="55">
        <f t="shared" si="931"/>
        <v>1783604.31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9226496.0399999991</v>
      </c>
      <c r="RV1217" s="55">
        <f t="shared" si="932"/>
        <v>9173171.25</v>
      </c>
      <c r="RW1217" s="55">
        <f t="shared" si="932"/>
        <v>9215686.2300000004</v>
      </c>
      <c r="RX1217" s="55">
        <f t="shared" si="932"/>
        <v>1708027.81</v>
      </c>
      <c r="RY1217" s="55">
        <f t="shared" si="932"/>
        <v>1798421</v>
      </c>
      <c r="RZ1217" s="55">
        <f t="shared" si="932"/>
        <v>1798421</v>
      </c>
      <c r="SA1217" s="55">
        <f t="shared" si="932"/>
        <v>224</v>
      </c>
      <c r="SB1217" s="55">
        <f t="shared" si="932"/>
        <v>224</v>
      </c>
      <c r="SC1217" s="55">
        <f t="shared" si="932"/>
        <v>224</v>
      </c>
      <c r="SD1217" s="55">
        <f t="shared" si="932"/>
        <v>7523151</v>
      </c>
      <c r="SE1217" s="55">
        <f t="shared" si="932"/>
        <v>7747231</v>
      </c>
      <c r="SF1217" s="55">
        <f t="shared" si="932"/>
        <v>7747231</v>
      </c>
      <c r="SG1217" s="55">
        <f t="shared" si="932"/>
        <v>1418588.24</v>
      </c>
      <c r="SH1217" s="55">
        <f t="shared" si="932"/>
        <v>1434458.04</v>
      </c>
      <c r="SI1217" s="55">
        <f t="shared" si="932"/>
        <v>1434458.04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7800565.1200000001</v>
      </c>
      <c r="SQ1217" s="55">
        <f t="shared" si="933"/>
        <v>7763926.29</v>
      </c>
      <c r="SR1217" s="55">
        <f t="shared" si="933"/>
        <v>7801130.6399999997</v>
      </c>
      <c r="SS1217" s="55">
        <f t="shared" si="933"/>
        <v>2233101.17</v>
      </c>
      <c r="ST1217" s="55">
        <f t="shared" si="933"/>
        <v>2354603.29</v>
      </c>
      <c r="SU1217" s="55">
        <f t="shared" si="933"/>
        <v>2354603.29</v>
      </c>
      <c r="SV1217" s="55">
        <f t="shared" si="933"/>
        <v>518</v>
      </c>
      <c r="SW1217" s="55">
        <f t="shared" si="933"/>
        <v>518</v>
      </c>
      <c r="SX1217" s="55">
        <f t="shared" si="933"/>
        <v>518</v>
      </c>
      <c r="SY1217" s="55">
        <f t="shared" si="933"/>
        <v>12845032</v>
      </c>
      <c r="SZ1217" s="55">
        <f t="shared" si="933"/>
        <v>13219748</v>
      </c>
      <c r="TA1217" s="55">
        <f t="shared" si="933"/>
        <v>13219748</v>
      </c>
      <c r="TB1217" s="55">
        <f t="shared" si="933"/>
        <v>2981339.77</v>
      </c>
      <c r="TC1217" s="55">
        <f t="shared" si="933"/>
        <v>3011946.17</v>
      </c>
      <c r="TD1217" s="55">
        <f t="shared" si="933"/>
        <v>3011946.17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13264076.6</v>
      </c>
      <c r="TL1217" s="55">
        <f t="shared" si="934"/>
        <v>13219748.029999999</v>
      </c>
      <c r="TM1217" s="55">
        <f t="shared" si="934"/>
        <v>13301329.58</v>
      </c>
      <c r="TN1217" s="55">
        <f t="shared" si="934"/>
        <v>3524052.18</v>
      </c>
      <c r="TO1217" s="55">
        <f t="shared" si="934"/>
        <v>3703990.52</v>
      </c>
      <c r="TP1217" s="55">
        <f t="shared" si="934"/>
        <v>3703990.52</v>
      </c>
      <c r="TQ1217" s="55">
        <f t="shared" si="934"/>
        <v>309</v>
      </c>
      <c r="TR1217" s="55">
        <f t="shared" si="934"/>
        <v>309</v>
      </c>
      <c r="TS1217" s="55">
        <f t="shared" si="934"/>
        <v>309</v>
      </c>
      <c r="TT1217" s="55">
        <f t="shared" si="934"/>
        <v>8431261</v>
      </c>
      <c r="TU1217" s="55">
        <f t="shared" si="934"/>
        <v>8677588</v>
      </c>
      <c r="TV1217" s="55">
        <f t="shared" si="934"/>
        <v>8677588</v>
      </c>
      <c r="TW1217" s="55">
        <f t="shared" si="934"/>
        <v>1771427.57</v>
      </c>
      <c r="TX1217" s="55">
        <f t="shared" si="934"/>
        <v>1789542.77</v>
      </c>
      <c r="TY1217" s="55">
        <f t="shared" si="934"/>
        <v>1789542.77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8524189.2200000007</v>
      </c>
      <c r="UG1217" s="55">
        <f t="shared" si="935"/>
        <v>8496178.0199999996</v>
      </c>
      <c r="UH1217" s="55">
        <f t="shared" si="935"/>
        <v>8563416.4800000004</v>
      </c>
      <c r="UI1217" s="55">
        <f t="shared" si="935"/>
        <v>2204182.1800000002</v>
      </c>
      <c r="UJ1217" s="55">
        <f t="shared" si="935"/>
        <v>2334141.46</v>
      </c>
      <c r="UK1217" s="55">
        <f t="shared" si="935"/>
        <v>2334141.46</v>
      </c>
      <c r="UL1217" s="55">
        <f t="shared" si="935"/>
        <v>586</v>
      </c>
      <c r="UM1217" s="55">
        <f t="shared" si="935"/>
        <v>586</v>
      </c>
      <c r="UN1217" s="55">
        <f t="shared" si="935"/>
        <v>586</v>
      </c>
      <c r="UO1217" s="55">
        <f t="shared" si="935"/>
        <v>14342350</v>
      </c>
      <c r="UP1217" s="55">
        <f t="shared" si="935"/>
        <v>14760168</v>
      </c>
      <c r="UQ1217" s="55">
        <f t="shared" si="935"/>
        <v>14760168</v>
      </c>
      <c r="UR1217" s="55">
        <f t="shared" si="935"/>
        <v>3376004.6</v>
      </c>
      <c r="US1217" s="55">
        <f t="shared" si="935"/>
        <v>3410695.8</v>
      </c>
      <c r="UT1217" s="55">
        <f t="shared" si="935"/>
        <v>3410695.8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14852187.58</v>
      </c>
      <c r="VB1217" s="55">
        <f t="shared" si="936"/>
        <v>14760179.720000001</v>
      </c>
      <c r="VC1217" s="55">
        <f t="shared" si="936"/>
        <v>14878909.18</v>
      </c>
      <c r="VD1217" s="55">
        <f t="shared" si="936"/>
        <v>2464159.2999999998</v>
      </c>
      <c r="VE1217" s="55">
        <f t="shared" si="936"/>
        <v>2607354.2599999998</v>
      </c>
      <c r="VF1217" s="55">
        <f t="shared" si="936"/>
        <v>2607354.2599999998</v>
      </c>
      <c r="VG1217" s="55">
        <f t="shared" si="936"/>
        <v>544</v>
      </c>
      <c r="VH1217" s="55">
        <f t="shared" si="936"/>
        <v>544</v>
      </c>
      <c r="VI1217" s="55">
        <f t="shared" si="936"/>
        <v>544</v>
      </c>
      <c r="VJ1217" s="55">
        <f t="shared" si="936"/>
        <v>15012013</v>
      </c>
      <c r="VK1217" s="55">
        <f t="shared" si="936"/>
        <v>15453255</v>
      </c>
      <c r="VL1217" s="55">
        <f t="shared" si="936"/>
        <v>15453255</v>
      </c>
      <c r="VM1217" s="55">
        <f t="shared" si="936"/>
        <v>3244346.11</v>
      </c>
      <c r="VN1217" s="55">
        <f t="shared" si="936"/>
        <v>3278797.51</v>
      </c>
      <c r="VO1217" s="55">
        <f t="shared" si="936"/>
        <v>3278797.51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15396627.300000001</v>
      </c>
      <c r="VW1217" s="55">
        <f t="shared" si="937"/>
        <v>15357810.65</v>
      </c>
      <c r="VX1217" s="55">
        <f t="shared" si="937"/>
        <v>15428052.220000001</v>
      </c>
      <c r="VY1217" s="55">
        <f t="shared" si="937"/>
        <v>3118696.54</v>
      </c>
      <c r="VZ1217" s="55">
        <f t="shared" si="937"/>
        <v>3293055.69</v>
      </c>
      <c r="WA1217" s="55">
        <f t="shared" si="937"/>
        <v>3293055.69</v>
      </c>
      <c r="WB1217" s="55">
        <f t="shared" si="937"/>
        <v>458</v>
      </c>
      <c r="WC1217" s="55">
        <f t="shared" si="937"/>
        <v>458</v>
      </c>
      <c r="WD1217" s="55">
        <f t="shared" si="937"/>
        <v>458</v>
      </c>
      <c r="WE1217" s="55">
        <f t="shared" si="937"/>
        <v>11209550</v>
      </c>
      <c r="WF1217" s="55">
        <f t="shared" si="937"/>
        <v>11536104</v>
      </c>
      <c r="WG1217" s="55">
        <f t="shared" si="937"/>
        <v>11536104</v>
      </c>
      <c r="WH1217" s="55">
        <f t="shared" si="937"/>
        <v>2638583.7999999998</v>
      </c>
      <c r="WI1217" s="55">
        <f t="shared" si="937"/>
        <v>2665697.4</v>
      </c>
      <c r="WJ1217" s="55">
        <f t="shared" si="937"/>
        <v>2665697.4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11605701.68</v>
      </c>
      <c r="WR1217" s="55">
        <f t="shared" si="938"/>
        <v>11536108.58</v>
      </c>
      <c r="WS1217" s="55">
        <f t="shared" si="938"/>
        <v>11658706.02</v>
      </c>
      <c r="WT1217" s="55">
        <f t="shared" si="938"/>
        <v>2432877.6800000002</v>
      </c>
      <c r="WU1217" s="55">
        <f t="shared" si="938"/>
        <v>2545124.3199999998</v>
      </c>
      <c r="WV1217" s="55">
        <f t="shared" si="938"/>
        <v>2545124.3199999998</v>
      </c>
      <c r="WW1217" s="55">
        <f t="shared" si="938"/>
        <v>550</v>
      </c>
      <c r="WX1217" s="55">
        <f t="shared" si="938"/>
        <v>550</v>
      </c>
      <c r="WY1217" s="55">
        <f t="shared" si="938"/>
        <v>550</v>
      </c>
      <c r="WZ1217" s="55">
        <f t="shared" si="938"/>
        <v>13461250</v>
      </c>
      <c r="XA1217" s="55">
        <f t="shared" si="938"/>
        <v>13853400</v>
      </c>
      <c r="XB1217" s="55">
        <f t="shared" si="938"/>
        <v>13853400</v>
      </c>
      <c r="XC1217" s="55">
        <f t="shared" si="938"/>
        <v>3168605</v>
      </c>
      <c r="XD1217" s="55">
        <f t="shared" si="938"/>
        <v>3201165</v>
      </c>
      <c r="XE1217" s="55">
        <f t="shared" si="938"/>
        <v>3201165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13882726</v>
      </c>
      <c r="XM1217" s="55">
        <f t="shared" si="939"/>
        <v>13853411</v>
      </c>
      <c r="XN1217" s="55">
        <f t="shared" si="939"/>
        <v>13967041</v>
      </c>
      <c r="XO1217" s="55">
        <f t="shared" si="939"/>
        <v>2262711</v>
      </c>
      <c r="XP1217" s="55">
        <f t="shared" si="939"/>
        <v>2436973</v>
      </c>
      <c r="XQ1217" s="55">
        <f t="shared" si="939"/>
        <v>2436973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11118</v>
      </c>
      <c r="YN1217" s="55">
        <f t="shared" si="940"/>
        <v>11118</v>
      </c>
      <c r="YO1217" s="55">
        <f t="shared" si="940"/>
        <v>11118</v>
      </c>
      <c r="YP1217" s="55">
        <f t="shared" si="940"/>
        <v>291289715</v>
      </c>
      <c r="YQ1217" s="55">
        <f t="shared" si="940"/>
        <v>299819957</v>
      </c>
      <c r="YR1217" s="55">
        <f t="shared" si="940"/>
        <v>299819957</v>
      </c>
      <c r="YS1217" s="55">
        <f t="shared" si="940"/>
        <v>65133311.969999999</v>
      </c>
      <c r="YT1217" s="55">
        <f t="shared" si="940"/>
        <v>65813523.170000002</v>
      </c>
      <c r="YU1217" s="55">
        <f t="shared" si="940"/>
        <v>65813523.170000002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300990173.83999997</v>
      </c>
      <c r="ZC1217" s="55">
        <f t="shared" si="941"/>
        <v>299787938.77999997</v>
      </c>
      <c r="ZD1217" s="55">
        <f t="shared" si="941"/>
        <v>302103963.13999999</v>
      </c>
      <c r="ZE1217" s="55">
        <f t="shared" si="941"/>
        <v>63914441.710000001</v>
      </c>
      <c r="ZF1217" s="55">
        <f t="shared" si="941"/>
        <v>67320033.579999998</v>
      </c>
      <c r="ZG1217" s="55">
        <f t="shared" si="941"/>
        <v>67320033.579999998</v>
      </c>
    </row>
    <row r="1218" spans="1:683">
      <c r="A1218" s="8" t="s">
        <v>146</v>
      </c>
      <c r="B1218" s="85" t="s">
        <v>149</v>
      </c>
      <c r="C1218" s="5"/>
      <c r="D1218" s="110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239</v>
      </c>
      <c r="M1218" s="28">
        <v>239</v>
      </c>
      <c r="N1218" s="28">
        <v>239</v>
      </c>
      <c r="O1218" s="23">
        <f t="shared" ref="O1218:O1225" si="944">$F1218*L1218</f>
        <v>5849525</v>
      </c>
      <c r="P1218" s="23">
        <f t="shared" ref="P1218:P1225" si="945">$G1218*M1218</f>
        <v>6019932</v>
      </c>
      <c r="Q1218" s="23">
        <f t="shared" ref="Q1218:Q1225" si="946">$H1218*N1218</f>
        <v>6019932</v>
      </c>
      <c r="R1218" s="23">
        <f t="shared" ref="R1218:R1225" si="947">$I1218*L1218</f>
        <v>1376902.9</v>
      </c>
      <c r="S1218" s="23">
        <f t="shared" ref="S1218:S1225" si="948">$J1218*M1218</f>
        <v>1391051.7</v>
      </c>
      <c r="T1218" s="23">
        <f t="shared" ref="T1218:T1225" si="949">$K1218*N1218</f>
        <v>1391051.7</v>
      </c>
      <c r="U1218" s="23">
        <f>$F1218*U$1248</f>
        <v>25379.84</v>
      </c>
      <c r="V1218" s="23">
        <f>$G1218*V$1248</f>
        <v>25261.13</v>
      </c>
      <c r="W1218" s="23">
        <f>$H1218*W$1248</f>
        <v>25551.9</v>
      </c>
      <c r="X1218" s="23">
        <f>$I1218*X$1248</f>
        <v>5243.08</v>
      </c>
      <c r="Y1218" s="23">
        <f>$J1218*Y$1248</f>
        <v>5523.99</v>
      </c>
      <c r="Z1218" s="23">
        <f>$K1218*Z$1248</f>
        <v>5523.99</v>
      </c>
      <c r="AA1218" s="23">
        <f t="shared" ref="AA1218:AC1225" si="950">L1218*U1218</f>
        <v>6065781.7599999998</v>
      </c>
      <c r="AB1218" s="23">
        <f t="shared" si="950"/>
        <v>6037410.0700000003</v>
      </c>
      <c r="AC1218" s="23">
        <f t="shared" si="950"/>
        <v>6106904.0999999996</v>
      </c>
      <c r="AD1218" s="23">
        <f t="shared" ref="AD1218:AF1225" si="951">L1218*X1218</f>
        <v>1253096.1200000001</v>
      </c>
      <c r="AE1218" s="23">
        <f t="shared" si="951"/>
        <v>1320233.6100000001</v>
      </c>
      <c r="AF1218" s="23">
        <f t="shared" si="951"/>
        <v>1320233.6100000001</v>
      </c>
      <c r="AG1218" s="28">
        <v>448</v>
      </c>
      <c r="AH1218" s="28">
        <v>448</v>
      </c>
      <c r="AI1218" s="28">
        <v>448</v>
      </c>
      <c r="AJ1218" s="23">
        <f t="shared" ref="AJ1218:AJ1225" si="952">$F1218*AG1218</f>
        <v>10964800</v>
      </c>
      <c r="AK1218" s="23">
        <f t="shared" ref="AK1218:AK1225" si="953">$G1218*AH1218</f>
        <v>11284224</v>
      </c>
      <c r="AL1218" s="23">
        <f t="shared" ref="AL1218:AL1225" si="954">$H1218*AI1218</f>
        <v>11284224</v>
      </c>
      <c r="AM1218" s="23">
        <f t="shared" ref="AM1218:AM1225" si="955">$I1218*AG1218</f>
        <v>2580972.7999999998</v>
      </c>
      <c r="AN1218" s="23">
        <f t="shared" ref="AN1218:AN1225" si="956">$J1218*AH1218</f>
        <v>2607494.4</v>
      </c>
      <c r="AO1218" s="23">
        <f t="shared" ref="AO1218:AO1225" si="957">$K1218*AI1218</f>
        <v>2607494.4</v>
      </c>
      <c r="AP1218" s="23">
        <f>$F1218*AP$1248</f>
        <v>24983.8</v>
      </c>
      <c r="AQ1218" s="23">
        <f>$G1218*AQ$1248</f>
        <v>24824.52</v>
      </c>
      <c r="AR1218" s="23">
        <f>$H1218*AR$1248</f>
        <v>25018.35</v>
      </c>
      <c r="AS1218" s="23">
        <f>$I1218*AS$1248</f>
        <v>8105.86</v>
      </c>
      <c r="AT1218" s="23">
        <f>$J1218*AT$1248</f>
        <v>8530.0300000000007</v>
      </c>
      <c r="AU1218" s="23">
        <f>$K1218*AU$1248</f>
        <v>8530.0300000000007</v>
      </c>
      <c r="AV1218" s="23">
        <f t="shared" ref="AV1218:AX1225" si="958">AG1218*AP1218</f>
        <v>11192742.4</v>
      </c>
      <c r="AW1218" s="23">
        <f t="shared" si="958"/>
        <v>11121384.960000001</v>
      </c>
      <c r="AX1218" s="23">
        <f t="shared" si="958"/>
        <v>11208220.800000001</v>
      </c>
      <c r="AY1218" s="23">
        <f t="shared" ref="AY1218:BA1225" si="959">AG1218*AS1218</f>
        <v>3631425.28</v>
      </c>
      <c r="AZ1218" s="23">
        <f t="shared" si="959"/>
        <v>3821453.44</v>
      </c>
      <c r="BA1218" s="23">
        <f t="shared" si="959"/>
        <v>3821453.44</v>
      </c>
      <c r="BB1218" s="28">
        <v>249</v>
      </c>
      <c r="BC1218" s="28">
        <v>249</v>
      </c>
      <c r="BD1218" s="28">
        <v>249</v>
      </c>
      <c r="BE1218" s="23">
        <f t="shared" ref="BE1218:BE1225" si="960">$F1218*BB1218</f>
        <v>6094275</v>
      </c>
      <c r="BF1218" s="23">
        <f t="shared" ref="BF1218:BF1225" si="961">$G1218*BC1218</f>
        <v>6271812</v>
      </c>
      <c r="BG1218" s="23">
        <f t="shared" ref="BG1218:BG1225" si="962">$H1218*BD1218</f>
        <v>6271812</v>
      </c>
      <c r="BH1218" s="23">
        <f t="shared" ref="BH1218:BH1225" si="963">$I1218*BB1218</f>
        <v>1434513.9</v>
      </c>
      <c r="BI1218" s="23">
        <f t="shared" ref="BI1218:BI1225" si="964">$J1218*BC1218</f>
        <v>1449254.7</v>
      </c>
      <c r="BJ1218" s="23">
        <f t="shared" ref="BJ1218:BJ1225" si="965">$K1218*BD1218</f>
        <v>1449254.7</v>
      </c>
      <c r="BK1218" s="23">
        <f>$F1218*BK$1248</f>
        <v>25297.94</v>
      </c>
      <c r="BL1218" s="23">
        <f>$G1218*BL$1248</f>
        <v>25188.01</v>
      </c>
      <c r="BM1218" s="23">
        <f>$H1218*BM$1248</f>
        <v>25750.57</v>
      </c>
      <c r="BN1218" s="23">
        <f>$I1218*BN$1248</f>
        <v>4653.22</v>
      </c>
      <c r="BO1218" s="23">
        <f>$J1218*BO$1248</f>
        <v>4853.3900000000003</v>
      </c>
      <c r="BP1218" s="23">
        <f>$K1218*BP$1248</f>
        <v>4853.3900000000003</v>
      </c>
      <c r="BQ1218" s="23">
        <f t="shared" ref="BQ1218:BS1225" si="966">BB1218*BK1218</f>
        <v>6299187.0599999996</v>
      </c>
      <c r="BR1218" s="23">
        <f t="shared" si="966"/>
        <v>6271814.4900000002</v>
      </c>
      <c r="BS1218" s="23">
        <f t="shared" si="966"/>
        <v>6411891.9299999997</v>
      </c>
      <c r="BT1218" s="23">
        <f t="shared" ref="BT1218:BV1225" si="967">BB1218*BN1218</f>
        <v>1158651.78</v>
      </c>
      <c r="BU1218" s="23">
        <f t="shared" si="967"/>
        <v>1208494.1100000001</v>
      </c>
      <c r="BV1218" s="23">
        <f t="shared" si="967"/>
        <v>1208494.1100000001</v>
      </c>
      <c r="BW1218" s="28">
        <v>246</v>
      </c>
      <c r="BX1218" s="28">
        <v>246</v>
      </c>
      <c r="BY1218" s="28">
        <v>246</v>
      </c>
      <c r="BZ1218" s="23">
        <f t="shared" ref="BZ1218:BZ1225" si="968">$F1218*BW1218</f>
        <v>6020850</v>
      </c>
      <c r="CA1218" s="23">
        <f t="shared" ref="CA1218:CA1225" si="969">$G1218*BX1218</f>
        <v>6196248</v>
      </c>
      <c r="CB1218" s="23">
        <f t="shared" ref="CB1218:CB1225" si="970">$H1218*BY1218</f>
        <v>6196248</v>
      </c>
      <c r="CC1218" s="23">
        <f t="shared" ref="CC1218:CC1225" si="971">$I1218*BW1218</f>
        <v>1417230.6</v>
      </c>
      <c r="CD1218" s="23">
        <f t="shared" ref="CD1218:CD1225" si="972">$J1218*BX1218</f>
        <v>1431793.8</v>
      </c>
      <c r="CE1218" s="23">
        <f t="shared" ref="CE1218:CE1225" si="973">$K1218*BY1218</f>
        <v>1431793.8</v>
      </c>
      <c r="CF1218" s="23">
        <f>$F1218*CF$1248</f>
        <v>25018.59</v>
      </c>
      <c r="CG1218" s="23">
        <f>$G1218*CG$1248</f>
        <v>24923.3</v>
      </c>
      <c r="CH1218" s="23">
        <f>$H1218*CH$1248</f>
        <v>25109.69</v>
      </c>
      <c r="CI1218" s="23">
        <f>$I1218*CI$1248</f>
        <v>5719.7</v>
      </c>
      <c r="CJ1218" s="23">
        <f>$J1218*CJ$1248</f>
        <v>6075.15</v>
      </c>
      <c r="CK1218" s="23">
        <f>$K1218*CK$1248</f>
        <v>6075.15</v>
      </c>
      <c r="CL1218" s="23">
        <f t="shared" ref="CL1218:CN1225" si="974">BW1218*CF1218</f>
        <v>6154573.1399999997</v>
      </c>
      <c r="CM1218" s="23">
        <f t="shared" si="974"/>
        <v>6131131.7999999998</v>
      </c>
      <c r="CN1218" s="23">
        <f t="shared" si="974"/>
        <v>6176983.7400000002</v>
      </c>
      <c r="CO1218" s="23">
        <f t="shared" ref="CO1218:CQ1225" si="975">BW1218*CI1218</f>
        <v>1407046.2</v>
      </c>
      <c r="CP1218" s="23">
        <f t="shared" si="975"/>
        <v>1494486.9</v>
      </c>
      <c r="CQ1218" s="23">
        <f t="shared" si="975"/>
        <v>1494486.9</v>
      </c>
      <c r="CR1218" s="28">
        <v>422</v>
      </c>
      <c r="CS1218" s="28">
        <v>422</v>
      </c>
      <c r="CT1218" s="28">
        <v>422</v>
      </c>
      <c r="CU1218" s="23">
        <f t="shared" ref="CU1218:CU1225" si="976">$F1218*CR1218</f>
        <v>10328450</v>
      </c>
      <c r="CV1218" s="23">
        <f t="shared" ref="CV1218:CV1225" si="977">$G1218*CS1218</f>
        <v>10629336</v>
      </c>
      <c r="CW1218" s="23">
        <f t="shared" ref="CW1218:CW1225" si="978">$H1218*CT1218</f>
        <v>10629336</v>
      </c>
      <c r="CX1218" s="23">
        <f t="shared" ref="CX1218:CX1225" si="979">$I1218*CR1218</f>
        <v>2431184.2000000002</v>
      </c>
      <c r="CY1218" s="23">
        <f t="shared" ref="CY1218:CY1225" si="980">$J1218*CS1218</f>
        <v>2456166.6</v>
      </c>
      <c r="CZ1218" s="23">
        <f t="shared" ref="CZ1218:CZ1225" si="981">$K1218*CT1218</f>
        <v>2456166.6</v>
      </c>
      <c r="DA1218" s="23">
        <f>$F1218*DA$1248</f>
        <v>25235.8</v>
      </c>
      <c r="DB1218" s="23">
        <f>$G1218*DB$1248</f>
        <v>25186.78</v>
      </c>
      <c r="DC1218" s="23">
        <f>$H1218*DC$1248</f>
        <v>25288.16</v>
      </c>
      <c r="DD1218" s="23">
        <f>$I1218*DD$1248</f>
        <v>3642.24</v>
      </c>
      <c r="DE1218" s="23">
        <f>$J1218*DE$1248</f>
        <v>3859.25</v>
      </c>
      <c r="DF1218" s="23">
        <f>$K1218*DF$1248</f>
        <v>3859.25</v>
      </c>
      <c r="DG1218" s="23">
        <f t="shared" ref="DG1218:DI1225" si="982">CR1218*DA1218</f>
        <v>10649507.6</v>
      </c>
      <c r="DH1218" s="23">
        <f t="shared" si="982"/>
        <v>10628821.16</v>
      </c>
      <c r="DI1218" s="23">
        <f t="shared" si="982"/>
        <v>10671603.52</v>
      </c>
      <c r="DJ1218" s="23">
        <f t="shared" ref="DJ1218:DL1225" si="983">CR1218*DD1218</f>
        <v>1537025.28</v>
      </c>
      <c r="DK1218" s="23">
        <f t="shared" si="983"/>
        <v>1628603.5</v>
      </c>
      <c r="DL1218" s="23">
        <f t="shared" si="983"/>
        <v>1628603.5</v>
      </c>
      <c r="DM1218" s="28">
        <v>332</v>
      </c>
      <c r="DN1218" s="28">
        <v>332</v>
      </c>
      <c r="DO1218" s="28">
        <v>332</v>
      </c>
      <c r="DP1218" s="23">
        <f t="shared" ref="DP1218:DP1225" si="984">$F1218*DM1218</f>
        <v>8125700</v>
      </c>
      <c r="DQ1218" s="23">
        <f t="shared" ref="DQ1218:DQ1225" si="985">$G1218*DN1218</f>
        <v>8362416</v>
      </c>
      <c r="DR1218" s="23">
        <f t="shared" ref="DR1218:DR1225" si="986">$H1218*DO1218</f>
        <v>8362416</v>
      </c>
      <c r="DS1218" s="23">
        <f t="shared" ref="DS1218:DS1225" si="987">$I1218*DM1218</f>
        <v>1912685.2</v>
      </c>
      <c r="DT1218" s="23">
        <f t="shared" ref="DT1218:DT1225" si="988">$J1218*DN1218</f>
        <v>1932339.6</v>
      </c>
      <c r="DU1218" s="23">
        <f t="shared" ref="DU1218:DU1225" si="989">$K1218*DO1218</f>
        <v>1932339.6</v>
      </c>
      <c r="DV1218" s="23">
        <f>$F1218*DV$1248</f>
        <v>25325.83</v>
      </c>
      <c r="DW1218" s="23">
        <f>$G1218*DW$1248</f>
        <v>25187.95</v>
      </c>
      <c r="DX1218" s="23">
        <f>$H1218*DX$1248</f>
        <v>25381.27</v>
      </c>
      <c r="DY1218" s="23">
        <f>$I1218*DY$1248</f>
        <v>5576.71</v>
      </c>
      <c r="DZ1218" s="23">
        <f>$J1218*DZ$1248</f>
        <v>5912.81</v>
      </c>
      <c r="EA1218" s="23">
        <f>$K1218*EA$1248</f>
        <v>5912.81</v>
      </c>
      <c r="EB1218" s="23">
        <f t="shared" ref="EB1218:ED1225" si="990">DM1218*DV1218</f>
        <v>8408175.5600000005</v>
      </c>
      <c r="EC1218" s="23">
        <f t="shared" si="990"/>
        <v>8362399.4000000004</v>
      </c>
      <c r="ED1218" s="23">
        <f t="shared" si="990"/>
        <v>8426581.6400000006</v>
      </c>
      <c r="EE1218" s="23">
        <f t="shared" ref="EE1218:EG1225" si="991">DM1218*DY1218</f>
        <v>1851467.72</v>
      </c>
      <c r="EF1218" s="23">
        <f t="shared" si="991"/>
        <v>1963052.92</v>
      </c>
      <c r="EG1218" s="23">
        <f t="shared" si="991"/>
        <v>1963052.92</v>
      </c>
      <c r="EH1218" s="28">
        <v>274</v>
      </c>
      <c r="EI1218" s="28">
        <v>274</v>
      </c>
      <c r="EJ1218" s="28">
        <v>274</v>
      </c>
      <c r="EK1218" s="23">
        <f t="shared" ref="EK1218:EK1225" si="992">$F1218*EH1218</f>
        <v>6706150</v>
      </c>
      <c r="EL1218" s="23">
        <f t="shared" ref="EL1218:EL1225" si="993">$G1218*EI1218</f>
        <v>6901512</v>
      </c>
      <c r="EM1218" s="23">
        <f t="shared" ref="EM1218:EM1225" si="994">$H1218*EJ1218</f>
        <v>6901512</v>
      </c>
      <c r="EN1218" s="23">
        <f t="shared" ref="EN1218:EN1225" si="995">$I1218*EH1218</f>
        <v>1578541.4</v>
      </c>
      <c r="EO1218" s="23">
        <f t="shared" ref="EO1218:EO1225" si="996">$J1218*EI1218</f>
        <v>1594762.2</v>
      </c>
      <c r="EP1218" s="23">
        <f t="shared" ref="EP1218:EP1225" si="997">$K1218*EJ1218</f>
        <v>1594762.2</v>
      </c>
      <c r="EQ1218" s="23">
        <f>$F1218*EQ$1248</f>
        <v>25356.240000000002</v>
      </c>
      <c r="ER1218" s="23">
        <f>$G1218*ER$1248</f>
        <v>25188.04</v>
      </c>
      <c r="ES1218" s="23">
        <f>$H1218*ES$1248</f>
        <v>25452.06</v>
      </c>
      <c r="ET1218" s="23">
        <f>$I1218*ET$1248</f>
        <v>4694.99</v>
      </c>
      <c r="EU1218" s="23">
        <f>$J1218*EU$1248</f>
        <v>4945</v>
      </c>
      <c r="EV1218" s="23">
        <f>$K1218*EV$1248</f>
        <v>4945</v>
      </c>
      <c r="EW1218" s="23">
        <f t="shared" ref="EW1218:EY1225" si="998">EH1218*EQ1218</f>
        <v>6947609.7599999998</v>
      </c>
      <c r="EX1218" s="23">
        <f t="shared" si="998"/>
        <v>6901522.96</v>
      </c>
      <c r="EY1218" s="23">
        <f t="shared" si="998"/>
        <v>6973864.4400000004</v>
      </c>
      <c r="EZ1218" s="23">
        <f t="shared" ref="EZ1218:FB1225" si="999">EH1218*ET1218</f>
        <v>1286427.26</v>
      </c>
      <c r="FA1218" s="23">
        <f t="shared" si="999"/>
        <v>1354930</v>
      </c>
      <c r="FB1218" s="23">
        <f t="shared" si="999"/>
        <v>1354930</v>
      </c>
      <c r="FC1218" s="28">
        <v>320</v>
      </c>
      <c r="FD1218" s="28">
        <v>320</v>
      </c>
      <c r="FE1218" s="28">
        <v>320</v>
      </c>
      <c r="FF1218" s="23">
        <f t="shared" ref="FF1218:FF1225" si="1000">$F1218*FC1218</f>
        <v>7832000</v>
      </c>
      <c r="FG1218" s="23">
        <f t="shared" ref="FG1218:FG1225" si="1001">$G1218*FD1218</f>
        <v>8060160</v>
      </c>
      <c r="FH1218" s="23">
        <f t="shared" ref="FH1218:FH1225" si="1002">$H1218*FE1218</f>
        <v>8060160</v>
      </c>
      <c r="FI1218" s="23">
        <f t="shared" ref="FI1218:FI1225" si="1003">$I1218*FC1218</f>
        <v>1843552</v>
      </c>
      <c r="FJ1218" s="23">
        <f t="shared" ref="FJ1218:FJ1225" si="1004">$J1218*FD1218</f>
        <v>1862496</v>
      </c>
      <c r="FK1218" s="23">
        <f t="shared" ref="FK1218:FK1225" si="1005">$K1218*FE1218</f>
        <v>1862496</v>
      </c>
      <c r="FL1218" s="23">
        <f>$F1218*FL$1248</f>
        <v>25507.53</v>
      </c>
      <c r="FM1218" s="23">
        <f>$G1218*FM$1248</f>
        <v>25357.65</v>
      </c>
      <c r="FN1218" s="23">
        <f>$H1218*FN$1248</f>
        <v>25624.39</v>
      </c>
      <c r="FO1218" s="23">
        <f>$I1218*FO$1248</f>
        <v>3876.92</v>
      </c>
      <c r="FP1218" s="23">
        <f>$J1218*FP$1248</f>
        <v>4059.03</v>
      </c>
      <c r="FQ1218" s="23">
        <f>$K1218*FQ$1248</f>
        <v>4059.03</v>
      </c>
      <c r="FR1218" s="23">
        <f t="shared" ref="FR1218:FT1225" si="1006">FC1218*FL1218</f>
        <v>8162409.5999999996</v>
      </c>
      <c r="FS1218" s="23">
        <f t="shared" si="1006"/>
        <v>8114448</v>
      </c>
      <c r="FT1218" s="23">
        <f t="shared" si="1006"/>
        <v>8199804.7999999998</v>
      </c>
      <c r="FU1218" s="23">
        <f t="shared" ref="FU1218:FW1225" si="1007">FC1218*FO1218</f>
        <v>1240614.3999999999</v>
      </c>
      <c r="FV1218" s="23">
        <f t="shared" si="1007"/>
        <v>1298889.6000000001</v>
      </c>
      <c r="FW1218" s="23">
        <f t="shared" si="1007"/>
        <v>1298889.6000000001</v>
      </c>
      <c r="FX1218" s="28">
        <v>396</v>
      </c>
      <c r="FY1218" s="28">
        <v>396</v>
      </c>
      <c r="FZ1218" s="28">
        <v>396</v>
      </c>
      <c r="GA1218" s="23">
        <f t="shared" ref="GA1218:GA1225" si="1008">$F1218*FX1218</f>
        <v>9692100</v>
      </c>
      <c r="GB1218" s="23">
        <f t="shared" ref="GB1218:GB1225" si="1009">$G1218*FY1218</f>
        <v>9974448</v>
      </c>
      <c r="GC1218" s="23">
        <f t="shared" ref="GC1218:GC1225" si="1010">$H1218*FZ1218</f>
        <v>9974448</v>
      </c>
      <c r="GD1218" s="23">
        <f t="shared" ref="GD1218:GD1225" si="1011">$I1218*FX1218</f>
        <v>2281395.6</v>
      </c>
      <c r="GE1218" s="23">
        <f t="shared" ref="GE1218:GE1225" si="1012">$J1218*FY1218</f>
        <v>2304838.7999999998</v>
      </c>
      <c r="GF1218" s="23">
        <f t="shared" ref="GF1218:GF1225" si="1013">$K1218*FZ1218</f>
        <v>2304838.7999999998</v>
      </c>
      <c r="GG1218" s="23">
        <f>$F1218*GG$1248</f>
        <v>25457.09</v>
      </c>
      <c r="GH1218" s="23">
        <f>$G1218*GH$1248</f>
        <v>25413.54</v>
      </c>
      <c r="GI1218" s="23">
        <f>$H1218*GI$1248</f>
        <v>25666.95</v>
      </c>
      <c r="GJ1218" s="23">
        <f>$I1218*GJ$1248</f>
        <v>5834.32</v>
      </c>
      <c r="GK1218" s="23">
        <f>$J1218*GK$1248</f>
        <v>6097.69</v>
      </c>
      <c r="GL1218" s="23">
        <f>$K1218*GL$1248</f>
        <v>6097.69</v>
      </c>
      <c r="GM1218" s="23">
        <f t="shared" ref="GM1218:GO1225" si="1014">FX1218*GG1218</f>
        <v>10081007.640000001</v>
      </c>
      <c r="GN1218" s="23">
        <f t="shared" si="1014"/>
        <v>10063761.84</v>
      </c>
      <c r="GO1218" s="23">
        <f t="shared" si="1014"/>
        <v>10164112.199999999</v>
      </c>
      <c r="GP1218" s="23">
        <f t="shared" ref="GP1218:GR1225" si="1015">FX1218*GJ1218</f>
        <v>2310390.7200000002</v>
      </c>
      <c r="GQ1218" s="23">
        <f t="shared" si="1015"/>
        <v>2414685.2400000002</v>
      </c>
      <c r="GR1218" s="23">
        <f t="shared" si="1015"/>
        <v>2414685.2400000002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25591.59</v>
      </c>
      <c r="HC1218" s="23">
        <f>$G1218*HC$1248</f>
        <v>25544.959999999999</v>
      </c>
      <c r="HD1218" s="23">
        <f>$H1218*HD$1248</f>
        <v>25677.040000000001</v>
      </c>
      <c r="HE1218" s="23">
        <f>$I1218*HE$1248</f>
        <v>5953.48</v>
      </c>
      <c r="HF1218" s="23">
        <f>$J1218*HF$1248</f>
        <v>6210.37</v>
      </c>
      <c r="HG1218" s="23">
        <f>$K1218*HG$1248</f>
        <v>6210.37</v>
      </c>
      <c r="HH1218" s="23">
        <f t="shared" ref="HH1218:HJ1225" si="1022">GS1218*HB1218</f>
        <v>8086942.4400000004</v>
      </c>
      <c r="HI1218" s="23">
        <f t="shared" si="1022"/>
        <v>8072207.3600000003</v>
      </c>
      <c r="HJ1218" s="23">
        <f t="shared" si="1022"/>
        <v>8113944.6399999997</v>
      </c>
      <c r="HK1218" s="23">
        <f t="shared" ref="HK1218:HM1225" si="1023">GS1218*HE1218</f>
        <v>1881299.68</v>
      </c>
      <c r="HL1218" s="23">
        <f t="shared" si="1023"/>
        <v>1962476.92</v>
      </c>
      <c r="HM1218" s="23">
        <f t="shared" si="1023"/>
        <v>1962476.92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25270.31</v>
      </c>
      <c r="HX1218" s="23">
        <f>$G1218*HX$1248</f>
        <v>25185.52</v>
      </c>
      <c r="HY1218" s="23">
        <f>$H1218*HY$1248</f>
        <v>25484.66</v>
      </c>
      <c r="HZ1218" s="23">
        <f>$I1218*HZ$1248</f>
        <v>4896.28</v>
      </c>
      <c r="IA1218" s="23">
        <f>$J1218*IA$1248</f>
        <v>5138.42</v>
      </c>
      <c r="IB1218" s="23">
        <f>$K1218*IB$1248</f>
        <v>5138.42</v>
      </c>
      <c r="IC1218" s="23">
        <f t="shared" ref="IC1218:IE1225" si="1030">HN1218*HW1218</f>
        <v>9097311.5999999996</v>
      </c>
      <c r="ID1218" s="23">
        <f t="shared" si="1030"/>
        <v>9066787.1999999993</v>
      </c>
      <c r="IE1218" s="23">
        <f t="shared" si="1030"/>
        <v>9174477.5999999996</v>
      </c>
      <c r="IF1218" s="23">
        <f t="shared" ref="IF1218:IH1225" si="1031">HN1218*HZ1218</f>
        <v>1762660.8</v>
      </c>
      <c r="IG1218" s="23">
        <f t="shared" si="1031"/>
        <v>1849831.2</v>
      </c>
      <c r="IH1218" s="23">
        <f t="shared" si="1031"/>
        <v>1849831.2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25160.75</v>
      </c>
      <c r="IS1218" s="23">
        <f>$G1218*IS$1248</f>
        <v>25188.05</v>
      </c>
      <c r="IT1218" s="23">
        <f>$H1218*IT$1248</f>
        <v>25188.05</v>
      </c>
      <c r="IU1218" s="23">
        <f>$I1218*IU$1248</f>
        <v>15896.87</v>
      </c>
      <c r="IV1218" s="23">
        <f>$J1218*IV$1248</f>
        <v>16900.990000000002</v>
      </c>
      <c r="IW1218" s="23">
        <f>$K1218*IW$1248</f>
        <v>16900.990000000002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318</v>
      </c>
      <c r="JE1218" s="28">
        <v>318</v>
      </c>
      <c r="JF1218" s="28">
        <v>318</v>
      </c>
      <c r="JG1218" s="23">
        <f t="shared" ref="JG1218:JG1225" si="1040">$F1218*JD1218</f>
        <v>7783050</v>
      </c>
      <c r="JH1218" s="23">
        <f t="shared" ref="JH1218:JH1225" si="1041">$G1218*JE1218</f>
        <v>8009784</v>
      </c>
      <c r="JI1218" s="23">
        <f t="shared" ref="JI1218:JI1225" si="1042">$H1218*JF1218</f>
        <v>8009784</v>
      </c>
      <c r="JJ1218" s="23">
        <f t="shared" ref="JJ1218:JJ1225" si="1043">$I1218*JD1218</f>
        <v>1832029.8</v>
      </c>
      <c r="JK1218" s="23">
        <f t="shared" ref="JK1218:JK1225" si="1044">$J1218*JE1218</f>
        <v>1850855.4</v>
      </c>
      <c r="JL1218" s="23">
        <f t="shared" ref="JL1218:JL1225" si="1045">$K1218*JF1218</f>
        <v>1850855.4</v>
      </c>
      <c r="JM1218" s="23">
        <f>$F1218*JM$1248</f>
        <v>25324.65</v>
      </c>
      <c r="JN1218" s="23">
        <f>$G1218*JN$1248</f>
        <v>25188.02</v>
      </c>
      <c r="JO1218" s="23">
        <f>$H1218*JO$1248</f>
        <v>25283.34</v>
      </c>
      <c r="JP1218" s="23">
        <f>$I1218*JP$1248</f>
        <v>4088.22</v>
      </c>
      <c r="JQ1218" s="23">
        <f>$J1218*JQ$1248</f>
        <v>4318.01</v>
      </c>
      <c r="JR1218" s="23">
        <f>$K1218*JR$1248</f>
        <v>4318.01</v>
      </c>
      <c r="JS1218" s="23">
        <f t="shared" ref="JS1218:JU1225" si="1046">JD1218*JM1218</f>
        <v>8053238.7000000002</v>
      </c>
      <c r="JT1218" s="23">
        <f t="shared" si="1046"/>
        <v>8009790.3600000003</v>
      </c>
      <c r="JU1218" s="23">
        <f t="shared" si="1046"/>
        <v>8040102.1200000001</v>
      </c>
      <c r="JV1218" s="23">
        <f t="shared" ref="JV1218:JX1225" si="1047">JD1218*JP1218</f>
        <v>1300053.96</v>
      </c>
      <c r="JW1218" s="23">
        <f t="shared" si="1047"/>
        <v>1373127.18</v>
      </c>
      <c r="JX1218" s="23">
        <f t="shared" si="1047"/>
        <v>1373127.18</v>
      </c>
      <c r="JY1218" s="28">
        <v>407</v>
      </c>
      <c r="JZ1218" s="28">
        <v>407</v>
      </c>
      <c r="KA1218" s="28">
        <v>407</v>
      </c>
      <c r="KB1218" s="23">
        <f t="shared" ref="KB1218:KB1225" si="1048">$F1218*JY1218</f>
        <v>9961325</v>
      </c>
      <c r="KC1218" s="23">
        <f t="shared" ref="KC1218:KC1225" si="1049">$G1218*JZ1218</f>
        <v>10251516</v>
      </c>
      <c r="KD1218" s="23">
        <f t="shared" ref="KD1218:KD1225" si="1050">$H1218*KA1218</f>
        <v>10251516</v>
      </c>
      <c r="KE1218" s="23">
        <f t="shared" ref="KE1218:KE1225" si="1051">$I1218*JY1218</f>
        <v>2344767.7000000002</v>
      </c>
      <c r="KF1218" s="23">
        <f t="shared" ref="KF1218:KF1225" si="1052">$J1218*JZ1218</f>
        <v>2368862.1</v>
      </c>
      <c r="KG1218" s="23">
        <f t="shared" ref="KG1218:KG1225" si="1053">$K1218*KA1218</f>
        <v>2368862.1</v>
      </c>
      <c r="KH1218" s="23">
        <f>$F1218*KH$1248</f>
        <v>25328.57</v>
      </c>
      <c r="KI1218" s="23">
        <f>$G1218*KI$1248</f>
        <v>25188.03</v>
      </c>
      <c r="KJ1218" s="23">
        <f>$H1218*KJ$1248</f>
        <v>25332.799999999999</v>
      </c>
      <c r="KK1218" s="23">
        <f>$I1218*KK$1248</f>
        <v>4538.26</v>
      </c>
      <c r="KL1218" s="23">
        <f>$J1218*KL$1248</f>
        <v>4787.71</v>
      </c>
      <c r="KM1218" s="23">
        <f>$K1218*KM$1248</f>
        <v>4787.71</v>
      </c>
      <c r="KN1218" s="23">
        <f t="shared" ref="KN1218:KP1225" si="1054">JY1218*KH1218</f>
        <v>10308727.99</v>
      </c>
      <c r="KO1218" s="23">
        <f t="shared" si="1054"/>
        <v>10251528.210000001</v>
      </c>
      <c r="KP1218" s="23">
        <f t="shared" si="1054"/>
        <v>10310449.6</v>
      </c>
      <c r="KQ1218" s="23">
        <f t="shared" ref="KQ1218:KS1225" si="1055">JY1218*KK1218</f>
        <v>1847071.82</v>
      </c>
      <c r="KR1218" s="23">
        <f t="shared" si="1055"/>
        <v>1948597.97</v>
      </c>
      <c r="KS1218" s="23">
        <f t="shared" si="1055"/>
        <v>1948597.97</v>
      </c>
      <c r="KT1218" s="28">
        <v>369</v>
      </c>
      <c r="KU1218" s="28">
        <v>369</v>
      </c>
      <c r="KV1218" s="28">
        <v>369</v>
      </c>
      <c r="KW1218" s="23">
        <f t="shared" ref="KW1218:KW1225" si="1056">$F1218*KT1218</f>
        <v>9031275</v>
      </c>
      <c r="KX1218" s="23">
        <f t="shared" ref="KX1218:KX1225" si="1057">$G1218*KU1218</f>
        <v>9294372</v>
      </c>
      <c r="KY1218" s="23">
        <f t="shared" ref="KY1218:KY1225" si="1058">$H1218*KV1218</f>
        <v>9294372</v>
      </c>
      <c r="KZ1218" s="23">
        <f t="shared" ref="KZ1218:KZ1225" si="1059">$I1218*KT1218</f>
        <v>2125845.9</v>
      </c>
      <c r="LA1218" s="23">
        <f t="shared" ref="LA1218:LA1225" si="1060">$J1218*KU1218</f>
        <v>2147690.7000000002</v>
      </c>
      <c r="LB1218" s="23">
        <f t="shared" ref="LB1218:LB1225" si="1061">$K1218*KV1218</f>
        <v>2147690.7000000002</v>
      </c>
      <c r="LC1218" s="23">
        <f>$F1218*LC$1248</f>
        <v>24892.57</v>
      </c>
      <c r="LD1218" s="23">
        <f>$G1218*LD$1248</f>
        <v>24739.54</v>
      </c>
      <c r="LE1218" s="23">
        <f>$H1218*LE$1248</f>
        <v>24927.11</v>
      </c>
      <c r="LF1218" s="23">
        <f>$I1218*LF$1248</f>
        <v>7596.36</v>
      </c>
      <c r="LG1218" s="23">
        <f>$J1218*LG$1248</f>
        <v>7959.69</v>
      </c>
      <c r="LH1218" s="23">
        <f>$K1218*LH$1248</f>
        <v>7959.69</v>
      </c>
      <c r="LI1218" s="23">
        <f t="shared" ref="LI1218:LK1225" si="1062">KT1218*LC1218</f>
        <v>9185358.3300000001</v>
      </c>
      <c r="LJ1218" s="23">
        <f t="shared" si="1062"/>
        <v>9128890.2599999998</v>
      </c>
      <c r="LK1218" s="23">
        <f t="shared" si="1062"/>
        <v>9198103.5899999999</v>
      </c>
      <c r="LL1218" s="23">
        <f t="shared" ref="LL1218:LN1225" si="1063">KT1218*LF1218</f>
        <v>2803056.84</v>
      </c>
      <c r="LM1218" s="23">
        <f t="shared" si="1063"/>
        <v>2937125.61</v>
      </c>
      <c r="LN1218" s="23">
        <f t="shared" si="1063"/>
        <v>2937125.61</v>
      </c>
      <c r="LO1218" s="28">
        <v>368</v>
      </c>
      <c r="LP1218" s="28">
        <v>368</v>
      </c>
      <c r="LQ1218" s="28">
        <v>368</v>
      </c>
      <c r="LR1218" s="23">
        <f t="shared" ref="LR1218:LR1225" si="1064">$F1218*LO1218</f>
        <v>9006800</v>
      </c>
      <c r="LS1218" s="23">
        <f t="shared" ref="LS1218:LS1225" si="1065">$G1218*LP1218</f>
        <v>9269184</v>
      </c>
      <c r="LT1218" s="23">
        <f t="shared" ref="LT1218:LT1225" si="1066">$H1218*LQ1218</f>
        <v>9269184</v>
      </c>
      <c r="LU1218" s="23">
        <f t="shared" ref="LU1218:LU1225" si="1067">$I1218*LO1218</f>
        <v>2120084.7999999998</v>
      </c>
      <c r="LV1218" s="23">
        <f t="shared" ref="LV1218:LV1225" si="1068">$J1218*LP1218</f>
        <v>2141870.4</v>
      </c>
      <c r="LW1218" s="23">
        <f t="shared" ref="LW1218:LW1225" si="1069">$K1218*LQ1218</f>
        <v>2141870.4</v>
      </c>
      <c r="LX1218" s="23">
        <f>$F1218*LX$1248</f>
        <v>25299.66</v>
      </c>
      <c r="LY1218" s="23">
        <f>$G1218*LY$1248</f>
        <v>25187.98</v>
      </c>
      <c r="LZ1218" s="23">
        <f>$H1218*LZ$1248</f>
        <v>25285.279999999999</v>
      </c>
      <c r="MA1218" s="23">
        <f>$I1218*MA$1248</f>
        <v>5453.23</v>
      </c>
      <c r="MB1218" s="23">
        <f>$J1218*MB$1248</f>
        <v>5797.43</v>
      </c>
      <c r="MC1218" s="23">
        <f>$K1218*MC$1248</f>
        <v>5797.43</v>
      </c>
      <c r="MD1218" s="23">
        <f t="shared" ref="MD1218:MF1225" si="1070">LO1218*LX1218</f>
        <v>9310274.8800000008</v>
      </c>
      <c r="ME1218" s="23">
        <f t="shared" si="1070"/>
        <v>9269176.6400000006</v>
      </c>
      <c r="MF1218" s="23">
        <f t="shared" si="1070"/>
        <v>9304983.0399999991</v>
      </c>
      <c r="MG1218" s="23">
        <f t="shared" ref="MG1218:MI1225" si="1071">LO1218*MA1218</f>
        <v>2006788.64</v>
      </c>
      <c r="MH1218" s="23">
        <f t="shared" si="1071"/>
        <v>2133454.2400000002</v>
      </c>
      <c r="MI1218" s="23">
        <f t="shared" si="1071"/>
        <v>2133454.2400000002</v>
      </c>
      <c r="MJ1218" s="28">
        <v>436</v>
      </c>
      <c r="MK1218" s="28">
        <v>436</v>
      </c>
      <c r="ML1218" s="28">
        <v>436</v>
      </c>
      <c r="MM1218" s="23">
        <f t="shared" ref="MM1218:MM1225" si="1072">$F1218*MJ1218</f>
        <v>10671100</v>
      </c>
      <c r="MN1218" s="23">
        <f t="shared" ref="MN1218:MN1225" si="1073">$G1218*MK1218</f>
        <v>10981968</v>
      </c>
      <c r="MO1218" s="23">
        <f t="shared" ref="MO1218:MO1225" si="1074">$H1218*ML1218</f>
        <v>10981968</v>
      </c>
      <c r="MP1218" s="23">
        <f t="shared" ref="MP1218:MP1225" si="1075">$I1218*MJ1218</f>
        <v>2511839.6</v>
      </c>
      <c r="MQ1218" s="23">
        <f t="shared" ref="MQ1218:MQ1225" si="1076">$J1218*MK1218</f>
        <v>2537650.7999999998</v>
      </c>
      <c r="MR1218" s="23">
        <f t="shared" ref="MR1218:MR1225" si="1077">$K1218*ML1218</f>
        <v>2537650.7999999998</v>
      </c>
      <c r="MS1218" s="23">
        <f>$F1218*MS$1248</f>
        <v>25367.54</v>
      </c>
      <c r="MT1218" s="23">
        <f>$G1218*MT$1248</f>
        <v>25233</v>
      </c>
      <c r="MU1218" s="23">
        <f>$H1218*MU$1248</f>
        <v>25443.75</v>
      </c>
      <c r="MV1218" s="23">
        <f>$I1218*MV$1248</f>
        <v>5342.52</v>
      </c>
      <c r="MW1218" s="23">
        <f>$J1218*MW$1248</f>
        <v>5603.65</v>
      </c>
      <c r="MX1218" s="23">
        <f>$K1218*MX$1248</f>
        <v>5603.65</v>
      </c>
      <c r="MY1218" s="23">
        <f t="shared" ref="MY1218:NA1225" si="1078">MJ1218*MS1218</f>
        <v>11060247.439999999</v>
      </c>
      <c r="MZ1218" s="23">
        <f t="shared" si="1078"/>
        <v>11001588</v>
      </c>
      <c r="NA1218" s="23">
        <f t="shared" si="1078"/>
        <v>11093475</v>
      </c>
      <c r="NB1218" s="23">
        <f t="shared" ref="NB1218:ND1225" si="1079">MJ1218*MV1218</f>
        <v>2329338.7200000002</v>
      </c>
      <c r="NC1218" s="23">
        <f t="shared" si="1079"/>
        <v>2443191.4</v>
      </c>
      <c r="ND1218" s="23">
        <f t="shared" si="1079"/>
        <v>2443191.4</v>
      </c>
      <c r="NE1218" s="28">
        <v>280</v>
      </c>
      <c r="NF1218" s="28">
        <v>280</v>
      </c>
      <c r="NG1218" s="28">
        <v>280</v>
      </c>
      <c r="NH1218" s="23">
        <f t="shared" ref="NH1218:NH1225" si="1080">$F1218*NE1218</f>
        <v>6853000</v>
      </c>
      <c r="NI1218" s="23">
        <f t="shared" ref="NI1218:NI1225" si="1081">$G1218*NF1218</f>
        <v>7052640</v>
      </c>
      <c r="NJ1218" s="23">
        <f t="shared" ref="NJ1218:NJ1225" si="1082">$H1218*NG1218</f>
        <v>7052640</v>
      </c>
      <c r="NK1218" s="23">
        <f t="shared" ref="NK1218:NK1225" si="1083">$I1218*NE1218</f>
        <v>1613108</v>
      </c>
      <c r="NL1218" s="23">
        <f t="shared" ref="NL1218:NL1225" si="1084">$J1218*NF1218</f>
        <v>1629684</v>
      </c>
      <c r="NM1218" s="23">
        <f t="shared" ref="NM1218:NM1225" si="1085">$K1218*NG1218</f>
        <v>1629684</v>
      </c>
      <c r="NN1218" s="23">
        <f>$F1218*NN$1248</f>
        <v>25302.16</v>
      </c>
      <c r="NO1218" s="23">
        <f>$G1218*NO$1248</f>
        <v>25188.02</v>
      </c>
      <c r="NP1218" s="23">
        <f>$H1218*NP$1248</f>
        <v>25392.94</v>
      </c>
      <c r="NQ1218" s="23">
        <f>$I1218*NQ$1248</f>
        <v>6667.09</v>
      </c>
      <c r="NR1218" s="23">
        <f>$J1218*NR$1248</f>
        <v>6976.22</v>
      </c>
      <c r="NS1218" s="23">
        <f>$K1218*NS$1248</f>
        <v>6976.22</v>
      </c>
      <c r="NT1218" s="23">
        <f t="shared" ref="NT1218:NV1225" si="1086">NE1218*NN1218</f>
        <v>7084604.7999999998</v>
      </c>
      <c r="NU1218" s="23">
        <f t="shared" si="1086"/>
        <v>7052645.5999999996</v>
      </c>
      <c r="NV1218" s="23">
        <f t="shared" si="1086"/>
        <v>7110023.2000000002</v>
      </c>
      <c r="NW1218" s="23">
        <f t="shared" ref="NW1218:NY1225" si="1087">NE1218*NQ1218</f>
        <v>1866785.2</v>
      </c>
      <c r="NX1218" s="23">
        <f t="shared" si="1087"/>
        <v>1953341.6</v>
      </c>
      <c r="NY1218" s="23">
        <f t="shared" si="1087"/>
        <v>1953341.6</v>
      </c>
      <c r="NZ1218" s="28">
        <v>170</v>
      </c>
      <c r="OA1218" s="28">
        <v>170</v>
      </c>
      <c r="OB1218" s="28">
        <v>170</v>
      </c>
      <c r="OC1218" s="23">
        <f t="shared" ref="OC1218:OC1225" si="1088">$F1218*NZ1218</f>
        <v>4160750</v>
      </c>
      <c r="OD1218" s="23">
        <f t="shared" ref="OD1218:OD1225" si="1089">$G1218*OA1218</f>
        <v>4281960</v>
      </c>
      <c r="OE1218" s="23">
        <f t="shared" ref="OE1218:OE1225" si="1090">$H1218*OB1218</f>
        <v>4281960</v>
      </c>
      <c r="OF1218" s="23">
        <f t="shared" ref="OF1218:OF1225" si="1091">$I1218*NZ1218</f>
        <v>979387</v>
      </c>
      <c r="OG1218" s="23">
        <f t="shared" ref="OG1218:OG1225" si="1092">$J1218*OA1218</f>
        <v>989451</v>
      </c>
      <c r="OH1218" s="23">
        <f t="shared" ref="OH1218:OH1225" si="1093">$K1218*OB1218</f>
        <v>989451</v>
      </c>
      <c r="OI1218" s="23">
        <f>$F1218*OI$1248</f>
        <v>25307.87</v>
      </c>
      <c r="OJ1218" s="23">
        <f>$G1218*OJ$1248</f>
        <v>25188.02</v>
      </c>
      <c r="OK1218" s="23">
        <f>$H1218*OK$1248</f>
        <v>25303.9</v>
      </c>
      <c r="OL1218" s="23">
        <f>$I1218*OL$1248</f>
        <v>6440.75</v>
      </c>
      <c r="OM1218" s="23">
        <f>$J1218*OM$1248</f>
        <v>6819.46</v>
      </c>
      <c r="ON1218" s="23">
        <f>$K1218*ON$1248</f>
        <v>6819.46</v>
      </c>
      <c r="OO1218" s="23">
        <f t="shared" ref="OO1218:OQ1225" si="1094">NZ1218*OI1218</f>
        <v>4302337.9000000004</v>
      </c>
      <c r="OP1218" s="23">
        <f t="shared" si="1094"/>
        <v>4281963.4000000004</v>
      </c>
      <c r="OQ1218" s="23">
        <f t="shared" si="1094"/>
        <v>4301663</v>
      </c>
      <c r="OR1218" s="23">
        <f t="shared" ref="OR1218:OT1225" si="1095">NZ1218*OL1218</f>
        <v>1094927.5</v>
      </c>
      <c r="OS1218" s="23">
        <f t="shared" si="1095"/>
        <v>1159308.2</v>
      </c>
      <c r="OT1218" s="23">
        <f t="shared" si="1095"/>
        <v>1159308.2</v>
      </c>
      <c r="OU1218" s="28">
        <v>326</v>
      </c>
      <c r="OV1218" s="28">
        <v>326</v>
      </c>
      <c r="OW1218" s="28">
        <v>326</v>
      </c>
      <c r="OX1218" s="23">
        <f t="shared" ref="OX1218:OX1225" si="1096">$F1218*OU1218</f>
        <v>7978850</v>
      </c>
      <c r="OY1218" s="23">
        <f t="shared" ref="OY1218:OY1225" si="1097">$G1218*OV1218</f>
        <v>8211288</v>
      </c>
      <c r="OZ1218" s="23">
        <f t="shared" ref="OZ1218:OZ1225" si="1098">$H1218*OW1218</f>
        <v>8211288</v>
      </c>
      <c r="PA1218" s="23">
        <f t="shared" ref="PA1218:PA1225" si="1099">$I1218*OU1218</f>
        <v>1878118.6</v>
      </c>
      <c r="PB1218" s="23">
        <f t="shared" ref="PB1218:PB1225" si="1100">$J1218*OV1218</f>
        <v>1897417.8</v>
      </c>
      <c r="PC1218" s="23">
        <f t="shared" ref="PC1218:PC1225" si="1101">$K1218*OW1218</f>
        <v>1897417.8</v>
      </c>
      <c r="PD1218" s="23">
        <f>$F1218*PD$1248</f>
        <v>25310.44</v>
      </c>
      <c r="PE1218" s="23">
        <f>$G1218*PE$1248</f>
        <v>25187.97</v>
      </c>
      <c r="PF1218" s="23">
        <f>$H1218*PF$1248</f>
        <v>25442.2</v>
      </c>
      <c r="PG1218" s="23">
        <f>$I1218*PG$1248</f>
        <v>6703.51</v>
      </c>
      <c r="PH1218" s="23">
        <f>$J1218*PH$1248</f>
        <v>6967.42</v>
      </c>
      <c r="PI1218" s="23">
        <f>$K1218*PI$1248</f>
        <v>6967.42</v>
      </c>
      <c r="PJ1218" s="23">
        <f t="shared" ref="PJ1218:PL1225" si="1102">OU1218*PD1218</f>
        <v>8251203.4400000004</v>
      </c>
      <c r="PK1218" s="23">
        <f t="shared" si="1102"/>
        <v>8211278.2199999997</v>
      </c>
      <c r="PL1218" s="23">
        <f t="shared" si="1102"/>
        <v>8294157.2000000002</v>
      </c>
      <c r="PM1218" s="23">
        <f t="shared" ref="PM1218:PO1225" si="1103">OU1218*PG1218</f>
        <v>2185344.2599999998</v>
      </c>
      <c r="PN1218" s="23">
        <f t="shared" si="1103"/>
        <v>2271378.92</v>
      </c>
      <c r="PO1218" s="23">
        <f t="shared" si="1103"/>
        <v>2271378.92</v>
      </c>
      <c r="PP1218" s="28">
        <v>660</v>
      </c>
      <c r="PQ1218" s="28">
        <v>660</v>
      </c>
      <c r="PR1218" s="28">
        <v>660</v>
      </c>
      <c r="PS1218" s="23">
        <f t="shared" ref="PS1218:PS1225" si="1104">$F1218*PP1218</f>
        <v>16153500</v>
      </c>
      <c r="PT1218" s="23">
        <f t="shared" ref="PT1218:PT1225" si="1105">$G1218*PQ1218</f>
        <v>16624080</v>
      </c>
      <c r="PU1218" s="23">
        <f t="shared" ref="PU1218:PU1225" si="1106">$H1218*PR1218</f>
        <v>16624080</v>
      </c>
      <c r="PV1218" s="23">
        <f t="shared" ref="PV1218:PV1225" si="1107">$I1218*PP1218</f>
        <v>3802326</v>
      </c>
      <c r="PW1218" s="23">
        <f t="shared" ref="PW1218:PW1225" si="1108">$J1218*PQ1218</f>
        <v>3841398</v>
      </c>
      <c r="PX1218" s="23">
        <f t="shared" ref="PX1218:PX1225" si="1109">$K1218*PR1218</f>
        <v>3841398</v>
      </c>
      <c r="PY1218" s="23">
        <f>$F1218*PY$1248</f>
        <v>25489.31</v>
      </c>
      <c r="PZ1218" s="23">
        <f>$G1218*PZ$1248</f>
        <v>25392.79</v>
      </c>
      <c r="QA1218" s="23">
        <f>$H1218*QA$1248</f>
        <v>25624.76</v>
      </c>
      <c r="QB1218" s="23">
        <f>$I1218*QB$1248</f>
        <v>6283.99</v>
      </c>
      <c r="QC1218" s="23">
        <f>$J1218*QC$1248</f>
        <v>6584.16</v>
      </c>
      <c r="QD1218" s="23">
        <f>$K1218*QD$1248</f>
        <v>6584.16</v>
      </c>
      <c r="QE1218" s="23">
        <f t="shared" ref="QE1218:QG1225" si="1110">PP1218*PY1218</f>
        <v>16822944.600000001</v>
      </c>
      <c r="QF1218" s="23">
        <f t="shared" si="1110"/>
        <v>16759241.4</v>
      </c>
      <c r="QG1218" s="23">
        <f t="shared" si="1110"/>
        <v>16912341.600000001</v>
      </c>
      <c r="QH1218" s="23">
        <f t="shared" ref="QH1218:QJ1225" si="1111">PP1218*QB1218</f>
        <v>4147433.4</v>
      </c>
      <c r="QI1218" s="23">
        <f t="shared" si="1111"/>
        <v>4345545.5999999996</v>
      </c>
      <c r="QJ1218" s="23">
        <f t="shared" si="1111"/>
        <v>4345545.5999999996</v>
      </c>
      <c r="QK1218" s="28">
        <v>466</v>
      </c>
      <c r="QL1218" s="28">
        <v>466</v>
      </c>
      <c r="QM1218" s="28">
        <v>466</v>
      </c>
      <c r="QN1218" s="23">
        <f t="shared" ref="QN1218:QN1225" si="1112">$F1218*QK1218</f>
        <v>11405350</v>
      </c>
      <c r="QO1218" s="23">
        <f t="shared" ref="QO1218:QO1225" si="1113">$G1218*QL1218</f>
        <v>11737608</v>
      </c>
      <c r="QP1218" s="23">
        <f t="shared" ref="QP1218:QP1225" si="1114">$H1218*QM1218</f>
        <v>11737608</v>
      </c>
      <c r="QQ1218" s="23">
        <f t="shared" ref="QQ1218:QQ1225" si="1115">$I1218*QK1218</f>
        <v>2684672.6</v>
      </c>
      <c r="QR1218" s="23">
        <f t="shared" ref="QR1218:QR1225" si="1116">$J1218*QL1218</f>
        <v>2712259.8</v>
      </c>
      <c r="QS1218" s="23">
        <f t="shared" ref="QS1218:QS1225" si="1117">$K1218*QM1218</f>
        <v>2712259.8</v>
      </c>
      <c r="QT1218" s="23">
        <f>$F1218*QT$1248</f>
        <v>25227.59</v>
      </c>
      <c r="QU1218" s="23">
        <f>$G1218*QU$1248</f>
        <v>25187.97</v>
      </c>
      <c r="QV1218" s="23">
        <f>$H1218*QV$1248</f>
        <v>25348.01</v>
      </c>
      <c r="QW1218" s="23">
        <f>$I1218*QW$1248</f>
        <v>4420.63</v>
      </c>
      <c r="QX1218" s="23">
        <f>$J1218*QX$1248</f>
        <v>4703.42</v>
      </c>
      <c r="QY1218" s="23">
        <f>$K1218*QY$1248</f>
        <v>4703.42</v>
      </c>
      <c r="QZ1218" s="23">
        <f t="shared" ref="QZ1218:RB1225" si="1118">QK1218*QT1218</f>
        <v>11756056.939999999</v>
      </c>
      <c r="RA1218" s="23">
        <f t="shared" si="1118"/>
        <v>11737594.02</v>
      </c>
      <c r="RB1218" s="23">
        <f t="shared" si="1118"/>
        <v>11812172.66</v>
      </c>
      <c r="RC1218" s="23">
        <f t="shared" ref="RC1218:RE1225" si="1119">QK1218*QW1218</f>
        <v>2060013.58</v>
      </c>
      <c r="RD1218" s="23">
        <f t="shared" si="1119"/>
        <v>2191793.7200000002</v>
      </c>
      <c r="RE1218" s="23">
        <f t="shared" si="1119"/>
        <v>2191793.7200000002</v>
      </c>
      <c r="RF1218" s="28">
        <v>300</v>
      </c>
      <c r="RG1218" s="28">
        <v>300</v>
      </c>
      <c r="RH1218" s="28">
        <v>300</v>
      </c>
      <c r="RI1218" s="23">
        <f t="shared" ref="RI1218:RI1225" si="1120">$F1218*RF1218</f>
        <v>7342500</v>
      </c>
      <c r="RJ1218" s="23">
        <f t="shared" ref="RJ1218:RJ1225" si="1121">$G1218*RG1218</f>
        <v>7556400</v>
      </c>
      <c r="RK1218" s="23">
        <f t="shared" ref="RK1218:RK1225" si="1122">$H1218*RH1218</f>
        <v>7556400</v>
      </c>
      <c r="RL1218" s="23">
        <f t="shared" ref="RL1218:RL1225" si="1123">$I1218*RF1218</f>
        <v>1728330</v>
      </c>
      <c r="RM1218" s="23">
        <f t="shared" ref="RM1218:RM1225" si="1124">$J1218*RG1218</f>
        <v>1746090</v>
      </c>
      <c r="RN1218" s="23">
        <f t="shared" ref="RN1218:RN1225" si="1125">$K1218*RH1218</f>
        <v>1746090</v>
      </c>
      <c r="RO1218" s="23">
        <f>$F1218*RO$1248</f>
        <v>25763</v>
      </c>
      <c r="RP1218" s="23">
        <f>$G1218*RP$1248</f>
        <v>25609.15</v>
      </c>
      <c r="RQ1218" s="23">
        <f>$H1218*RQ$1248</f>
        <v>25727.84</v>
      </c>
      <c r="RR1218" s="23">
        <f>$I1218*RR$1248</f>
        <v>5573.22</v>
      </c>
      <c r="RS1218" s="23">
        <f>$J1218*RS$1248</f>
        <v>5868.65</v>
      </c>
      <c r="RT1218" s="23">
        <f>$K1218*RT$1248</f>
        <v>5868.65</v>
      </c>
      <c r="RU1218" s="23">
        <f t="shared" ref="RU1218:RW1225" si="1126">RF1218*RO1218</f>
        <v>7728900</v>
      </c>
      <c r="RV1218" s="23">
        <f t="shared" si="1126"/>
        <v>7682745</v>
      </c>
      <c r="RW1218" s="23">
        <f t="shared" si="1126"/>
        <v>7718352</v>
      </c>
      <c r="RX1218" s="23">
        <f t="shared" ref="RX1218:RZ1225" si="1127">RF1218*RR1218</f>
        <v>1671966</v>
      </c>
      <c r="RY1218" s="23">
        <f t="shared" si="1127"/>
        <v>1760595</v>
      </c>
      <c r="RZ1218" s="23">
        <f t="shared" si="1127"/>
        <v>1760595</v>
      </c>
      <c r="SA1218" s="28">
        <v>191</v>
      </c>
      <c r="SB1218" s="28">
        <v>191</v>
      </c>
      <c r="SC1218" s="28">
        <v>191</v>
      </c>
      <c r="SD1218" s="23">
        <f t="shared" ref="SD1218:SD1225" si="1128">$F1218*SA1218</f>
        <v>4674725</v>
      </c>
      <c r="SE1218" s="23">
        <f t="shared" ref="SE1218:SE1225" si="1129">$G1218*SB1218</f>
        <v>4810908</v>
      </c>
      <c r="SF1218" s="23">
        <f t="shared" ref="SF1218:SF1225" si="1130">$H1218*SC1218</f>
        <v>4810908</v>
      </c>
      <c r="SG1218" s="23">
        <f t="shared" ref="SG1218:SG1225" si="1131">$I1218*SA1218</f>
        <v>1100370.1000000001</v>
      </c>
      <c r="SH1218" s="23">
        <f t="shared" ref="SH1218:SH1225" si="1132">$J1218*SB1218</f>
        <v>1111677.3</v>
      </c>
      <c r="SI1218" s="23">
        <f t="shared" ref="SI1218:SI1225" si="1133">$K1218*SC1218</f>
        <v>1111677.3</v>
      </c>
      <c r="SJ1218" s="23">
        <f>$F1218*SJ$1248</f>
        <v>25377.51</v>
      </c>
      <c r="SK1218" s="23">
        <f>$G1218*SK$1248</f>
        <v>25242.28</v>
      </c>
      <c r="SL1218" s="23">
        <f>$H1218*SL$1248</f>
        <v>25363.24</v>
      </c>
      <c r="SM1218" s="23">
        <f>$I1218*SM$1248</f>
        <v>9068.9599999999991</v>
      </c>
      <c r="SN1218" s="23">
        <f>$J1218*SN$1248</f>
        <v>9553.7800000000007</v>
      </c>
      <c r="SO1218" s="23">
        <f>$K1218*SO$1248</f>
        <v>9553.7800000000007</v>
      </c>
      <c r="SP1218" s="23">
        <f t="shared" ref="SP1218:SR1225" si="1134">SA1218*SJ1218</f>
        <v>4847104.41</v>
      </c>
      <c r="SQ1218" s="23">
        <f t="shared" si="1134"/>
        <v>4821275.4800000004</v>
      </c>
      <c r="SR1218" s="23">
        <f t="shared" si="1134"/>
        <v>4844378.84</v>
      </c>
      <c r="SS1218" s="23">
        <f t="shared" ref="SS1218:SU1225" si="1135">SA1218*SM1218</f>
        <v>1732171.36</v>
      </c>
      <c r="ST1218" s="23">
        <f t="shared" si="1135"/>
        <v>1824771.98</v>
      </c>
      <c r="SU1218" s="23">
        <f t="shared" si="1135"/>
        <v>1824771.98</v>
      </c>
      <c r="SV1218" s="28">
        <v>517</v>
      </c>
      <c r="SW1218" s="28">
        <v>517</v>
      </c>
      <c r="SX1218" s="28">
        <v>517</v>
      </c>
      <c r="SY1218" s="23">
        <f t="shared" ref="SY1218:SY1225" si="1136">$F1218*SV1218</f>
        <v>12653575</v>
      </c>
      <c r="SZ1218" s="23">
        <f t="shared" ref="SZ1218:SZ1225" si="1137">$G1218*SW1218</f>
        <v>13022196</v>
      </c>
      <c r="TA1218" s="23">
        <f t="shared" ref="TA1218:TA1225" si="1138">$H1218*SX1218</f>
        <v>13022196</v>
      </c>
      <c r="TB1218" s="23">
        <f t="shared" ref="TB1218:TB1225" si="1139">$I1218*SV1218</f>
        <v>2978488.7</v>
      </c>
      <c r="TC1218" s="23">
        <f t="shared" ref="TC1218:TC1225" si="1140">$J1218*SW1218</f>
        <v>3009095.1</v>
      </c>
      <c r="TD1218" s="23">
        <f t="shared" ref="TD1218:TD1225" si="1141">$K1218*SX1218</f>
        <v>3009095.1</v>
      </c>
      <c r="TE1218" s="23">
        <f>$F1218*TE$1248</f>
        <v>25273.45</v>
      </c>
      <c r="TF1218" s="23">
        <f>$G1218*TF$1248</f>
        <v>25188</v>
      </c>
      <c r="TG1218" s="23">
        <f>$H1218*TG$1248</f>
        <v>25343.439999999999</v>
      </c>
      <c r="TH1218" s="23">
        <f>$I1218*TH$1248</f>
        <v>6809.83</v>
      </c>
      <c r="TI1218" s="23">
        <f>$J1218*TI$1248</f>
        <v>7157.61</v>
      </c>
      <c r="TJ1218" s="23">
        <f>$K1218*TJ$1248</f>
        <v>7157.61</v>
      </c>
      <c r="TK1218" s="23">
        <f t="shared" ref="TK1218:TM1225" si="1142">SV1218*TE1218</f>
        <v>13066373.65</v>
      </c>
      <c r="TL1218" s="23">
        <f t="shared" si="1142"/>
        <v>13022196</v>
      </c>
      <c r="TM1218" s="23">
        <f t="shared" si="1142"/>
        <v>13102558.48</v>
      </c>
      <c r="TN1218" s="23">
        <f t="shared" ref="TN1218:TP1225" si="1143">SV1218*TH1218</f>
        <v>3520682.11</v>
      </c>
      <c r="TO1218" s="23">
        <f t="shared" si="1143"/>
        <v>3700484.37</v>
      </c>
      <c r="TP1218" s="23">
        <f t="shared" si="1143"/>
        <v>3700484.37</v>
      </c>
      <c r="TQ1218" s="28">
        <v>302</v>
      </c>
      <c r="TR1218" s="28">
        <v>302</v>
      </c>
      <c r="TS1218" s="28">
        <v>302</v>
      </c>
      <c r="TT1218" s="23">
        <f t="shared" ref="TT1218:TT1225" si="1144">$F1218*TQ1218</f>
        <v>7391450</v>
      </c>
      <c r="TU1218" s="23">
        <f t="shared" ref="TU1218:TU1225" si="1145">$G1218*TR1218</f>
        <v>7606776</v>
      </c>
      <c r="TV1218" s="23">
        <f t="shared" ref="TV1218:TV1225" si="1146">$H1218*TS1218</f>
        <v>7606776</v>
      </c>
      <c r="TW1218" s="23">
        <f t="shared" ref="TW1218:TW1225" si="1147">$I1218*TQ1218</f>
        <v>1739852.2</v>
      </c>
      <c r="TX1218" s="23">
        <f t="shared" ref="TX1218:TX1225" si="1148">$J1218*TR1218</f>
        <v>1757730.6</v>
      </c>
      <c r="TY1218" s="23">
        <f t="shared" ref="TY1218:TY1225" si="1149">$K1218*TS1218</f>
        <v>1757730.6</v>
      </c>
      <c r="TZ1218" s="23">
        <f>$F1218*TZ$1248</f>
        <v>24744.76</v>
      </c>
      <c r="UA1218" s="23">
        <f>$G1218*UA$1248</f>
        <v>24661.43</v>
      </c>
      <c r="UB1218" s="23">
        <f>$H1218*UB$1248</f>
        <v>24856.6</v>
      </c>
      <c r="UC1218" s="23">
        <f>$I1218*UC$1248</f>
        <v>7168.52</v>
      </c>
      <c r="UD1218" s="23">
        <f>$J1218*UD$1248</f>
        <v>7591.55</v>
      </c>
      <c r="UE1218" s="23">
        <f>$K1218*UE$1248</f>
        <v>7591.55</v>
      </c>
      <c r="UF1218" s="23">
        <f t="shared" ref="UF1218:UH1225" si="1150">TQ1218*TZ1218</f>
        <v>7472917.5199999996</v>
      </c>
      <c r="UG1218" s="23">
        <f t="shared" si="1150"/>
        <v>7447751.8600000003</v>
      </c>
      <c r="UH1218" s="23">
        <f t="shared" si="1150"/>
        <v>7506693.2000000002</v>
      </c>
      <c r="UI1218" s="23">
        <f t="shared" ref="UI1218:UK1225" si="1151">TQ1218*UC1218</f>
        <v>2164893.04</v>
      </c>
      <c r="UJ1218" s="23">
        <f t="shared" si="1151"/>
        <v>2292648.1</v>
      </c>
      <c r="UK1218" s="23">
        <f t="shared" si="1151"/>
        <v>2292648.1</v>
      </c>
      <c r="UL1218" s="28">
        <v>586</v>
      </c>
      <c r="UM1218" s="28">
        <v>586</v>
      </c>
      <c r="UN1218" s="28">
        <v>586</v>
      </c>
      <c r="UO1218" s="23">
        <f t="shared" ref="UO1218:UO1225" si="1152">$F1218*UL1218</f>
        <v>14342350</v>
      </c>
      <c r="UP1218" s="23">
        <f t="shared" ref="UP1218:UP1225" si="1153">$G1218*UM1218</f>
        <v>14760168</v>
      </c>
      <c r="UQ1218" s="23">
        <f t="shared" ref="UQ1218:UQ1225" si="1154">$H1218*UN1218</f>
        <v>14760168</v>
      </c>
      <c r="UR1218" s="23">
        <f t="shared" ref="UR1218:UR1225" si="1155">$I1218*UL1218</f>
        <v>3376004.6</v>
      </c>
      <c r="US1218" s="23">
        <f t="shared" ref="US1218:US1225" si="1156">$J1218*UM1218</f>
        <v>3410695.8</v>
      </c>
      <c r="UT1218" s="23">
        <f t="shared" ref="UT1218:UT1225" si="1157">$K1218*UN1218</f>
        <v>3410695.8</v>
      </c>
      <c r="UU1218" s="23">
        <f>$F1218*UU$1248</f>
        <v>25345.03</v>
      </c>
      <c r="UV1218" s="23">
        <f>$G1218*UV$1248</f>
        <v>25188.02</v>
      </c>
      <c r="UW1218" s="23">
        <f>$H1218*UW$1248</f>
        <v>25390.63</v>
      </c>
      <c r="UX1218" s="23">
        <f>$I1218*UX$1248</f>
        <v>4205.05</v>
      </c>
      <c r="UY1218" s="23">
        <f>$J1218*UY$1248</f>
        <v>4449.41</v>
      </c>
      <c r="UZ1218" s="23">
        <f>$K1218*UZ$1248</f>
        <v>4449.41</v>
      </c>
      <c r="VA1218" s="23">
        <f t="shared" ref="VA1218:VC1225" si="1158">UL1218*UU1218</f>
        <v>14852187.58</v>
      </c>
      <c r="VB1218" s="23">
        <f t="shared" si="1158"/>
        <v>14760179.720000001</v>
      </c>
      <c r="VC1218" s="23">
        <f t="shared" si="1158"/>
        <v>14878909.18</v>
      </c>
      <c r="VD1218" s="23">
        <f t="shared" ref="VD1218:VF1225" si="1159">UL1218*UX1218</f>
        <v>2464159.2999999998</v>
      </c>
      <c r="VE1218" s="23">
        <f t="shared" si="1159"/>
        <v>2607354.2599999998</v>
      </c>
      <c r="VF1218" s="23">
        <f t="shared" si="1159"/>
        <v>2607354.2599999998</v>
      </c>
      <c r="VG1218" s="28">
        <v>516</v>
      </c>
      <c r="VH1218" s="28">
        <v>516</v>
      </c>
      <c r="VI1218" s="28">
        <v>516</v>
      </c>
      <c r="VJ1218" s="23">
        <f t="shared" ref="VJ1218:VJ1225" si="1160">$F1218*VG1218</f>
        <v>12629100</v>
      </c>
      <c r="VK1218" s="23">
        <f t="shared" ref="VK1218:VK1225" si="1161">$G1218*VH1218</f>
        <v>12997008</v>
      </c>
      <c r="VL1218" s="23">
        <f t="shared" ref="VL1218:VL1225" si="1162">$H1218*VI1218</f>
        <v>12997008</v>
      </c>
      <c r="VM1218" s="23">
        <f t="shared" ref="VM1218:VM1225" si="1163">$I1218*VG1218</f>
        <v>2972727.6</v>
      </c>
      <c r="VN1218" s="23">
        <f t="shared" ref="VN1218:VN1225" si="1164">$J1218*VH1218</f>
        <v>3003274.8</v>
      </c>
      <c r="VO1218" s="23">
        <f t="shared" ref="VO1218:VO1225" si="1165">$K1218*VI1218</f>
        <v>3003274.8</v>
      </c>
      <c r="VP1218" s="23">
        <f>$F1218*VP$1248</f>
        <v>25102.06</v>
      </c>
      <c r="VQ1218" s="23">
        <f>$G1218*VQ$1248</f>
        <v>25032.43</v>
      </c>
      <c r="VR1218" s="23">
        <f>$H1218*VR$1248</f>
        <v>25146.92</v>
      </c>
      <c r="VS1218" s="23">
        <f>$I1218*VS$1248</f>
        <v>5537.98</v>
      </c>
      <c r="VT1218" s="23">
        <f>$J1218*VT$1248</f>
        <v>5845.61</v>
      </c>
      <c r="VU1218" s="23">
        <f>$K1218*VU$1248</f>
        <v>5845.61</v>
      </c>
      <c r="VV1218" s="23">
        <f t="shared" ref="VV1218:VX1225" si="1166">VG1218*VP1218</f>
        <v>12952662.960000001</v>
      </c>
      <c r="VW1218" s="23">
        <f t="shared" si="1166"/>
        <v>12916733.880000001</v>
      </c>
      <c r="VX1218" s="23">
        <f t="shared" si="1166"/>
        <v>12975810.720000001</v>
      </c>
      <c r="VY1218" s="23">
        <f t="shared" ref="VY1218:WA1225" si="1167">VG1218*VS1218</f>
        <v>2857597.68</v>
      </c>
      <c r="VZ1218" s="23">
        <f t="shared" si="1167"/>
        <v>3016334.76</v>
      </c>
      <c r="WA1218" s="23">
        <f t="shared" si="1167"/>
        <v>3016334.76</v>
      </c>
      <c r="WB1218" s="28">
        <v>458</v>
      </c>
      <c r="WC1218" s="28">
        <v>458</v>
      </c>
      <c r="WD1218" s="28">
        <v>458</v>
      </c>
      <c r="WE1218" s="23">
        <f t="shared" ref="WE1218:WE1225" si="1168">$F1218*WB1218</f>
        <v>11209550</v>
      </c>
      <c r="WF1218" s="23">
        <f t="shared" ref="WF1218:WF1225" si="1169">$G1218*WC1218</f>
        <v>11536104</v>
      </c>
      <c r="WG1218" s="23">
        <f t="shared" ref="WG1218:WG1225" si="1170">$H1218*WD1218</f>
        <v>11536104</v>
      </c>
      <c r="WH1218" s="23">
        <f t="shared" ref="WH1218:WH1225" si="1171">$I1218*WB1218</f>
        <v>2638583.7999999998</v>
      </c>
      <c r="WI1218" s="23">
        <f t="shared" ref="WI1218:WI1225" si="1172">$J1218*WC1218</f>
        <v>2665697.4</v>
      </c>
      <c r="WJ1218" s="23">
        <f t="shared" ref="WJ1218:WJ1225" si="1173">$K1218*WD1218</f>
        <v>2665697.4</v>
      </c>
      <c r="WK1218" s="23">
        <f>$F1218*WK$1248</f>
        <v>25339.96</v>
      </c>
      <c r="WL1218" s="23">
        <f>$G1218*WL$1248</f>
        <v>25188.01</v>
      </c>
      <c r="WM1218" s="23">
        <f>$H1218*WM$1248</f>
        <v>25455.69</v>
      </c>
      <c r="WN1218" s="23">
        <f>$I1218*WN$1248</f>
        <v>5311.96</v>
      </c>
      <c r="WO1218" s="23">
        <f>$J1218*WO$1248</f>
        <v>5557.04</v>
      </c>
      <c r="WP1218" s="23">
        <f>$K1218*WP$1248</f>
        <v>5557.04</v>
      </c>
      <c r="WQ1218" s="23">
        <f t="shared" ref="WQ1218:WS1225" si="1174">WB1218*WK1218</f>
        <v>11605701.68</v>
      </c>
      <c r="WR1218" s="23">
        <f t="shared" si="1174"/>
        <v>11536108.58</v>
      </c>
      <c r="WS1218" s="23">
        <f t="shared" si="1174"/>
        <v>11658706.02</v>
      </c>
      <c r="WT1218" s="23">
        <f t="shared" ref="WT1218:WV1225" si="1175">WB1218*WN1218</f>
        <v>2432877.6800000002</v>
      </c>
      <c r="WU1218" s="23">
        <f t="shared" si="1175"/>
        <v>2545124.3199999998</v>
      </c>
      <c r="WV1218" s="23">
        <f t="shared" si="1175"/>
        <v>2545124.3199999998</v>
      </c>
      <c r="WW1218" s="28">
        <v>550</v>
      </c>
      <c r="WX1218" s="28">
        <v>550</v>
      </c>
      <c r="WY1218" s="28">
        <v>550</v>
      </c>
      <c r="WZ1218" s="23">
        <f t="shared" ref="WZ1218:WZ1225" si="1176">$F1218*WW1218</f>
        <v>13461250</v>
      </c>
      <c r="XA1218" s="23">
        <f t="shared" ref="XA1218:XA1225" si="1177">$G1218*WX1218</f>
        <v>13853400</v>
      </c>
      <c r="XB1218" s="23">
        <f t="shared" ref="XB1218:XB1225" si="1178">$H1218*WY1218</f>
        <v>13853400</v>
      </c>
      <c r="XC1218" s="23">
        <f t="shared" ref="XC1218:XC1225" si="1179">$I1218*WW1218</f>
        <v>3168605</v>
      </c>
      <c r="XD1218" s="23">
        <f t="shared" ref="XD1218:XD1225" si="1180">$J1218*WX1218</f>
        <v>3201165</v>
      </c>
      <c r="XE1218" s="23">
        <f t="shared" ref="XE1218:XE1225" si="1181">$K1218*WY1218</f>
        <v>3201165</v>
      </c>
      <c r="XF1218" s="23">
        <f>$F1218*XF$1248</f>
        <v>25241.32</v>
      </c>
      <c r="XG1218" s="23">
        <f>$G1218*XG$1248</f>
        <v>25188.02</v>
      </c>
      <c r="XH1218" s="23">
        <f>$H1218*XH$1248</f>
        <v>25394.62</v>
      </c>
      <c r="XI1218" s="23">
        <f>$I1218*XI$1248</f>
        <v>4114.0200000000004</v>
      </c>
      <c r="XJ1218" s="23">
        <f>$J1218*XJ$1248</f>
        <v>4430.8599999999997</v>
      </c>
      <c r="XK1218" s="23">
        <f>$K1218*XK$1248</f>
        <v>4430.8599999999997</v>
      </c>
      <c r="XL1218" s="23">
        <f t="shared" ref="XL1218:XN1225" si="1182">WW1218*XF1218</f>
        <v>13882726</v>
      </c>
      <c r="XM1218" s="23">
        <f t="shared" si="1182"/>
        <v>13853411</v>
      </c>
      <c r="XN1218" s="23">
        <f t="shared" si="1182"/>
        <v>13967041</v>
      </c>
      <c r="XO1218" s="23">
        <f t="shared" ref="XO1218:XQ1225" si="1183">WW1218*XI1218</f>
        <v>2262711</v>
      </c>
      <c r="XP1218" s="23">
        <f t="shared" si="1183"/>
        <v>2436973</v>
      </c>
      <c r="XQ1218" s="23">
        <f t="shared" si="1183"/>
        <v>2436973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10822</v>
      </c>
      <c r="YN1218" s="57">
        <f t="shared" si="1192"/>
        <v>10822</v>
      </c>
      <c r="YO1218" s="57">
        <f t="shared" si="1192"/>
        <v>10822</v>
      </c>
      <c r="YP1218" s="23">
        <f t="shared" ref="YP1218:YP1225" si="1193">$F1218*YM1218</f>
        <v>264868450</v>
      </c>
      <c r="YQ1218" s="23">
        <f t="shared" ref="YQ1218:YQ1225" si="1194">$G1218*YN1218</f>
        <v>272584536</v>
      </c>
      <c r="YR1218" s="23">
        <f t="shared" ref="YR1218:YR1225" si="1195">$H1218*YO1218</f>
        <v>272584536</v>
      </c>
      <c r="YS1218" s="23">
        <f t="shared" ref="YS1218:YS1225" si="1196">$I1218*YM1218</f>
        <v>62346624.200000003</v>
      </c>
      <c r="YT1218" s="23">
        <f t="shared" ref="YT1218:YT1225" si="1197">$J1218*YN1218</f>
        <v>62987286.600000001</v>
      </c>
      <c r="YU1218" s="23">
        <f t="shared" ref="YU1218:YU1225" si="1198">$K1218*YO1218</f>
        <v>62987286.600000001</v>
      </c>
      <c r="YV1218" s="23">
        <f>$F1218*YV$1248</f>
        <v>25290.06</v>
      </c>
      <c r="YW1218" s="23">
        <f>$G1218*YW$1248</f>
        <v>25185.31</v>
      </c>
      <c r="YX1218" s="23">
        <f>$H1218*YX$1248</f>
        <v>25379.88</v>
      </c>
      <c r="YY1218" s="23">
        <f>$I1218*YY$1248</f>
        <v>5653.29</v>
      </c>
      <c r="YZ1218" s="23">
        <f>$J1218*YZ$1248</f>
        <v>5953.53</v>
      </c>
      <c r="ZA1218" s="23">
        <f>$K1218*ZA$1248</f>
        <v>5953.53</v>
      </c>
      <c r="ZB1218" s="23">
        <f t="shared" ref="ZB1218:ZD1225" si="1199">YM1218*YV1218</f>
        <v>273689029.31999999</v>
      </c>
      <c r="ZC1218" s="23">
        <f t="shared" si="1199"/>
        <v>272555424.81999999</v>
      </c>
      <c r="ZD1218" s="23">
        <f t="shared" si="1199"/>
        <v>274661061.36000001</v>
      </c>
      <c r="ZE1218" s="23">
        <f t="shared" ref="ZE1218:ZG1225" si="1200">YM1218*YY1218</f>
        <v>61179904.380000003</v>
      </c>
      <c r="ZF1218" s="23">
        <f t="shared" si="1200"/>
        <v>64429101.659999996</v>
      </c>
      <c r="ZG1218" s="23">
        <f t="shared" si="1200"/>
        <v>64429101.659999996</v>
      </c>
    </row>
    <row r="1219" spans="1:683" ht="72" hidden="1">
      <c r="A1219" s="19" t="s">
        <v>147</v>
      </c>
      <c r="B1219" s="85"/>
      <c r="C1219" s="5"/>
      <c r="D1219" s="110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472.33</v>
      </c>
      <c r="Y1219" s="23">
        <f t="shared" ref="Y1219:Y1225" si="1207">$J1219*Y$1248</f>
        <v>492.58</v>
      </c>
      <c r="Z1219" s="23">
        <f t="shared" ref="Z1219:Z1225" si="1208">$K1219*Z$1248</f>
        <v>492.58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730.23</v>
      </c>
      <c r="AT1219" s="23">
        <f t="shared" ref="AT1219:AT1225" si="1213">$J1219*AT$1248</f>
        <v>760.63</v>
      </c>
      <c r="AU1219" s="23">
        <f t="shared" ref="AU1219:AU1225" si="1214">$K1219*AU$1248</f>
        <v>760.63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419.19</v>
      </c>
      <c r="BO1219" s="23">
        <f t="shared" ref="BO1219:BO1225" si="1219">$J1219*BO$1248</f>
        <v>432.78</v>
      </c>
      <c r="BP1219" s="23">
        <f t="shared" ref="BP1219:BP1225" si="1220">$K1219*BP$1248</f>
        <v>432.78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515.27</v>
      </c>
      <c r="CJ1219" s="23">
        <f t="shared" ref="CJ1219:CJ1225" si="1225">$J1219*CJ$1248</f>
        <v>541.73</v>
      </c>
      <c r="CK1219" s="23">
        <f t="shared" ref="CK1219:CK1225" si="1226">$K1219*CK$1248</f>
        <v>541.73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328.12</v>
      </c>
      <c r="DE1219" s="23">
        <f t="shared" ref="DE1219:DE1225" si="1231">$J1219*DE$1248</f>
        <v>344.13</v>
      </c>
      <c r="DF1219" s="23">
        <f t="shared" ref="DF1219:DF1225" si="1232">$K1219*DF$1248</f>
        <v>344.13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502.39</v>
      </c>
      <c r="DZ1219" s="23">
        <f t="shared" ref="DZ1219:DZ1225" si="1237">$J1219*DZ$1248</f>
        <v>527.25</v>
      </c>
      <c r="EA1219" s="23">
        <f t="shared" ref="EA1219:EA1225" si="1238">$K1219*EA$1248</f>
        <v>527.25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422.96</v>
      </c>
      <c r="EU1219" s="23">
        <f t="shared" ref="EU1219:EU1225" si="1243">$J1219*EU$1248</f>
        <v>440.95</v>
      </c>
      <c r="EV1219" s="23">
        <f t="shared" ref="EV1219:EV1225" si="1244">$K1219*EV$1248</f>
        <v>440.95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349.26</v>
      </c>
      <c r="FP1219" s="23">
        <f t="shared" ref="FP1219:FP1225" si="1249">$J1219*FP$1248</f>
        <v>361.95</v>
      </c>
      <c r="FQ1219" s="23">
        <f t="shared" ref="FQ1219:FQ1225" si="1250">$K1219*FQ$1248</f>
        <v>361.95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525.6</v>
      </c>
      <c r="GK1219" s="23">
        <f t="shared" ref="GK1219:GK1225" si="1255">$J1219*GK$1248</f>
        <v>543.74</v>
      </c>
      <c r="GL1219" s="23">
        <f t="shared" ref="GL1219:GL1225" si="1256">$K1219*GL$1248</f>
        <v>543.74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536.33000000000004</v>
      </c>
      <c r="HF1219" s="23">
        <f t="shared" ref="HF1219:HF1225" si="1261">$J1219*HF$1248</f>
        <v>553.78</v>
      </c>
      <c r="HG1219" s="23">
        <f t="shared" ref="HG1219:HG1225" si="1262">$K1219*HG$1248</f>
        <v>553.78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441.09</v>
      </c>
      <c r="IA1219" s="23">
        <f t="shared" ref="IA1219:IA1225" si="1267">$J1219*IA$1248</f>
        <v>458.2</v>
      </c>
      <c r="IB1219" s="23">
        <f t="shared" ref="IB1219:IB1225" si="1268">$K1219*IB$1248</f>
        <v>458.2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1432.1</v>
      </c>
      <c r="IV1219" s="23">
        <f t="shared" ref="IV1219:IV1225" si="1273">$J1219*IV$1248</f>
        <v>1507.07</v>
      </c>
      <c r="IW1219" s="23">
        <f t="shared" ref="IW1219:IW1225" si="1274">$K1219*IW$1248</f>
        <v>1507.07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368.3</v>
      </c>
      <c r="JQ1219" s="23">
        <f t="shared" ref="JQ1219:JQ1225" si="1279">$J1219*JQ$1248</f>
        <v>385.04</v>
      </c>
      <c r="JR1219" s="23">
        <f t="shared" ref="JR1219:JR1225" si="1280">$K1219*JR$1248</f>
        <v>385.04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408.84</v>
      </c>
      <c r="KL1219" s="23">
        <f t="shared" ref="KL1219:KL1225" si="1285">$J1219*KL$1248</f>
        <v>426.92</v>
      </c>
      <c r="KM1219" s="23">
        <f t="shared" ref="KM1219:KM1225" si="1286">$K1219*KM$1248</f>
        <v>426.92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684.33</v>
      </c>
      <c r="LG1219" s="23">
        <f t="shared" ref="LG1219:LG1225" si="1291">$J1219*LG$1248</f>
        <v>709.77</v>
      </c>
      <c r="LH1219" s="23">
        <f t="shared" ref="LH1219:LH1225" si="1292">$K1219*LH$1248</f>
        <v>709.77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491.26</v>
      </c>
      <c r="MB1219" s="23">
        <f t="shared" ref="MB1219:MB1225" si="1297">$J1219*MB$1248</f>
        <v>516.96</v>
      </c>
      <c r="MC1219" s="23">
        <f t="shared" ref="MC1219:MC1225" si="1298">$K1219*MC$1248</f>
        <v>516.96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481.29</v>
      </c>
      <c r="MW1219" s="23">
        <f t="shared" ref="MW1219:MW1225" si="1303">$J1219*MW$1248</f>
        <v>499.68</v>
      </c>
      <c r="MX1219" s="23">
        <f t="shared" ref="MX1219:MX1225" si="1304">$K1219*MX$1248</f>
        <v>499.68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600.62</v>
      </c>
      <c r="NR1219" s="23">
        <f t="shared" ref="NR1219:NR1225" si="1309">$J1219*NR$1248</f>
        <v>622.07000000000005</v>
      </c>
      <c r="NS1219" s="23">
        <f t="shared" ref="NS1219:NS1225" si="1310">$K1219*NS$1248</f>
        <v>622.07000000000005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580.23</v>
      </c>
      <c r="OM1219" s="23">
        <f t="shared" ref="OM1219:OM1225" si="1315">$J1219*OM$1248</f>
        <v>608.1</v>
      </c>
      <c r="ON1219" s="23">
        <f t="shared" ref="ON1219:ON1225" si="1316">$K1219*ON$1248</f>
        <v>608.1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603.9</v>
      </c>
      <c r="PH1219" s="23">
        <f t="shared" ref="PH1219:PH1225" si="1321">$J1219*PH$1248</f>
        <v>621.29</v>
      </c>
      <c r="PI1219" s="23">
        <f t="shared" ref="PI1219:PI1225" si="1322">$K1219*PI$1248</f>
        <v>621.29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566.11</v>
      </c>
      <c r="QC1219" s="23">
        <f t="shared" ref="QC1219:QC1225" si="1327">$J1219*QC$1248</f>
        <v>587.11</v>
      </c>
      <c r="QD1219" s="23">
        <f t="shared" ref="QD1219:QD1225" si="1328">$K1219*QD$1248</f>
        <v>587.11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398.24</v>
      </c>
      <c r="QX1219" s="23">
        <f t="shared" ref="QX1219:QX1225" si="1333">$J1219*QX$1248</f>
        <v>419.41</v>
      </c>
      <c r="QY1219" s="23">
        <f t="shared" ref="QY1219:QY1225" si="1334">$K1219*QY$1248</f>
        <v>419.41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502.07</v>
      </c>
      <c r="RS1219" s="23">
        <f t="shared" ref="RS1219:RS1225" si="1339">$J1219*RS$1248</f>
        <v>523.30999999999995</v>
      </c>
      <c r="RT1219" s="23">
        <f t="shared" ref="RT1219:RT1225" si="1340">$K1219*RT$1248</f>
        <v>523.30999999999995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816.99</v>
      </c>
      <c r="SN1219" s="23">
        <f t="shared" ref="SN1219:SN1225" si="1345">$J1219*SN$1248</f>
        <v>851.92</v>
      </c>
      <c r="SO1219" s="23">
        <f t="shared" ref="SO1219:SO1225" si="1346">$K1219*SO$1248</f>
        <v>851.92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613.48</v>
      </c>
      <c r="TI1219" s="23">
        <f t="shared" ref="TI1219:TI1225" si="1351">$J1219*TI$1248</f>
        <v>638.25</v>
      </c>
      <c r="TJ1219" s="23">
        <f t="shared" ref="TJ1219:TJ1225" si="1352">$K1219*TJ$1248</f>
        <v>638.25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645.79</v>
      </c>
      <c r="UD1219" s="23">
        <f t="shared" ref="UD1219:UD1225" si="1357">$J1219*UD$1248</f>
        <v>676.94</v>
      </c>
      <c r="UE1219" s="23">
        <f t="shared" ref="UE1219:UE1225" si="1358">$K1219*UE$1248</f>
        <v>676.94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378.82</v>
      </c>
      <c r="UY1219" s="23">
        <f t="shared" ref="UY1219:UY1225" si="1363">$J1219*UY$1248</f>
        <v>396.76</v>
      </c>
      <c r="UZ1219" s="23">
        <f t="shared" ref="UZ1219:UZ1225" si="1364">$K1219*UZ$1248</f>
        <v>396.76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498.9</v>
      </c>
      <c r="VT1219" s="23">
        <f t="shared" ref="VT1219:VT1225" si="1369">$J1219*VT$1248</f>
        <v>521.26</v>
      </c>
      <c r="VU1219" s="23">
        <f t="shared" ref="VU1219:VU1225" si="1370">$K1219*VU$1248</f>
        <v>521.26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478.54</v>
      </c>
      <c r="WO1219" s="23">
        <f t="shared" ref="WO1219:WO1225" si="1375">$J1219*WO$1248</f>
        <v>495.52</v>
      </c>
      <c r="WP1219" s="23">
        <f t="shared" ref="WP1219:WP1225" si="1376">$K1219*WP$1248</f>
        <v>495.52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370.62</v>
      </c>
      <c r="XJ1219" s="23">
        <f t="shared" ref="XJ1219:XJ1225" si="1381">$J1219*XJ$1248</f>
        <v>395.1</v>
      </c>
      <c r="XK1219" s="23">
        <f t="shared" ref="XK1219:XK1225" si="1382">$K1219*XK$1248</f>
        <v>395.1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509.29</v>
      </c>
      <c r="YZ1219" s="23">
        <f t="shared" ref="YZ1219:YZ1225" si="1393">$J1219*YZ$1248</f>
        <v>530.88</v>
      </c>
      <c r="ZA1219" s="23">
        <f t="shared" ref="ZA1219:ZA1225" si="1394">$K1219*ZA$1248</f>
        <v>530.88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300</v>
      </c>
      <c r="C1220" s="5"/>
      <c r="D1220" s="110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71046.960000000006</v>
      </c>
      <c r="V1220" s="23">
        <f t="shared" si="1204"/>
        <v>70836.070000000007</v>
      </c>
      <c r="W1220" s="23">
        <f t="shared" si="1205"/>
        <v>71651.42</v>
      </c>
      <c r="X1220" s="23">
        <f t="shared" si="1206"/>
        <v>9953.7000000000007</v>
      </c>
      <c r="Y1220" s="23">
        <f t="shared" si="1207"/>
        <v>10536.55</v>
      </c>
      <c r="Z1220" s="23">
        <f t="shared" si="1208"/>
        <v>10536.55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69938.31</v>
      </c>
      <c r="AQ1220" s="23">
        <f t="shared" si="1210"/>
        <v>69611.75</v>
      </c>
      <c r="AR1220" s="23">
        <f t="shared" si="1211"/>
        <v>70155.28</v>
      </c>
      <c r="AS1220" s="23">
        <f t="shared" si="1212"/>
        <v>15388.55</v>
      </c>
      <c r="AT1220" s="23">
        <f t="shared" si="1213"/>
        <v>16270.32</v>
      </c>
      <c r="AU1220" s="23">
        <f t="shared" si="1214"/>
        <v>16270.32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70817.7</v>
      </c>
      <c r="BL1220" s="23">
        <f t="shared" si="1216"/>
        <v>70631.03</v>
      </c>
      <c r="BM1220" s="23">
        <f t="shared" si="1217"/>
        <v>72208.53</v>
      </c>
      <c r="BN1220" s="23">
        <f t="shared" si="1218"/>
        <v>8833.89</v>
      </c>
      <c r="BO1220" s="23">
        <f t="shared" si="1219"/>
        <v>9257.44</v>
      </c>
      <c r="BP1220" s="23">
        <f t="shared" si="1220"/>
        <v>9257.44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/>
      <c r="BX1220" s="28"/>
      <c r="BY1220" s="28"/>
      <c r="BZ1220" s="23">
        <f t="shared" si="968"/>
        <v>0</v>
      </c>
      <c r="CA1220" s="23">
        <f t="shared" si="969"/>
        <v>0</v>
      </c>
      <c r="CB1220" s="23">
        <f t="shared" si="970"/>
        <v>0</v>
      </c>
      <c r="CC1220" s="23">
        <f t="shared" si="971"/>
        <v>0</v>
      </c>
      <c r="CD1220" s="23">
        <f t="shared" si="972"/>
        <v>0</v>
      </c>
      <c r="CE1220" s="23">
        <f t="shared" si="973"/>
        <v>0</v>
      </c>
      <c r="CF1220" s="23">
        <f t="shared" si="1221"/>
        <v>70035.69</v>
      </c>
      <c r="CG1220" s="23">
        <f t="shared" si="1222"/>
        <v>69888.73</v>
      </c>
      <c r="CH1220" s="23">
        <f t="shared" si="1223"/>
        <v>70411.399999999994</v>
      </c>
      <c r="CI1220" s="23">
        <f t="shared" si="1224"/>
        <v>10858.55</v>
      </c>
      <c r="CJ1220" s="23">
        <f t="shared" si="1225"/>
        <v>11587.85</v>
      </c>
      <c r="CK1220" s="23">
        <f t="shared" si="1226"/>
        <v>11587.85</v>
      </c>
      <c r="CL1220" s="23">
        <f t="shared" si="974"/>
        <v>0</v>
      </c>
      <c r="CM1220" s="23">
        <f t="shared" si="974"/>
        <v>0</v>
      </c>
      <c r="CN1220" s="23">
        <f t="shared" si="974"/>
        <v>0</v>
      </c>
      <c r="CO1220" s="23">
        <f t="shared" si="975"/>
        <v>0</v>
      </c>
      <c r="CP1220" s="23">
        <f t="shared" si="975"/>
        <v>0</v>
      </c>
      <c r="CQ1220" s="23">
        <f t="shared" si="975"/>
        <v>0</v>
      </c>
      <c r="CR1220" s="28">
        <v>12</v>
      </c>
      <c r="CS1220" s="28">
        <v>12</v>
      </c>
      <c r="CT1220" s="28">
        <v>12</v>
      </c>
      <c r="CU1220" s="23">
        <f t="shared" si="976"/>
        <v>822168</v>
      </c>
      <c r="CV1220" s="23">
        <f t="shared" si="977"/>
        <v>847572</v>
      </c>
      <c r="CW1220" s="23">
        <f t="shared" si="978"/>
        <v>847572</v>
      </c>
      <c r="CX1220" s="23">
        <f t="shared" si="979"/>
        <v>131245.68</v>
      </c>
      <c r="CY1220" s="23">
        <f t="shared" si="980"/>
        <v>133220.88</v>
      </c>
      <c r="CZ1220" s="23">
        <f t="shared" si="981"/>
        <v>133220.88</v>
      </c>
      <c r="DA1220" s="23">
        <f t="shared" si="1227"/>
        <v>70643.740000000005</v>
      </c>
      <c r="DB1220" s="23">
        <f t="shared" si="1228"/>
        <v>70627.59</v>
      </c>
      <c r="DC1220" s="23">
        <f t="shared" si="1229"/>
        <v>70911.850000000006</v>
      </c>
      <c r="DD1220" s="23">
        <f t="shared" si="1230"/>
        <v>6914.6</v>
      </c>
      <c r="DE1220" s="23">
        <f t="shared" si="1231"/>
        <v>7361.19</v>
      </c>
      <c r="DF1220" s="23">
        <f t="shared" si="1232"/>
        <v>7361.19</v>
      </c>
      <c r="DG1220" s="23">
        <f t="shared" si="982"/>
        <v>847724.88</v>
      </c>
      <c r="DH1220" s="23">
        <f t="shared" si="982"/>
        <v>847531.08</v>
      </c>
      <c r="DI1220" s="23">
        <f t="shared" si="982"/>
        <v>850942.2</v>
      </c>
      <c r="DJ1220" s="23">
        <f t="shared" si="983"/>
        <v>82975.199999999997</v>
      </c>
      <c r="DK1220" s="23">
        <f t="shared" si="983"/>
        <v>88334.28</v>
      </c>
      <c r="DL1220" s="23">
        <f t="shared" si="983"/>
        <v>88334.28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70895.75</v>
      </c>
      <c r="DW1220" s="23">
        <f t="shared" si="1234"/>
        <v>70630.87</v>
      </c>
      <c r="DX1220" s="23">
        <f t="shared" si="1235"/>
        <v>71172.960000000006</v>
      </c>
      <c r="DY1220" s="23">
        <f t="shared" si="1236"/>
        <v>10587.08</v>
      </c>
      <c r="DZ1220" s="23">
        <f t="shared" si="1237"/>
        <v>11278.2</v>
      </c>
      <c r="EA1220" s="23">
        <f t="shared" si="1238"/>
        <v>11278.2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70980.899999999994</v>
      </c>
      <c r="ER1220" s="23">
        <f t="shared" si="1240"/>
        <v>70631.11</v>
      </c>
      <c r="ES1220" s="23">
        <f t="shared" si="1241"/>
        <v>71371.47</v>
      </c>
      <c r="ET1220" s="23">
        <f t="shared" si="1242"/>
        <v>8913.18</v>
      </c>
      <c r="EU1220" s="23">
        <f t="shared" si="1243"/>
        <v>9432.19</v>
      </c>
      <c r="EV1220" s="23">
        <f t="shared" si="1244"/>
        <v>9432.19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71404.41</v>
      </c>
      <c r="FM1220" s="23">
        <f t="shared" si="1246"/>
        <v>71106.720000000001</v>
      </c>
      <c r="FN1220" s="23">
        <f t="shared" si="1247"/>
        <v>71854.7</v>
      </c>
      <c r="FO1220" s="23">
        <f t="shared" si="1248"/>
        <v>7360.12</v>
      </c>
      <c r="FP1220" s="23">
        <f t="shared" si="1249"/>
        <v>7742.26</v>
      </c>
      <c r="FQ1220" s="23">
        <f t="shared" si="1250"/>
        <v>7742.26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71263.22</v>
      </c>
      <c r="GH1220" s="23">
        <f t="shared" si="1252"/>
        <v>71263.429999999993</v>
      </c>
      <c r="GI1220" s="23">
        <f t="shared" si="1253"/>
        <v>71974.06</v>
      </c>
      <c r="GJ1220" s="23">
        <f t="shared" si="1254"/>
        <v>11076.14</v>
      </c>
      <c r="GK1220" s="23">
        <f t="shared" si="1255"/>
        <v>11630.84</v>
      </c>
      <c r="GL1220" s="23">
        <f t="shared" si="1256"/>
        <v>11630.84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14</v>
      </c>
      <c r="GT1220" s="28">
        <v>14</v>
      </c>
      <c r="GU1220" s="28">
        <v>14</v>
      </c>
      <c r="GV1220" s="23">
        <f t="shared" si="1016"/>
        <v>959196</v>
      </c>
      <c r="GW1220" s="23">
        <f t="shared" si="1017"/>
        <v>988834</v>
      </c>
      <c r="GX1220" s="23">
        <f t="shared" si="1018"/>
        <v>988834</v>
      </c>
      <c r="GY1220" s="23">
        <f t="shared" si="1019"/>
        <v>153119.96</v>
      </c>
      <c r="GZ1220" s="23">
        <f t="shared" si="1020"/>
        <v>155424.35999999999</v>
      </c>
      <c r="HA1220" s="23">
        <f t="shared" si="1021"/>
        <v>155424.35999999999</v>
      </c>
      <c r="HB1220" s="23">
        <f t="shared" si="1257"/>
        <v>71639.710000000006</v>
      </c>
      <c r="HC1220" s="23">
        <f t="shared" si="1258"/>
        <v>71631.97</v>
      </c>
      <c r="HD1220" s="23">
        <f t="shared" si="1259"/>
        <v>72002.350000000006</v>
      </c>
      <c r="HE1220" s="23">
        <f t="shared" si="1260"/>
        <v>11302.36</v>
      </c>
      <c r="HF1220" s="23">
        <f t="shared" si="1261"/>
        <v>11845.76</v>
      </c>
      <c r="HG1220" s="23">
        <f t="shared" si="1262"/>
        <v>11845.76</v>
      </c>
      <c r="HH1220" s="23">
        <f t="shared" si="1022"/>
        <v>1002955.94</v>
      </c>
      <c r="HI1220" s="23">
        <f t="shared" si="1022"/>
        <v>1002847.58</v>
      </c>
      <c r="HJ1220" s="23">
        <f t="shared" si="1022"/>
        <v>1008032.9</v>
      </c>
      <c r="HK1220" s="23">
        <f t="shared" si="1023"/>
        <v>158233.04</v>
      </c>
      <c r="HL1220" s="23">
        <f t="shared" si="1023"/>
        <v>165840.64000000001</v>
      </c>
      <c r="HM1220" s="23">
        <f t="shared" si="1023"/>
        <v>165840.64000000001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70740.34</v>
      </c>
      <c r="HX1220" s="23">
        <f t="shared" si="1264"/>
        <v>70624.05</v>
      </c>
      <c r="HY1220" s="23">
        <f t="shared" si="1265"/>
        <v>71462.89</v>
      </c>
      <c r="HZ1220" s="23">
        <f t="shared" si="1266"/>
        <v>9295.33</v>
      </c>
      <c r="IA1220" s="23">
        <f t="shared" si="1267"/>
        <v>9801.1</v>
      </c>
      <c r="IB1220" s="23">
        <f t="shared" si="1268"/>
        <v>9801.1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70433.649999999994</v>
      </c>
      <c r="IS1220" s="23">
        <f t="shared" si="1270"/>
        <v>70631.149999999994</v>
      </c>
      <c r="IT1220" s="23">
        <f t="shared" si="1271"/>
        <v>70631.149999999994</v>
      </c>
      <c r="IU1220" s="23">
        <f t="shared" si="1272"/>
        <v>30179.35</v>
      </c>
      <c r="IV1220" s="23">
        <f t="shared" si="1273"/>
        <v>32237.24</v>
      </c>
      <c r="IW1220" s="23">
        <f t="shared" si="1274"/>
        <v>32237.24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29</v>
      </c>
      <c r="JE1220" s="28">
        <v>29</v>
      </c>
      <c r="JF1220" s="28">
        <v>29</v>
      </c>
      <c r="JG1220" s="23">
        <f t="shared" si="1040"/>
        <v>1986906</v>
      </c>
      <c r="JH1220" s="23">
        <f t="shared" si="1041"/>
        <v>2048299</v>
      </c>
      <c r="JI1220" s="23">
        <f t="shared" si="1042"/>
        <v>2048299</v>
      </c>
      <c r="JJ1220" s="23">
        <f t="shared" si="1043"/>
        <v>317177.06</v>
      </c>
      <c r="JK1220" s="23">
        <f t="shared" si="1044"/>
        <v>321950.46000000002</v>
      </c>
      <c r="JL1220" s="23">
        <f t="shared" si="1045"/>
        <v>321950.46000000002</v>
      </c>
      <c r="JM1220" s="23">
        <f t="shared" si="1275"/>
        <v>70892.45</v>
      </c>
      <c r="JN1220" s="23">
        <f t="shared" si="1276"/>
        <v>70631.06</v>
      </c>
      <c r="JO1220" s="23">
        <f t="shared" si="1277"/>
        <v>70898.34</v>
      </c>
      <c r="JP1220" s="23">
        <f t="shared" si="1278"/>
        <v>7761.26</v>
      </c>
      <c r="JQ1220" s="23">
        <f t="shared" si="1279"/>
        <v>8236.25</v>
      </c>
      <c r="JR1220" s="23">
        <f t="shared" si="1280"/>
        <v>8236.25</v>
      </c>
      <c r="JS1220" s="23">
        <f t="shared" si="1046"/>
        <v>2055881.05</v>
      </c>
      <c r="JT1220" s="23">
        <f t="shared" si="1046"/>
        <v>2048300.74</v>
      </c>
      <c r="JU1220" s="23">
        <f t="shared" si="1046"/>
        <v>2056051.86</v>
      </c>
      <c r="JV1220" s="23">
        <f t="shared" si="1047"/>
        <v>225076.54</v>
      </c>
      <c r="JW1220" s="23">
        <f t="shared" si="1047"/>
        <v>238851.25</v>
      </c>
      <c r="JX1220" s="23">
        <f t="shared" si="1047"/>
        <v>238851.25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70903.429999999993</v>
      </c>
      <c r="KI1220" s="23">
        <f t="shared" si="1282"/>
        <v>70631.070000000007</v>
      </c>
      <c r="KJ1220" s="23">
        <f t="shared" si="1283"/>
        <v>71037.03</v>
      </c>
      <c r="KK1220" s="23">
        <f t="shared" si="1284"/>
        <v>8615.64</v>
      </c>
      <c r="KL1220" s="23">
        <f t="shared" si="1285"/>
        <v>9132.16</v>
      </c>
      <c r="KM1220" s="23">
        <f t="shared" si="1286"/>
        <v>9132.16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/>
      <c r="KU1220" s="28"/>
      <c r="KV1220" s="28"/>
      <c r="KW1220" s="23">
        <f t="shared" si="1056"/>
        <v>0</v>
      </c>
      <c r="KX1220" s="23">
        <f t="shared" si="1057"/>
        <v>0</v>
      </c>
      <c r="KY1220" s="23">
        <f t="shared" si="1058"/>
        <v>0</v>
      </c>
      <c r="KZ1220" s="23">
        <f t="shared" si="1059"/>
        <v>0</v>
      </c>
      <c r="LA1220" s="23">
        <f t="shared" si="1060"/>
        <v>0</v>
      </c>
      <c r="LB1220" s="23">
        <f t="shared" si="1061"/>
        <v>0</v>
      </c>
      <c r="LC1220" s="23">
        <f t="shared" si="1287"/>
        <v>69682.929999999993</v>
      </c>
      <c r="LD1220" s="23">
        <f t="shared" si="1288"/>
        <v>69373.460000000006</v>
      </c>
      <c r="LE1220" s="23">
        <f t="shared" si="1289"/>
        <v>69899.42</v>
      </c>
      <c r="LF1220" s="23">
        <f t="shared" si="1290"/>
        <v>14421.27</v>
      </c>
      <c r="LG1220" s="23">
        <f t="shared" si="1291"/>
        <v>15182.44</v>
      </c>
      <c r="LH1220" s="23">
        <f t="shared" si="1292"/>
        <v>15182.44</v>
      </c>
      <c r="LI1220" s="23">
        <f t="shared" si="1062"/>
        <v>0</v>
      </c>
      <c r="LJ1220" s="23">
        <f t="shared" si="1062"/>
        <v>0</v>
      </c>
      <c r="LK1220" s="23">
        <f t="shared" si="1062"/>
        <v>0</v>
      </c>
      <c r="LL1220" s="23">
        <f t="shared" si="1063"/>
        <v>0</v>
      </c>
      <c r="LM1220" s="23">
        <f t="shared" si="1063"/>
        <v>0</v>
      </c>
      <c r="LN1220" s="23">
        <f t="shared" si="1063"/>
        <v>0</v>
      </c>
      <c r="LO1220" s="28">
        <v>25</v>
      </c>
      <c r="LP1220" s="28">
        <v>25</v>
      </c>
      <c r="LQ1220" s="28">
        <v>25</v>
      </c>
      <c r="LR1220" s="23">
        <f t="shared" si="1064"/>
        <v>1712850</v>
      </c>
      <c r="LS1220" s="23">
        <f t="shared" si="1065"/>
        <v>1765775</v>
      </c>
      <c r="LT1220" s="23">
        <f t="shared" si="1066"/>
        <v>1765775</v>
      </c>
      <c r="LU1220" s="23">
        <f t="shared" si="1067"/>
        <v>273428.5</v>
      </c>
      <c r="LV1220" s="23">
        <f t="shared" si="1068"/>
        <v>277543.5</v>
      </c>
      <c r="LW1220" s="23">
        <f t="shared" si="1069"/>
        <v>277543.5</v>
      </c>
      <c r="LX1220" s="23">
        <f t="shared" si="1293"/>
        <v>70822.5</v>
      </c>
      <c r="LY1220" s="23">
        <f t="shared" si="1294"/>
        <v>70630.95</v>
      </c>
      <c r="LZ1220" s="23">
        <f t="shared" si="1295"/>
        <v>70903.78</v>
      </c>
      <c r="MA1220" s="23">
        <f t="shared" si="1296"/>
        <v>10352.66</v>
      </c>
      <c r="MB1220" s="23">
        <f t="shared" si="1297"/>
        <v>11058.12</v>
      </c>
      <c r="MC1220" s="23">
        <f t="shared" si="1298"/>
        <v>11058.12</v>
      </c>
      <c r="MD1220" s="23">
        <f t="shared" si="1070"/>
        <v>1770562.5</v>
      </c>
      <c r="ME1220" s="23">
        <f t="shared" si="1070"/>
        <v>1765773.75</v>
      </c>
      <c r="MF1220" s="23">
        <f t="shared" si="1070"/>
        <v>1772594.5</v>
      </c>
      <c r="MG1220" s="23">
        <f t="shared" si="1071"/>
        <v>258816.5</v>
      </c>
      <c r="MH1220" s="23">
        <f t="shared" si="1071"/>
        <v>276453</v>
      </c>
      <c r="MI1220" s="23">
        <f t="shared" si="1071"/>
        <v>276453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71012.52</v>
      </c>
      <c r="MT1220" s="23">
        <f t="shared" si="1300"/>
        <v>70757.19</v>
      </c>
      <c r="MU1220" s="23">
        <f t="shared" si="1301"/>
        <v>71348.17</v>
      </c>
      <c r="MV1220" s="23">
        <f t="shared" si="1302"/>
        <v>10142.5</v>
      </c>
      <c r="MW1220" s="23">
        <f t="shared" si="1303"/>
        <v>10688.49</v>
      </c>
      <c r="MX1220" s="23">
        <f t="shared" si="1304"/>
        <v>10688.49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70829.5</v>
      </c>
      <c r="NO1220" s="23">
        <f t="shared" si="1306"/>
        <v>70631.06</v>
      </c>
      <c r="NP1220" s="23">
        <f t="shared" si="1307"/>
        <v>71205.69</v>
      </c>
      <c r="NQ1220" s="23">
        <f t="shared" si="1308"/>
        <v>12657.11</v>
      </c>
      <c r="NR1220" s="23">
        <f t="shared" si="1309"/>
        <v>13306.56</v>
      </c>
      <c r="NS1220" s="23">
        <f t="shared" si="1310"/>
        <v>13306.56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44</v>
      </c>
      <c r="OA1220" s="28">
        <v>44</v>
      </c>
      <c r="OB1220" s="28">
        <v>44</v>
      </c>
      <c r="OC1220" s="23">
        <f t="shared" si="1088"/>
        <v>3014616</v>
      </c>
      <c r="OD1220" s="23">
        <f t="shared" si="1089"/>
        <v>3107764</v>
      </c>
      <c r="OE1220" s="23">
        <f t="shared" si="1090"/>
        <v>3107764</v>
      </c>
      <c r="OF1220" s="23">
        <f t="shared" si="1091"/>
        <v>481234.16</v>
      </c>
      <c r="OG1220" s="23">
        <f t="shared" si="1092"/>
        <v>488476.56</v>
      </c>
      <c r="OH1220" s="23">
        <f t="shared" si="1093"/>
        <v>488476.56</v>
      </c>
      <c r="OI1220" s="23">
        <f t="shared" si="1311"/>
        <v>70845.5</v>
      </c>
      <c r="OJ1220" s="23">
        <f t="shared" si="1312"/>
        <v>70631.05</v>
      </c>
      <c r="OK1220" s="23">
        <f t="shared" si="1313"/>
        <v>70956</v>
      </c>
      <c r="OL1220" s="23">
        <f t="shared" si="1314"/>
        <v>12227.43</v>
      </c>
      <c r="OM1220" s="23">
        <f t="shared" si="1315"/>
        <v>13007.55</v>
      </c>
      <c r="ON1220" s="23">
        <f t="shared" si="1316"/>
        <v>13007.55</v>
      </c>
      <c r="OO1220" s="23">
        <f t="shared" si="1094"/>
        <v>3117202</v>
      </c>
      <c r="OP1220" s="23">
        <f t="shared" si="1094"/>
        <v>3107766.2</v>
      </c>
      <c r="OQ1220" s="23">
        <f t="shared" si="1094"/>
        <v>3122064</v>
      </c>
      <c r="OR1220" s="23">
        <f t="shared" si="1095"/>
        <v>538006.92000000004</v>
      </c>
      <c r="OS1220" s="23">
        <f t="shared" si="1095"/>
        <v>572332.19999999995</v>
      </c>
      <c r="OT1220" s="23">
        <f t="shared" si="1095"/>
        <v>572332.19999999995</v>
      </c>
      <c r="OU1220" s="28">
        <v>27</v>
      </c>
      <c r="OV1220" s="28">
        <v>27</v>
      </c>
      <c r="OW1220" s="28">
        <v>27</v>
      </c>
      <c r="OX1220" s="23">
        <f t="shared" si="1096"/>
        <v>1849878</v>
      </c>
      <c r="OY1220" s="23">
        <f t="shared" si="1097"/>
        <v>1907037</v>
      </c>
      <c r="OZ1220" s="23">
        <f t="shared" si="1098"/>
        <v>1907037</v>
      </c>
      <c r="PA1220" s="23">
        <f t="shared" si="1099"/>
        <v>295302.78000000003</v>
      </c>
      <c r="PB1220" s="23">
        <f t="shared" si="1100"/>
        <v>299746.98</v>
      </c>
      <c r="PC1220" s="23">
        <f t="shared" si="1101"/>
        <v>299746.98</v>
      </c>
      <c r="PD1220" s="23">
        <f t="shared" si="1317"/>
        <v>70852.67</v>
      </c>
      <c r="PE1220" s="23">
        <f t="shared" si="1318"/>
        <v>70630.91</v>
      </c>
      <c r="PF1220" s="23">
        <f t="shared" si="1319"/>
        <v>71343.83</v>
      </c>
      <c r="PG1220" s="23">
        <f t="shared" si="1320"/>
        <v>12726.25</v>
      </c>
      <c r="PH1220" s="23">
        <f t="shared" si="1321"/>
        <v>13289.78</v>
      </c>
      <c r="PI1220" s="23">
        <f t="shared" si="1322"/>
        <v>13289.78</v>
      </c>
      <c r="PJ1220" s="23">
        <f t="shared" si="1102"/>
        <v>1913022.09</v>
      </c>
      <c r="PK1220" s="23">
        <f t="shared" si="1102"/>
        <v>1907034.57</v>
      </c>
      <c r="PL1220" s="23">
        <f t="shared" si="1102"/>
        <v>1926283.41</v>
      </c>
      <c r="PM1220" s="23">
        <f t="shared" si="1103"/>
        <v>343608.75</v>
      </c>
      <c r="PN1220" s="23">
        <f t="shared" si="1103"/>
        <v>358824.06</v>
      </c>
      <c r="PO1220" s="23">
        <f t="shared" si="1103"/>
        <v>358824.06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71353.399999999994</v>
      </c>
      <c r="PZ1220" s="23">
        <f t="shared" si="1324"/>
        <v>71205.259999999995</v>
      </c>
      <c r="QA1220" s="23">
        <f t="shared" si="1325"/>
        <v>71855.73</v>
      </c>
      <c r="QB1220" s="23">
        <f t="shared" si="1326"/>
        <v>11929.82</v>
      </c>
      <c r="QC1220" s="23">
        <f t="shared" si="1327"/>
        <v>12558.73</v>
      </c>
      <c r="QD1220" s="23">
        <f t="shared" si="1328"/>
        <v>12558.73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31</v>
      </c>
      <c r="QL1220" s="28">
        <v>31</v>
      </c>
      <c r="QM1220" s="28">
        <v>31</v>
      </c>
      <c r="QN1220" s="23">
        <f t="shared" si="1112"/>
        <v>2123934</v>
      </c>
      <c r="QO1220" s="23">
        <f t="shared" si="1113"/>
        <v>2189561</v>
      </c>
      <c r="QP1220" s="23">
        <f t="shared" si="1114"/>
        <v>2189561</v>
      </c>
      <c r="QQ1220" s="23">
        <f t="shared" si="1115"/>
        <v>339051.34</v>
      </c>
      <c r="QR1220" s="23">
        <f t="shared" si="1116"/>
        <v>344153.94</v>
      </c>
      <c r="QS1220" s="23">
        <f t="shared" si="1117"/>
        <v>344153.94</v>
      </c>
      <c r="QT1220" s="23">
        <f t="shared" si="1329"/>
        <v>70620.77</v>
      </c>
      <c r="QU1220" s="23">
        <f t="shared" si="1330"/>
        <v>70630.91</v>
      </c>
      <c r="QV1220" s="23">
        <f t="shared" si="1331"/>
        <v>71079.679999999993</v>
      </c>
      <c r="QW1220" s="23">
        <f t="shared" si="1332"/>
        <v>8392.33</v>
      </c>
      <c r="QX1220" s="23">
        <f t="shared" si="1333"/>
        <v>8971.39</v>
      </c>
      <c r="QY1220" s="23">
        <f t="shared" si="1334"/>
        <v>8971.39</v>
      </c>
      <c r="QZ1220" s="23">
        <f t="shared" si="1118"/>
        <v>2189243.87</v>
      </c>
      <c r="RA1220" s="23">
        <f t="shared" si="1118"/>
        <v>2189558.21</v>
      </c>
      <c r="RB1220" s="23">
        <f t="shared" si="1118"/>
        <v>2203470.08</v>
      </c>
      <c r="RC1220" s="23">
        <f t="shared" si="1119"/>
        <v>260162.23</v>
      </c>
      <c r="RD1220" s="23">
        <f t="shared" si="1119"/>
        <v>278113.09000000003</v>
      </c>
      <c r="RE1220" s="23">
        <f t="shared" si="1119"/>
        <v>278113.09000000003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72119.56</v>
      </c>
      <c r="RP1220" s="23">
        <f t="shared" si="1336"/>
        <v>71811.960000000006</v>
      </c>
      <c r="RQ1220" s="23">
        <f t="shared" si="1337"/>
        <v>72144.800000000003</v>
      </c>
      <c r="RR1220" s="23">
        <f t="shared" si="1338"/>
        <v>10580.46</v>
      </c>
      <c r="RS1220" s="23">
        <f t="shared" si="1339"/>
        <v>11193.97</v>
      </c>
      <c r="RT1220" s="23">
        <f t="shared" si="1340"/>
        <v>11193.97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27</v>
      </c>
      <c r="SB1220" s="28">
        <v>27</v>
      </c>
      <c r="SC1220" s="28">
        <v>27</v>
      </c>
      <c r="SD1220" s="23">
        <f t="shared" si="1128"/>
        <v>1849878</v>
      </c>
      <c r="SE1220" s="23">
        <f t="shared" si="1129"/>
        <v>1907037</v>
      </c>
      <c r="SF1220" s="23">
        <f t="shared" si="1130"/>
        <v>1907037</v>
      </c>
      <c r="SG1220" s="23">
        <f t="shared" si="1131"/>
        <v>295302.78000000003</v>
      </c>
      <c r="SH1220" s="23">
        <f t="shared" si="1132"/>
        <v>299746.98</v>
      </c>
      <c r="SI1220" s="23">
        <f t="shared" si="1133"/>
        <v>299746.98</v>
      </c>
      <c r="SJ1220" s="23">
        <f t="shared" si="1341"/>
        <v>71040.429999999993</v>
      </c>
      <c r="SK1220" s="23">
        <f t="shared" si="1342"/>
        <v>70783.210000000006</v>
      </c>
      <c r="SL1220" s="23">
        <f t="shared" si="1343"/>
        <v>71122.399999999994</v>
      </c>
      <c r="SM1220" s="23">
        <f t="shared" si="1344"/>
        <v>17216.93</v>
      </c>
      <c r="SN1220" s="23">
        <f t="shared" si="1345"/>
        <v>18223.05</v>
      </c>
      <c r="SO1220" s="23">
        <f t="shared" si="1346"/>
        <v>18223.05</v>
      </c>
      <c r="SP1220" s="23">
        <f t="shared" si="1134"/>
        <v>1918091.61</v>
      </c>
      <c r="SQ1220" s="23">
        <f t="shared" si="1134"/>
        <v>1911146.67</v>
      </c>
      <c r="SR1220" s="23">
        <f t="shared" si="1134"/>
        <v>1920304.8</v>
      </c>
      <c r="SS1220" s="23">
        <f t="shared" si="1135"/>
        <v>464857.11</v>
      </c>
      <c r="ST1220" s="23">
        <f t="shared" si="1135"/>
        <v>492022.35</v>
      </c>
      <c r="SU1220" s="23">
        <f t="shared" si="1135"/>
        <v>492022.35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70749.149999999994</v>
      </c>
      <c r="TF1220" s="23">
        <f t="shared" si="1348"/>
        <v>70631.009999999995</v>
      </c>
      <c r="TG1220" s="23">
        <f t="shared" si="1349"/>
        <v>71066.87</v>
      </c>
      <c r="TH1220" s="23">
        <f t="shared" si="1350"/>
        <v>12928.1</v>
      </c>
      <c r="TI1220" s="23">
        <f t="shared" si="1351"/>
        <v>13652.55</v>
      </c>
      <c r="TJ1220" s="23">
        <f t="shared" si="1352"/>
        <v>13652.55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69269.149999999994</v>
      </c>
      <c r="UA1220" s="23">
        <f t="shared" si="1354"/>
        <v>69154.429999999993</v>
      </c>
      <c r="UB1220" s="23">
        <f t="shared" si="1355"/>
        <v>69701.710000000006</v>
      </c>
      <c r="UC1220" s="23">
        <f t="shared" si="1356"/>
        <v>13609.05</v>
      </c>
      <c r="UD1220" s="23">
        <f t="shared" si="1357"/>
        <v>14480.26</v>
      </c>
      <c r="UE1220" s="23">
        <f t="shared" si="1358"/>
        <v>14480.26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70949.509999999995</v>
      </c>
      <c r="UV1220" s="23">
        <f t="shared" si="1360"/>
        <v>70631.070000000007</v>
      </c>
      <c r="UW1220" s="23">
        <f t="shared" si="1361"/>
        <v>71199.22</v>
      </c>
      <c r="UX1220" s="23">
        <f t="shared" si="1362"/>
        <v>7983.07</v>
      </c>
      <c r="UY1220" s="23">
        <f t="shared" si="1363"/>
        <v>8486.89</v>
      </c>
      <c r="UZ1220" s="23">
        <f t="shared" si="1364"/>
        <v>8486.89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23</v>
      </c>
      <c r="VH1220" s="28">
        <v>23</v>
      </c>
      <c r="VI1220" s="28">
        <v>23</v>
      </c>
      <c r="VJ1220" s="23">
        <f t="shared" si="1160"/>
        <v>1575822</v>
      </c>
      <c r="VK1220" s="23">
        <f t="shared" si="1161"/>
        <v>1624513</v>
      </c>
      <c r="VL1220" s="23">
        <f t="shared" si="1162"/>
        <v>1624513</v>
      </c>
      <c r="VM1220" s="23">
        <f t="shared" si="1163"/>
        <v>251554.22</v>
      </c>
      <c r="VN1220" s="23">
        <f t="shared" si="1164"/>
        <v>255340.02</v>
      </c>
      <c r="VO1220" s="23">
        <f t="shared" si="1165"/>
        <v>255340.02</v>
      </c>
      <c r="VP1220" s="23">
        <f t="shared" si="1365"/>
        <v>70269.36</v>
      </c>
      <c r="VQ1220" s="23">
        <f t="shared" si="1366"/>
        <v>70194.77</v>
      </c>
      <c r="VR1220" s="23">
        <f t="shared" si="1367"/>
        <v>70515.820000000007</v>
      </c>
      <c r="VS1220" s="23">
        <f t="shared" si="1368"/>
        <v>10513.55</v>
      </c>
      <c r="VT1220" s="23">
        <f t="shared" si="1369"/>
        <v>11150.02</v>
      </c>
      <c r="VU1220" s="23">
        <f t="shared" si="1370"/>
        <v>11150.02</v>
      </c>
      <c r="VV1220" s="23">
        <f t="shared" si="1166"/>
        <v>1616195.28</v>
      </c>
      <c r="VW1220" s="23">
        <f t="shared" si="1166"/>
        <v>1614479.71</v>
      </c>
      <c r="VX1220" s="23">
        <f t="shared" si="1166"/>
        <v>1621863.86</v>
      </c>
      <c r="VY1220" s="23">
        <f t="shared" si="1167"/>
        <v>241811.65</v>
      </c>
      <c r="VZ1220" s="23">
        <f t="shared" si="1167"/>
        <v>256450.46</v>
      </c>
      <c r="WA1220" s="23">
        <f t="shared" si="1167"/>
        <v>256450.46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70935.33</v>
      </c>
      <c r="WL1220" s="23">
        <f t="shared" si="1372"/>
        <v>70631.039999999994</v>
      </c>
      <c r="WM1220" s="23">
        <f t="shared" si="1373"/>
        <v>71381.649999999994</v>
      </c>
      <c r="WN1220" s="23">
        <f t="shared" si="1374"/>
        <v>10084.469999999999</v>
      </c>
      <c r="WO1220" s="23">
        <f t="shared" si="1375"/>
        <v>10599.59</v>
      </c>
      <c r="WP1220" s="23">
        <f t="shared" si="1376"/>
        <v>10599.59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70659.199999999997</v>
      </c>
      <c r="XG1220" s="23">
        <f t="shared" si="1378"/>
        <v>70631.070000000007</v>
      </c>
      <c r="XH1220" s="23">
        <f t="shared" si="1379"/>
        <v>71210.41</v>
      </c>
      <c r="XI1220" s="23">
        <f t="shared" si="1380"/>
        <v>7810.24</v>
      </c>
      <c r="XJ1220" s="23">
        <f t="shared" si="1381"/>
        <v>8451.5</v>
      </c>
      <c r="XK1220" s="23">
        <f t="shared" si="1382"/>
        <v>8451.5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232</v>
      </c>
      <c r="YN1220" s="57">
        <f t="shared" si="1192"/>
        <v>232</v>
      </c>
      <c r="YO1220" s="57">
        <f t="shared" si="1192"/>
        <v>232</v>
      </c>
      <c r="YP1220" s="23">
        <f t="shared" si="1193"/>
        <v>15895248</v>
      </c>
      <c r="YQ1220" s="23">
        <f t="shared" si="1194"/>
        <v>16386392</v>
      </c>
      <c r="YR1220" s="23">
        <f t="shared" si="1195"/>
        <v>16386392</v>
      </c>
      <c r="YS1220" s="23">
        <f t="shared" si="1196"/>
        <v>2537416.48</v>
      </c>
      <c r="YT1220" s="23">
        <f t="shared" si="1197"/>
        <v>2575603.6800000002</v>
      </c>
      <c r="YU1220" s="23">
        <f t="shared" si="1198"/>
        <v>2575603.6800000002</v>
      </c>
      <c r="YV1220" s="23">
        <f t="shared" si="1389"/>
        <v>70795.649999999994</v>
      </c>
      <c r="YW1220" s="23">
        <f t="shared" si="1390"/>
        <v>70623.460000000006</v>
      </c>
      <c r="YX1220" s="23">
        <f t="shared" si="1391"/>
        <v>71169.070000000007</v>
      </c>
      <c r="YY1220" s="23">
        <f t="shared" si="1392"/>
        <v>10732.46</v>
      </c>
      <c r="YZ1220" s="23">
        <f t="shared" si="1393"/>
        <v>11355.87</v>
      </c>
      <c r="ZA1220" s="23">
        <f t="shared" si="1394"/>
        <v>11355.87</v>
      </c>
      <c r="ZB1220" s="23">
        <f t="shared" si="1199"/>
        <v>16424590.800000001</v>
      </c>
      <c r="ZC1220" s="23">
        <f t="shared" si="1199"/>
        <v>16384642.720000001</v>
      </c>
      <c r="ZD1220" s="23">
        <f t="shared" si="1199"/>
        <v>16511224.24</v>
      </c>
      <c r="ZE1220" s="23">
        <f t="shared" si="1200"/>
        <v>2489930.7200000002</v>
      </c>
      <c r="ZF1220" s="23">
        <f t="shared" si="1200"/>
        <v>2634561.84</v>
      </c>
      <c r="ZG1220" s="23">
        <f t="shared" si="1200"/>
        <v>2634561.84</v>
      </c>
    </row>
    <row r="1221" spans="1:683" ht="38.25" customHeight="1">
      <c r="A1221" s="8" t="s">
        <v>158</v>
      </c>
      <c r="B1221" s="85" t="s">
        <v>150</v>
      </c>
      <c r="C1221" s="5"/>
      <c r="D1221" s="110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198535.15</v>
      </c>
      <c r="V1221" s="23">
        <f t="shared" si="1204"/>
        <v>198125.57</v>
      </c>
      <c r="W1221" s="23">
        <f t="shared" si="1205"/>
        <v>200406.08</v>
      </c>
      <c r="X1221" s="23">
        <f t="shared" si="1206"/>
        <v>2594.71</v>
      </c>
      <c r="Y1221" s="23">
        <f t="shared" si="1207"/>
        <v>2705.92</v>
      </c>
      <c r="Z1221" s="23">
        <f t="shared" si="1208"/>
        <v>2705.92</v>
      </c>
      <c r="AA1221" s="23">
        <f t="shared" si="950"/>
        <v>198535.15</v>
      </c>
      <c r="AB1221" s="23">
        <f t="shared" si="950"/>
        <v>198125.57</v>
      </c>
      <c r="AC1221" s="23">
        <f t="shared" si="950"/>
        <v>200406.08</v>
      </c>
      <c r="AD1221" s="23">
        <f t="shared" si="951"/>
        <v>2594.71</v>
      </c>
      <c r="AE1221" s="23">
        <f t="shared" si="951"/>
        <v>2705.92</v>
      </c>
      <c r="AF1221" s="23">
        <f t="shared" si="951"/>
        <v>2705.92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195437.12</v>
      </c>
      <c r="AQ1221" s="23">
        <f t="shared" si="1210"/>
        <v>194701.21</v>
      </c>
      <c r="AR1221" s="23">
        <f t="shared" si="1211"/>
        <v>196221.44</v>
      </c>
      <c r="AS1221" s="23">
        <f t="shared" si="1212"/>
        <v>4011.45</v>
      </c>
      <c r="AT1221" s="23">
        <f t="shared" si="1213"/>
        <v>4178.43</v>
      </c>
      <c r="AU1221" s="23">
        <f t="shared" si="1214"/>
        <v>4178.43</v>
      </c>
      <c r="AV1221" s="23">
        <f t="shared" si="958"/>
        <v>390874.24</v>
      </c>
      <c r="AW1221" s="23">
        <f t="shared" si="958"/>
        <v>389402.42</v>
      </c>
      <c r="AX1221" s="23">
        <f t="shared" si="958"/>
        <v>392442.88</v>
      </c>
      <c r="AY1221" s="23">
        <f t="shared" si="959"/>
        <v>8022.9</v>
      </c>
      <c r="AZ1221" s="23">
        <f t="shared" si="959"/>
        <v>8356.86</v>
      </c>
      <c r="BA1221" s="23">
        <f t="shared" si="959"/>
        <v>8356.86</v>
      </c>
      <c r="BB1221" s="28"/>
      <c r="BC1221" s="28"/>
      <c r="BD1221" s="28"/>
      <c r="BE1221" s="23">
        <f t="shared" si="960"/>
        <v>0</v>
      </c>
      <c r="BF1221" s="23">
        <f t="shared" si="961"/>
        <v>0</v>
      </c>
      <c r="BG1221" s="23">
        <f t="shared" si="962"/>
        <v>0</v>
      </c>
      <c r="BH1221" s="23">
        <f t="shared" si="963"/>
        <v>0</v>
      </c>
      <c r="BI1221" s="23">
        <f t="shared" si="964"/>
        <v>0</v>
      </c>
      <c r="BJ1221" s="23">
        <f t="shared" si="965"/>
        <v>0</v>
      </c>
      <c r="BK1221" s="23">
        <f t="shared" si="1215"/>
        <v>197894.5</v>
      </c>
      <c r="BL1221" s="23">
        <f t="shared" si="1216"/>
        <v>197552.08</v>
      </c>
      <c r="BM1221" s="23">
        <f t="shared" si="1217"/>
        <v>201964.28</v>
      </c>
      <c r="BN1221" s="23">
        <f t="shared" si="1218"/>
        <v>2302.8000000000002</v>
      </c>
      <c r="BO1221" s="23">
        <f t="shared" si="1219"/>
        <v>2377.4299999999998</v>
      </c>
      <c r="BP1221" s="23">
        <f t="shared" si="1220"/>
        <v>2377.4299999999998</v>
      </c>
      <c r="BQ1221" s="23">
        <f t="shared" si="966"/>
        <v>0</v>
      </c>
      <c r="BR1221" s="23">
        <f t="shared" si="966"/>
        <v>0</v>
      </c>
      <c r="BS1221" s="23">
        <f t="shared" si="966"/>
        <v>0</v>
      </c>
      <c r="BT1221" s="23">
        <f t="shared" si="967"/>
        <v>0</v>
      </c>
      <c r="BU1221" s="23">
        <f t="shared" si="967"/>
        <v>0</v>
      </c>
      <c r="BV1221" s="23">
        <f t="shared" si="967"/>
        <v>0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195709.26</v>
      </c>
      <c r="CG1221" s="23">
        <f t="shared" si="1222"/>
        <v>195475.92</v>
      </c>
      <c r="CH1221" s="23">
        <f t="shared" si="1223"/>
        <v>196937.79</v>
      </c>
      <c r="CI1221" s="23">
        <f t="shared" si="1224"/>
        <v>2830.58</v>
      </c>
      <c r="CJ1221" s="23">
        <f t="shared" si="1225"/>
        <v>2975.91</v>
      </c>
      <c r="CK1221" s="23">
        <f t="shared" si="1226"/>
        <v>2975.91</v>
      </c>
      <c r="CL1221" s="23">
        <f t="shared" si="974"/>
        <v>195709.26</v>
      </c>
      <c r="CM1221" s="23">
        <f t="shared" si="974"/>
        <v>195475.92</v>
      </c>
      <c r="CN1221" s="23">
        <f t="shared" si="974"/>
        <v>196937.79</v>
      </c>
      <c r="CO1221" s="23">
        <f t="shared" si="975"/>
        <v>2830.58</v>
      </c>
      <c r="CP1221" s="23">
        <f t="shared" si="975"/>
        <v>2975.91</v>
      </c>
      <c r="CQ1221" s="23">
        <f t="shared" si="975"/>
        <v>2975.91</v>
      </c>
      <c r="CR1221" s="28">
        <v>2</v>
      </c>
      <c r="CS1221" s="28">
        <v>2</v>
      </c>
      <c r="CT1221" s="28">
        <v>2</v>
      </c>
      <c r="CU1221" s="23">
        <f t="shared" si="976"/>
        <v>382914</v>
      </c>
      <c r="CV1221" s="23">
        <f t="shared" si="977"/>
        <v>395104</v>
      </c>
      <c r="CW1221" s="23">
        <f t="shared" si="978"/>
        <v>395104</v>
      </c>
      <c r="CX1221" s="23">
        <f t="shared" si="979"/>
        <v>5702.14</v>
      </c>
      <c r="CY1221" s="23">
        <f t="shared" si="980"/>
        <v>5702.14</v>
      </c>
      <c r="CZ1221" s="23">
        <f t="shared" si="981"/>
        <v>5702.14</v>
      </c>
      <c r="DA1221" s="23">
        <f t="shared" si="1227"/>
        <v>197408.39</v>
      </c>
      <c r="DB1221" s="23">
        <f t="shared" si="1228"/>
        <v>197542.46</v>
      </c>
      <c r="DC1221" s="23">
        <f t="shared" si="1229"/>
        <v>198337.54</v>
      </c>
      <c r="DD1221" s="23">
        <f t="shared" si="1230"/>
        <v>1802.48</v>
      </c>
      <c r="DE1221" s="23">
        <f t="shared" si="1231"/>
        <v>1890.45</v>
      </c>
      <c r="DF1221" s="23">
        <f t="shared" si="1232"/>
        <v>1890.45</v>
      </c>
      <c r="DG1221" s="23">
        <f t="shared" si="982"/>
        <v>394816.78</v>
      </c>
      <c r="DH1221" s="23">
        <f t="shared" si="982"/>
        <v>395084.92</v>
      </c>
      <c r="DI1221" s="23">
        <f t="shared" si="982"/>
        <v>396675.08</v>
      </c>
      <c r="DJ1221" s="23">
        <f t="shared" si="983"/>
        <v>3604.96</v>
      </c>
      <c r="DK1221" s="23">
        <f t="shared" si="983"/>
        <v>3780.9</v>
      </c>
      <c r="DL1221" s="23">
        <f t="shared" si="983"/>
        <v>3780.9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198112.63</v>
      </c>
      <c r="DW1221" s="23">
        <f t="shared" si="1234"/>
        <v>197551.63</v>
      </c>
      <c r="DX1221" s="23">
        <f t="shared" si="1235"/>
        <v>199067.85</v>
      </c>
      <c r="DY1221" s="23">
        <f t="shared" si="1236"/>
        <v>2759.82</v>
      </c>
      <c r="DZ1221" s="23">
        <f t="shared" si="1237"/>
        <v>2896.39</v>
      </c>
      <c r="EA1221" s="23">
        <f t="shared" si="1238"/>
        <v>2896.39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198350.56</v>
      </c>
      <c r="ER1221" s="23">
        <f t="shared" si="1240"/>
        <v>197552.3</v>
      </c>
      <c r="ES1221" s="23">
        <f t="shared" si="1241"/>
        <v>199623.07</v>
      </c>
      <c r="ET1221" s="23">
        <f t="shared" si="1242"/>
        <v>2323.4699999999998</v>
      </c>
      <c r="EU1221" s="23">
        <f t="shared" si="1243"/>
        <v>2422.31</v>
      </c>
      <c r="EV1221" s="23">
        <f t="shared" si="1244"/>
        <v>2422.31</v>
      </c>
      <c r="EW1221" s="23">
        <f t="shared" si="998"/>
        <v>198350.56</v>
      </c>
      <c r="EX1221" s="23">
        <f t="shared" si="998"/>
        <v>197552.3</v>
      </c>
      <c r="EY1221" s="23">
        <f t="shared" si="998"/>
        <v>199623.07</v>
      </c>
      <c r="EZ1221" s="23">
        <f t="shared" si="999"/>
        <v>2323.4699999999998</v>
      </c>
      <c r="FA1221" s="23">
        <f t="shared" si="999"/>
        <v>2422.31</v>
      </c>
      <c r="FB1221" s="23">
        <f t="shared" si="999"/>
        <v>2422.31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199534.04</v>
      </c>
      <c r="FM1221" s="23">
        <f t="shared" si="1246"/>
        <v>198882.56</v>
      </c>
      <c r="FN1221" s="23">
        <f t="shared" si="1247"/>
        <v>200974.63</v>
      </c>
      <c r="FO1221" s="23">
        <f t="shared" si="1248"/>
        <v>1918.62</v>
      </c>
      <c r="FP1221" s="23">
        <f t="shared" si="1249"/>
        <v>1988.31</v>
      </c>
      <c r="FQ1221" s="23">
        <f t="shared" si="1250"/>
        <v>1988.31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1</v>
      </c>
      <c r="FY1221" s="28">
        <v>1</v>
      </c>
      <c r="FZ1221" s="28">
        <v>1</v>
      </c>
      <c r="GA1221" s="23">
        <f t="shared" si="1008"/>
        <v>191457</v>
      </c>
      <c r="GB1221" s="23">
        <f t="shared" si="1009"/>
        <v>197552</v>
      </c>
      <c r="GC1221" s="23">
        <f t="shared" si="1010"/>
        <v>197552</v>
      </c>
      <c r="GD1221" s="23">
        <f t="shared" si="1011"/>
        <v>2851.07</v>
      </c>
      <c r="GE1221" s="23">
        <f t="shared" si="1012"/>
        <v>2851.07</v>
      </c>
      <c r="GF1221" s="23">
        <f t="shared" si="1013"/>
        <v>2851.07</v>
      </c>
      <c r="GG1221" s="23">
        <f t="shared" si="1251"/>
        <v>199139.48</v>
      </c>
      <c r="GH1221" s="23">
        <f t="shared" si="1252"/>
        <v>199320.89</v>
      </c>
      <c r="GI1221" s="23">
        <f t="shared" si="1253"/>
        <v>201308.49</v>
      </c>
      <c r="GJ1221" s="23">
        <f t="shared" si="1254"/>
        <v>2887.3</v>
      </c>
      <c r="GK1221" s="23">
        <f t="shared" si="1255"/>
        <v>2986.95</v>
      </c>
      <c r="GL1221" s="23">
        <f t="shared" si="1256"/>
        <v>2986.95</v>
      </c>
      <c r="GM1221" s="23">
        <f t="shared" si="1014"/>
        <v>199139.48</v>
      </c>
      <c r="GN1221" s="23">
        <f t="shared" si="1014"/>
        <v>199320.89</v>
      </c>
      <c r="GO1221" s="23">
        <f t="shared" si="1014"/>
        <v>201308.49</v>
      </c>
      <c r="GP1221" s="23">
        <f t="shared" si="1015"/>
        <v>2887.3</v>
      </c>
      <c r="GQ1221" s="23">
        <f t="shared" si="1015"/>
        <v>2986.95</v>
      </c>
      <c r="GR1221" s="23">
        <f t="shared" si="1015"/>
        <v>2986.95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200191.55</v>
      </c>
      <c r="HC1221" s="23">
        <f t="shared" si="1258"/>
        <v>200351.66</v>
      </c>
      <c r="HD1221" s="23">
        <f t="shared" si="1259"/>
        <v>201387.61</v>
      </c>
      <c r="HE1221" s="23">
        <f t="shared" si="1260"/>
        <v>2946.27</v>
      </c>
      <c r="HF1221" s="23">
        <f t="shared" si="1261"/>
        <v>3042.14</v>
      </c>
      <c r="HG1221" s="23">
        <f t="shared" si="1262"/>
        <v>3042.14</v>
      </c>
      <c r="HH1221" s="23">
        <f t="shared" si="1022"/>
        <v>200191.55</v>
      </c>
      <c r="HI1221" s="23">
        <f t="shared" si="1022"/>
        <v>200351.66</v>
      </c>
      <c r="HJ1221" s="23">
        <f t="shared" si="1022"/>
        <v>201387.61</v>
      </c>
      <c r="HK1221" s="23">
        <f t="shared" si="1023"/>
        <v>2946.27</v>
      </c>
      <c r="HL1221" s="23">
        <f t="shared" si="1023"/>
        <v>3042.14</v>
      </c>
      <c r="HM1221" s="23">
        <f t="shared" si="1023"/>
        <v>3042.14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197678.33</v>
      </c>
      <c r="HX1221" s="23">
        <f t="shared" si="1264"/>
        <v>197532.56</v>
      </c>
      <c r="HY1221" s="23">
        <f t="shared" si="1265"/>
        <v>199878.77</v>
      </c>
      <c r="HZ1221" s="23">
        <f t="shared" si="1266"/>
        <v>2423.09</v>
      </c>
      <c r="IA1221" s="23">
        <f t="shared" si="1267"/>
        <v>2517.0500000000002</v>
      </c>
      <c r="IB1221" s="23">
        <f t="shared" si="1268"/>
        <v>2517.0500000000002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196821.31</v>
      </c>
      <c r="IS1221" s="23">
        <f t="shared" si="1270"/>
        <v>197552.41</v>
      </c>
      <c r="IT1221" s="23">
        <f t="shared" si="1271"/>
        <v>197552.41</v>
      </c>
      <c r="IU1221" s="23">
        <f t="shared" si="1272"/>
        <v>7867.09</v>
      </c>
      <c r="IV1221" s="23">
        <f t="shared" si="1273"/>
        <v>8278.94</v>
      </c>
      <c r="IW1221" s="23">
        <f t="shared" si="1274"/>
        <v>8278.94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4</v>
      </c>
      <c r="JE1221" s="28">
        <v>4</v>
      </c>
      <c r="JF1221" s="28">
        <v>4</v>
      </c>
      <c r="JG1221" s="23">
        <f t="shared" si="1040"/>
        <v>765828</v>
      </c>
      <c r="JH1221" s="23">
        <f t="shared" si="1041"/>
        <v>790208</v>
      </c>
      <c r="JI1221" s="23">
        <f t="shared" si="1042"/>
        <v>790208</v>
      </c>
      <c r="JJ1221" s="23">
        <f t="shared" si="1043"/>
        <v>11404.28</v>
      </c>
      <c r="JK1221" s="23">
        <f t="shared" si="1044"/>
        <v>11404.28</v>
      </c>
      <c r="JL1221" s="23">
        <f t="shared" si="1045"/>
        <v>11404.28</v>
      </c>
      <c r="JM1221" s="23">
        <f t="shared" si="1275"/>
        <v>198103.4</v>
      </c>
      <c r="JN1221" s="23">
        <f t="shared" si="1276"/>
        <v>197552.16</v>
      </c>
      <c r="JO1221" s="23">
        <f t="shared" si="1277"/>
        <v>198299.73</v>
      </c>
      <c r="JP1221" s="23">
        <f t="shared" si="1278"/>
        <v>2023.19</v>
      </c>
      <c r="JQ1221" s="23">
        <f t="shared" si="1279"/>
        <v>2115.1799999999998</v>
      </c>
      <c r="JR1221" s="23">
        <f t="shared" si="1280"/>
        <v>2115.1799999999998</v>
      </c>
      <c r="JS1221" s="23">
        <f t="shared" si="1046"/>
        <v>792413.6</v>
      </c>
      <c r="JT1221" s="23">
        <f t="shared" si="1046"/>
        <v>790208.64</v>
      </c>
      <c r="JU1221" s="23">
        <f t="shared" si="1046"/>
        <v>793198.92</v>
      </c>
      <c r="JV1221" s="23">
        <f t="shared" si="1047"/>
        <v>8092.76</v>
      </c>
      <c r="JW1221" s="23">
        <f t="shared" si="1047"/>
        <v>8460.7199999999993</v>
      </c>
      <c r="JX1221" s="23">
        <f t="shared" si="1047"/>
        <v>8460.7199999999993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198134.08</v>
      </c>
      <c r="KI1221" s="23">
        <f t="shared" si="1282"/>
        <v>197552.2</v>
      </c>
      <c r="KJ1221" s="23">
        <f t="shared" si="1283"/>
        <v>198687.64</v>
      </c>
      <c r="KK1221" s="23">
        <f t="shared" si="1284"/>
        <v>2245.91</v>
      </c>
      <c r="KL1221" s="23">
        <f t="shared" si="1285"/>
        <v>2345.2600000000002</v>
      </c>
      <c r="KM1221" s="23">
        <f t="shared" si="1286"/>
        <v>2345.2600000000002</v>
      </c>
      <c r="KN1221" s="23">
        <f t="shared" si="1054"/>
        <v>198134.08</v>
      </c>
      <c r="KO1221" s="23">
        <f t="shared" si="1054"/>
        <v>197552.2</v>
      </c>
      <c r="KP1221" s="23">
        <f t="shared" si="1054"/>
        <v>198687.64</v>
      </c>
      <c r="KQ1221" s="23">
        <f t="shared" si="1055"/>
        <v>2245.91</v>
      </c>
      <c r="KR1221" s="23">
        <f t="shared" si="1055"/>
        <v>2345.2600000000002</v>
      </c>
      <c r="KS1221" s="23">
        <f t="shared" si="1055"/>
        <v>2345.2600000000002</v>
      </c>
      <c r="KT1221" s="28"/>
      <c r="KU1221" s="28"/>
      <c r="KV1221" s="28"/>
      <c r="KW1221" s="23">
        <f t="shared" si="1056"/>
        <v>0</v>
      </c>
      <c r="KX1221" s="23">
        <f t="shared" si="1057"/>
        <v>0</v>
      </c>
      <c r="KY1221" s="23">
        <f t="shared" si="1058"/>
        <v>0</v>
      </c>
      <c r="KZ1221" s="23">
        <f t="shared" si="1059"/>
        <v>0</v>
      </c>
      <c r="LA1221" s="23">
        <f t="shared" si="1060"/>
        <v>0</v>
      </c>
      <c r="LB1221" s="23">
        <f t="shared" si="1061"/>
        <v>0</v>
      </c>
      <c r="LC1221" s="23">
        <f t="shared" si="1287"/>
        <v>194723.47</v>
      </c>
      <c r="LD1221" s="23">
        <f t="shared" si="1288"/>
        <v>194034.71</v>
      </c>
      <c r="LE1221" s="23">
        <f t="shared" si="1289"/>
        <v>195505.8</v>
      </c>
      <c r="LF1221" s="23">
        <f t="shared" si="1290"/>
        <v>3759.31</v>
      </c>
      <c r="LG1221" s="23">
        <f t="shared" si="1291"/>
        <v>3899.05</v>
      </c>
      <c r="LH1221" s="23">
        <f t="shared" si="1292"/>
        <v>3899.05</v>
      </c>
      <c r="LI1221" s="23">
        <f t="shared" si="1062"/>
        <v>0</v>
      </c>
      <c r="LJ1221" s="23">
        <f t="shared" si="1062"/>
        <v>0</v>
      </c>
      <c r="LK1221" s="23">
        <f t="shared" si="1062"/>
        <v>0</v>
      </c>
      <c r="LL1221" s="23">
        <f t="shared" si="1063"/>
        <v>0</v>
      </c>
      <c r="LM1221" s="23">
        <f t="shared" si="1063"/>
        <v>0</v>
      </c>
      <c r="LN1221" s="23">
        <f t="shared" si="1063"/>
        <v>0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197907.93</v>
      </c>
      <c r="LY1221" s="23">
        <f t="shared" si="1294"/>
        <v>197551.86</v>
      </c>
      <c r="LZ1221" s="23">
        <f t="shared" si="1295"/>
        <v>198314.97</v>
      </c>
      <c r="MA1221" s="23">
        <f t="shared" si="1296"/>
        <v>2698.71</v>
      </c>
      <c r="MB1221" s="23">
        <f t="shared" si="1297"/>
        <v>2839.87</v>
      </c>
      <c r="MC1221" s="23">
        <f t="shared" si="1298"/>
        <v>2839.87</v>
      </c>
      <c r="MD1221" s="23">
        <f t="shared" si="1070"/>
        <v>593723.79</v>
      </c>
      <c r="ME1221" s="23">
        <f t="shared" si="1070"/>
        <v>592655.57999999996</v>
      </c>
      <c r="MF1221" s="23">
        <f t="shared" si="1070"/>
        <v>594944.91</v>
      </c>
      <c r="MG1221" s="23">
        <f t="shared" si="1071"/>
        <v>8096.13</v>
      </c>
      <c r="MH1221" s="23">
        <f t="shared" si="1071"/>
        <v>8519.61</v>
      </c>
      <c r="MI1221" s="23">
        <f t="shared" si="1071"/>
        <v>8519.61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198438.93</v>
      </c>
      <c r="MT1221" s="23">
        <f t="shared" si="1300"/>
        <v>197904.96</v>
      </c>
      <c r="MU1221" s="23">
        <f t="shared" si="1301"/>
        <v>199557.9</v>
      </c>
      <c r="MV1221" s="23">
        <f t="shared" si="1302"/>
        <v>2643.92</v>
      </c>
      <c r="MW1221" s="23">
        <f t="shared" si="1303"/>
        <v>2744.94</v>
      </c>
      <c r="MX1221" s="23">
        <f t="shared" si="1304"/>
        <v>2744.94</v>
      </c>
      <c r="MY1221" s="23">
        <f t="shared" si="1078"/>
        <v>396877.86</v>
      </c>
      <c r="MZ1221" s="23">
        <f t="shared" si="1078"/>
        <v>395809.92</v>
      </c>
      <c r="NA1221" s="23">
        <f t="shared" si="1078"/>
        <v>399115.8</v>
      </c>
      <c r="NB1221" s="23">
        <f t="shared" si="1079"/>
        <v>5287.84</v>
      </c>
      <c r="NC1221" s="23">
        <f t="shared" si="1079"/>
        <v>5489.88</v>
      </c>
      <c r="ND1221" s="23">
        <f t="shared" si="1079"/>
        <v>5489.88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197927.49</v>
      </c>
      <c r="NO1221" s="23">
        <f t="shared" si="1306"/>
        <v>197552.18</v>
      </c>
      <c r="NP1221" s="23">
        <f t="shared" si="1307"/>
        <v>199159.38</v>
      </c>
      <c r="NQ1221" s="23">
        <f t="shared" si="1308"/>
        <v>3299.43</v>
      </c>
      <c r="NR1221" s="23">
        <f t="shared" si="1309"/>
        <v>3417.29</v>
      </c>
      <c r="NS1221" s="23">
        <f t="shared" si="1310"/>
        <v>3417.29</v>
      </c>
      <c r="NT1221" s="23">
        <f t="shared" si="1086"/>
        <v>197927.49</v>
      </c>
      <c r="NU1221" s="23">
        <f t="shared" si="1086"/>
        <v>197552.18</v>
      </c>
      <c r="NV1221" s="23">
        <f t="shared" si="1086"/>
        <v>199159.38</v>
      </c>
      <c r="NW1221" s="23">
        <f t="shared" si="1087"/>
        <v>3299.43</v>
      </c>
      <c r="NX1221" s="23">
        <f t="shared" si="1087"/>
        <v>3417.29</v>
      </c>
      <c r="NY1221" s="23">
        <f t="shared" si="1087"/>
        <v>3417.29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197972.18</v>
      </c>
      <c r="OJ1221" s="23">
        <f t="shared" si="1312"/>
        <v>197552.15</v>
      </c>
      <c r="OK1221" s="23">
        <f t="shared" si="1313"/>
        <v>198461.01</v>
      </c>
      <c r="OL1221" s="23">
        <f t="shared" si="1314"/>
        <v>3187.42</v>
      </c>
      <c r="OM1221" s="23">
        <f t="shared" si="1315"/>
        <v>3340.51</v>
      </c>
      <c r="ON1221" s="23">
        <f t="shared" si="1316"/>
        <v>3340.51</v>
      </c>
      <c r="OO1221" s="23">
        <f t="shared" si="1094"/>
        <v>395944.36</v>
      </c>
      <c r="OP1221" s="23">
        <f t="shared" si="1094"/>
        <v>395104.3</v>
      </c>
      <c r="OQ1221" s="23">
        <f t="shared" si="1094"/>
        <v>396922.02</v>
      </c>
      <c r="OR1221" s="23">
        <f t="shared" si="1095"/>
        <v>6374.84</v>
      </c>
      <c r="OS1221" s="23">
        <f t="shared" si="1095"/>
        <v>6681.02</v>
      </c>
      <c r="OT1221" s="23">
        <f t="shared" si="1095"/>
        <v>6681.02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197992.24</v>
      </c>
      <c r="PE1221" s="23">
        <f t="shared" si="1318"/>
        <v>197551.75</v>
      </c>
      <c r="PF1221" s="23">
        <f t="shared" si="1319"/>
        <v>199545.75</v>
      </c>
      <c r="PG1221" s="23">
        <f t="shared" si="1320"/>
        <v>3317.45</v>
      </c>
      <c r="PH1221" s="23">
        <f t="shared" si="1321"/>
        <v>3412.99</v>
      </c>
      <c r="PI1221" s="23">
        <f t="shared" si="1322"/>
        <v>3412.99</v>
      </c>
      <c r="PJ1221" s="23">
        <f t="shared" si="1102"/>
        <v>197992.24</v>
      </c>
      <c r="PK1221" s="23">
        <f t="shared" si="1102"/>
        <v>197551.75</v>
      </c>
      <c r="PL1221" s="23">
        <f t="shared" si="1102"/>
        <v>199545.75</v>
      </c>
      <c r="PM1221" s="23">
        <f t="shared" si="1103"/>
        <v>3317.45</v>
      </c>
      <c r="PN1221" s="23">
        <f t="shared" si="1103"/>
        <v>3412.99</v>
      </c>
      <c r="PO1221" s="23">
        <f t="shared" si="1103"/>
        <v>3412.99</v>
      </c>
      <c r="PP1221" s="28">
        <v>1</v>
      </c>
      <c r="PQ1221" s="28">
        <v>1</v>
      </c>
      <c r="PR1221" s="28">
        <v>1</v>
      </c>
      <c r="PS1221" s="23">
        <f t="shared" si="1104"/>
        <v>191457</v>
      </c>
      <c r="PT1221" s="23">
        <f t="shared" si="1105"/>
        <v>197552</v>
      </c>
      <c r="PU1221" s="23">
        <f t="shared" si="1106"/>
        <v>197552</v>
      </c>
      <c r="PV1221" s="23">
        <f t="shared" si="1107"/>
        <v>2851.07</v>
      </c>
      <c r="PW1221" s="23">
        <f t="shared" si="1108"/>
        <v>2851.07</v>
      </c>
      <c r="PX1221" s="23">
        <f t="shared" si="1109"/>
        <v>2851.07</v>
      </c>
      <c r="PY1221" s="23">
        <f t="shared" si="1323"/>
        <v>199391.49</v>
      </c>
      <c r="PZ1221" s="23">
        <f t="shared" si="1324"/>
        <v>199158.18</v>
      </c>
      <c r="QA1221" s="23">
        <f t="shared" si="1325"/>
        <v>200977.52</v>
      </c>
      <c r="QB1221" s="23">
        <f t="shared" si="1326"/>
        <v>3109.84</v>
      </c>
      <c r="QC1221" s="23">
        <f t="shared" si="1327"/>
        <v>3225.24</v>
      </c>
      <c r="QD1221" s="23">
        <f t="shared" si="1328"/>
        <v>3225.24</v>
      </c>
      <c r="QE1221" s="23">
        <f t="shared" si="1110"/>
        <v>199391.49</v>
      </c>
      <c r="QF1221" s="23">
        <f t="shared" si="1110"/>
        <v>199158.18</v>
      </c>
      <c r="QG1221" s="23">
        <f t="shared" si="1110"/>
        <v>200977.52</v>
      </c>
      <c r="QH1221" s="23">
        <f t="shared" si="1111"/>
        <v>3109.84</v>
      </c>
      <c r="QI1221" s="23">
        <f t="shared" si="1111"/>
        <v>3225.24</v>
      </c>
      <c r="QJ1221" s="23">
        <f t="shared" si="1111"/>
        <v>3225.24</v>
      </c>
      <c r="QK1221" s="28">
        <v>1</v>
      </c>
      <c r="QL1221" s="28">
        <v>1</v>
      </c>
      <c r="QM1221" s="28">
        <v>1</v>
      </c>
      <c r="QN1221" s="23">
        <f t="shared" si="1112"/>
        <v>191457</v>
      </c>
      <c r="QO1221" s="23">
        <f t="shared" si="1113"/>
        <v>197552</v>
      </c>
      <c r="QP1221" s="23">
        <f t="shared" si="1114"/>
        <v>197552</v>
      </c>
      <c r="QQ1221" s="23">
        <f t="shared" si="1115"/>
        <v>2851.07</v>
      </c>
      <c r="QR1221" s="23">
        <f t="shared" si="1116"/>
        <v>2851.07</v>
      </c>
      <c r="QS1221" s="23">
        <f t="shared" si="1117"/>
        <v>2851.07</v>
      </c>
      <c r="QT1221" s="23">
        <f t="shared" si="1329"/>
        <v>197344.2</v>
      </c>
      <c r="QU1221" s="23">
        <f t="shared" si="1330"/>
        <v>197551.74</v>
      </c>
      <c r="QV1221" s="23">
        <f t="shared" si="1331"/>
        <v>198806.94</v>
      </c>
      <c r="QW1221" s="23">
        <f t="shared" si="1332"/>
        <v>2187.69</v>
      </c>
      <c r="QX1221" s="23">
        <f t="shared" si="1333"/>
        <v>2303.9699999999998</v>
      </c>
      <c r="QY1221" s="23">
        <f t="shared" si="1334"/>
        <v>2303.9699999999998</v>
      </c>
      <c r="QZ1221" s="23">
        <f t="shared" si="1118"/>
        <v>197344.2</v>
      </c>
      <c r="RA1221" s="23">
        <f t="shared" si="1118"/>
        <v>197551.74</v>
      </c>
      <c r="RB1221" s="23">
        <f t="shared" si="1118"/>
        <v>198806.94</v>
      </c>
      <c r="RC1221" s="23">
        <f t="shared" si="1119"/>
        <v>2187.69</v>
      </c>
      <c r="RD1221" s="23">
        <f t="shared" si="1119"/>
        <v>2303.9699999999998</v>
      </c>
      <c r="RE1221" s="23">
        <f t="shared" si="1119"/>
        <v>2303.9699999999998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201532.44</v>
      </c>
      <c r="RP1221" s="23">
        <f t="shared" si="1336"/>
        <v>200855.09</v>
      </c>
      <c r="RQ1221" s="23">
        <f t="shared" si="1337"/>
        <v>201786.03</v>
      </c>
      <c r="RR1221" s="23">
        <f t="shared" si="1338"/>
        <v>2758.09</v>
      </c>
      <c r="RS1221" s="23">
        <f t="shared" si="1339"/>
        <v>2874.76</v>
      </c>
      <c r="RT1221" s="23">
        <f t="shared" si="1340"/>
        <v>2874.76</v>
      </c>
      <c r="RU1221" s="23">
        <f t="shared" si="1126"/>
        <v>1007662.2</v>
      </c>
      <c r="RV1221" s="23">
        <f t="shared" si="1126"/>
        <v>1004275.45</v>
      </c>
      <c r="RW1221" s="23">
        <f t="shared" si="1126"/>
        <v>1008930.15</v>
      </c>
      <c r="RX1221" s="23">
        <f t="shared" si="1127"/>
        <v>13790.45</v>
      </c>
      <c r="RY1221" s="23">
        <f t="shared" si="1127"/>
        <v>14373.8</v>
      </c>
      <c r="RZ1221" s="23">
        <f t="shared" si="1127"/>
        <v>14373.8</v>
      </c>
      <c r="SA1221" s="28">
        <v>4</v>
      </c>
      <c r="SB1221" s="28">
        <v>4</v>
      </c>
      <c r="SC1221" s="28">
        <v>4</v>
      </c>
      <c r="SD1221" s="23">
        <f t="shared" si="1128"/>
        <v>765828</v>
      </c>
      <c r="SE1221" s="23">
        <f t="shared" si="1129"/>
        <v>790208</v>
      </c>
      <c r="SF1221" s="23">
        <f t="shared" si="1130"/>
        <v>790208</v>
      </c>
      <c r="SG1221" s="23">
        <f t="shared" si="1131"/>
        <v>11404.28</v>
      </c>
      <c r="SH1221" s="23">
        <f t="shared" si="1132"/>
        <v>11404.28</v>
      </c>
      <c r="SI1221" s="23">
        <f t="shared" si="1133"/>
        <v>11404.28</v>
      </c>
      <c r="SJ1221" s="23">
        <f t="shared" si="1341"/>
        <v>198516.91</v>
      </c>
      <c r="SK1221" s="23">
        <f t="shared" si="1342"/>
        <v>197977.73</v>
      </c>
      <c r="SL1221" s="23">
        <f t="shared" si="1343"/>
        <v>198926.42</v>
      </c>
      <c r="SM1221" s="23">
        <f t="shared" si="1344"/>
        <v>4488.07</v>
      </c>
      <c r="SN1221" s="23">
        <f t="shared" si="1345"/>
        <v>4679.91</v>
      </c>
      <c r="SO1221" s="23">
        <f t="shared" si="1346"/>
        <v>4679.91</v>
      </c>
      <c r="SP1221" s="23">
        <f t="shared" si="1134"/>
        <v>794067.64</v>
      </c>
      <c r="SQ1221" s="23">
        <f t="shared" si="1134"/>
        <v>791910.92</v>
      </c>
      <c r="SR1221" s="23">
        <f t="shared" si="1134"/>
        <v>795705.68</v>
      </c>
      <c r="SS1221" s="23">
        <f t="shared" si="1135"/>
        <v>17952.28</v>
      </c>
      <c r="ST1221" s="23">
        <f t="shared" si="1135"/>
        <v>18719.64</v>
      </c>
      <c r="SU1221" s="23">
        <f t="shared" si="1135"/>
        <v>18719.64</v>
      </c>
      <c r="SV1221" s="28">
        <v>1</v>
      </c>
      <c r="SW1221" s="28">
        <v>1</v>
      </c>
      <c r="SX1221" s="28">
        <v>1</v>
      </c>
      <c r="SY1221" s="23">
        <f t="shared" si="1136"/>
        <v>191457</v>
      </c>
      <c r="SZ1221" s="23">
        <f t="shared" si="1137"/>
        <v>197552</v>
      </c>
      <c r="TA1221" s="23">
        <f t="shared" si="1138"/>
        <v>197552</v>
      </c>
      <c r="TB1221" s="23">
        <f t="shared" si="1139"/>
        <v>2851.07</v>
      </c>
      <c r="TC1221" s="23">
        <f t="shared" si="1140"/>
        <v>2851.07</v>
      </c>
      <c r="TD1221" s="23">
        <f t="shared" si="1141"/>
        <v>2851.07</v>
      </c>
      <c r="TE1221" s="23">
        <f t="shared" si="1347"/>
        <v>197702.95</v>
      </c>
      <c r="TF1221" s="23">
        <f t="shared" si="1348"/>
        <v>197552.03</v>
      </c>
      <c r="TG1221" s="23">
        <f t="shared" si="1349"/>
        <v>198771.1</v>
      </c>
      <c r="TH1221" s="23">
        <f t="shared" si="1350"/>
        <v>3370.07</v>
      </c>
      <c r="TI1221" s="23">
        <f t="shared" si="1351"/>
        <v>3506.15</v>
      </c>
      <c r="TJ1221" s="23">
        <f t="shared" si="1352"/>
        <v>3506.15</v>
      </c>
      <c r="TK1221" s="23">
        <f t="shared" si="1142"/>
        <v>197702.95</v>
      </c>
      <c r="TL1221" s="23">
        <f t="shared" si="1142"/>
        <v>197552.03</v>
      </c>
      <c r="TM1221" s="23">
        <f t="shared" si="1142"/>
        <v>198771.1</v>
      </c>
      <c r="TN1221" s="23">
        <f t="shared" si="1143"/>
        <v>3370.07</v>
      </c>
      <c r="TO1221" s="23">
        <f t="shared" si="1143"/>
        <v>3506.15</v>
      </c>
      <c r="TP1221" s="23">
        <f t="shared" si="1143"/>
        <v>3506.15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193567.22</v>
      </c>
      <c r="UA1221" s="23">
        <f t="shared" si="1354"/>
        <v>193422.07999999999</v>
      </c>
      <c r="UB1221" s="23">
        <f t="shared" si="1355"/>
        <v>194952.8</v>
      </c>
      <c r="UC1221" s="23">
        <f t="shared" si="1356"/>
        <v>3547.58</v>
      </c>
      <c r="UD1221" s="23">
        <f t="shared" si="1357"/>
        <v>3718.72</v>
      </c>
      <c r="UE1221" s="23">
        <f t="shared" si="1358"/>
        <v>3718.72</v>
      </c>
      <c r="UF1221" s="23">
        <f t="shared" si="1150"/>
        <v>580701.66</v>
      </c>
      <c r="UG1221" s="23">
        <f t="shared" si="1150"/>
        <v>580266.23999999999</v>
      </c>
      <c r="UH1221" s="23">
        <f t="shared" si="1150"/>
        <v>584858.4</v>
      </c>
      <c r="UI1221" s="23">
        <f t="shared" si="1151"/>
        <v>10642.74</v>
      </c>
      <c r="UJ1221" s="23">
        <f t="shared" si="1151"/>
        <v>11156.16</v>
      </c>
      <c r="UK1221" s="23">
        <f t="shared" si="1151"/>
        <v>11156.16</v>
      </c>
      <c r="UL1221" s="28"/>
      <c r="UM1221" s="28"/>
      <c r="UN1221" s="28"/>
      <c r="UO1221" s="23">
        <f t="shared" si="1152"/>
        <v>0</v>
      </c>
      <c r="UP1221" s="23">
        <f t="shared" si="1153"/>
        <v>0</v>
      </c>
      <c r="UQ1221" s="23">
        <f t="shared" si="1154"/>
        <v>0</v>
      </c>
      <c r="UR1221" s="23">
        <f t="shared" si="1155"/>
        <v>0</v>
      </c>
      <c r="US1221" s="23">
        <f t="shared" si="1156"/>
        <v>0</v>
      </c>
      <c r="UT1221" s="23">
        <f t="shared" si="1157"/>
        <v>0</v>
      </c>
      <c r="UU1221" s="23">
        <f t="shared" si="1359"/>
        <v>198262.85</v>
      </c>
      <c r="UV1221" s="23">
        <f t="shared" si="1360"/>
        <v>197552.18</v>
      </c>
      <c r="UW1221" s="23">
        <f t="shared" si="1361"/>
        <v>199141.28</v>
      </c>
      <c r="UX1221" s="23">
        <f t="shared" si="1362"/>
        <v>2081.0100000000002</v>
      </c>
      <c r="UY1221" s="23">
        <f t="shared" si="1363"/>
        <v>2179.54</v>
      </c>
      <c r="UZ1221" s="23">
        <f t="shared" si="1364"/>
        <v>2179.54</v>
      </c>
      <c r="VA1221" s="23">
        <f t="shared" si="1158"/>
        <v>0</v>
      </c>
      <c r="VB1221" s="23">
        <f t="shared" si="1158"/>
        <v>0</v>
      </c>
      <c r="VC1221" s="23">
        <f t="shared" si="1158"/>
        <v>0</v>
      </c>
      <c r="VD1221" s="23">
        <f t="shared" si="1159"/>
        <v>0</v>
      </c>
      <c r="VE1221" s="23">
        <f t="shared" si="1159"/>
        <v>0</v>
      </c>
      <c r="VF1221" s="23">
        <f t="shared" si="1159"/>
        <v>0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196362.22</v>
      </c>
      <c r="VQ1221" s="23">
        <f t="shared" si="1366"/>
        <v>196331.88</v>
      </c>
      <c r="VR1221" s="23">
        <f t="shared" si="1367"/>
        <v>197229.84</v>
      </c>
      <c r="VS1221" s="23">
        <f t="shared" si="1368"/>
        <v>2740.65</v>
      </c>
      <c r="VT1221" s="23">
        <f t="shared" si="1369"/>
        <v>2863.47</v>
      </c>
      <c r="VU1221" s="23">
        <f t="shared" si="1370"/>
        <v>2863.47</v>
      </c>
      <c r="VV1221" s="23">
        <f t="shared" si="1166"/>
        <v>589086.66</v>
      </c>
      <c r="VW1221" s="23">
        <f t="shared" si="1166"/>
        <v>588995.64</v>
      </c>
      <c r="VX1221" s="23">
        <f t="shared" si="1166"/>
        <v>591689.52</v>
      </c>
      <c r="VY1221" s="23">
        <f t="shared" si="1167"/>
        <v>8221.9500000000007</v>
      </c>
      <c r="VZ1221" s="23">
        <f t="shared" si="1167"/>
        <v>8590.41</v>
      </c>
      <c r="WA1221" s="23">
        <f t="shared" si="1167"/>
        <v>8590.41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198223.23</v>
      </c>
      <c r="WL1221" s="23">
        <f t="shared" si="1372"/>
        <v>197552.1</v>
      </c>
      <c r="WM1221" s="23">
        <f t="shared" si="1373"/>
        <v>199651.53</v>
      </c>
      <c r="WN1221" s="23">
        <f t="shared" si="1374"/>
        <v>2628.8</v>
      </c>
      <c r="WO1221" s="23">
        <f t="shared" si="1375"/>
        <v>2722.11</v>
      </c>
      <c r="WP1221" s="23">
        <f t="shared" si="1376"/>
        <v>2722.11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197451.58</v>
      </c>
      <c r="XG1221" s="23">
        <f t="shared" si="1378"/>
        <v>197552.19</v>
      </c>
      <c r="XH1221" s="23">
        <f t="shared" si="1379"/>
        <v>199172.58</v>
      </c>
      <c r="XI1221" s="23">
        <f t="shared" si="1380"/>
        <v>2035.96</v>
      </c>
      <c r="XJ1221" s="23">
        <f t="shared" si="1381"/>
        <v>2170.46</v>
      </c>
      <c r="XK1221" s="23">
        <f t="shared" si="1382"/>
        <v>2170.46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41</v>
      </c>
      <c r="YN1221" s="57">
        <f t="shared" si="1192"/>
        <v>41</v>
      </c>
      <c r="YO1221" s="57">
        <f t="shared" si="1192"/>
        <v>41</v>
      </c>
      <c r="YP1221" s="23">
        <f t="shared" si="1193"/>
        <v>7849737</v>
      </c>
      <c r="YQ1221" s="23">
        <f t="shared" si="1194"/>
        <v>8099632</v>
      </c>
      <c r="YR1221" s="23">
        <f t="shared" si="1195"/>
        <v>8099632</v>
      </c>
      <c r="YS1221" s="23">
        <f t="shared" si="1196"/>
        <v>116893.87</v>
      </c>
      <c r="YT1221" s="23">
        <f t="shared" si="1197"/>
        <v>116893.87</v>
      </c>
      <c r="YU1221" s="23">
        <f t="shared" si="1198"/>
        <v>116893.87</v>
      </c>
      <c r="YV1221" s="23">
        <f t="shared" si="1389"/>
        <v>197832.89</v>
      </c>
      <c r="YW1221" s="23">
        <f t="shared" si="1390"/>
        <v>197530.92</v>
      </c>
      <c r="YX1221" s="23">
        <f t="shared" si="1391"/>
        <v>199056.96</v>
      </c>
      <c r="YY1221" s="23">
        <f t="shared" si="1392"/>
        <v>2797.72</v>
      </c>
      <c r="YZ1221" s="23">
        <f t="shared" si="1393"/>
        <v>2916.33</v>
      </c>
      <c r="ZA1221" s="23">
        <f t="shared" si="1394"/>
        <v>2916.33</v>
      </c>
      <c r="ZB1221" s="23">
        <f t="shared" si="1199"/>
        <v>8111148.4900000002</v>
      </c>
      <c r="ZC1221" s="23">
        <f t="shared" si="1199"/>
        <v>8098767.7199999997</v>
      </c>
      <c r="ZD1221" s="23">
        <f t="shared" si="1199"/>
        <v>8161335.3600000003</v>
      </c>
      <c r="ZE1221" s="23">
        <f t="shared" si="1200"/>
        <v>114706.52</v>
      </c>
      <c r="ZF1221" s="23">
        <f t="shared" si="1200"/>
        <v>119569.53</v>
      </c>
      <c r="ZG1221" s="23">
        <f t="shared" si="1200"/>
        <v>119569.53</v>
      </c>
    </row>
    <row r="1222" spans="1:683" ht="54.75" hidden="1" customHeight="1">
      <c r="A1222" s="19" t="s">
        <v>160</v>
      </c>
      <c r="B1222" s="85"/>
      <c r="C1222" s="5"/>
      <c r="D1222" s="110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472.33</v>
      </c>
      <c r="Y1222" s="23">
        <f t="shared" si="1207"/>
        <v>492.58</v>
      </c>
      <c r="Z1222" s="23">
        <f t="shared" si="1208"/>
        <v>492.58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730.23</v>
      </c>
      <c r="AT1222" s="23">
        <f t="shared" si="1213"/>
        <v>760.63</v>
      </c>
      <c r="AU1222" s="23">
        <f t="shared" si="1214"/>
        <v>760.63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419.19</v>
      </c>
      <c r="BO1222" s="23">
        <f t="shared" si="1219"/>
        <v>432.78</v>
      </c>
      <c r="BP1222" s="23">
        <f t="shared" si="1220"/>
        <v>432.78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515.27</v>
      </c>
      <c r="CJ1222" s="23">
        <f t="shared" si="1225"/>
        <v>541.73</v>
      </c>
      <c r="CK1222" s="23">
        <f t="shared" si="1226"/>
        <v>541.73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328.12</v>
      </c>
      <c r="DE1222" s="23">
        <f t="shared" si="1231"/>
        <v>344.13</v>
      </c>
      <c r="DF1222" s="23">
        <f t="shared" si="1232"/>
        <v>344.13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502.39</v>
      </c>
      <c r="DZ1222" s="23">
        <f t="shared" si="1237"/>
        <v>527.25</v>
      </c>
      <c r="EA1222" s="23">
        <f t="shared" si="1238"/>
        <v>527.25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422.96</v>
      </c>
      <c r="EU1222" s="23">
        <f t="shared" si="1243"/>
        <v>440.95</v>
      </c>
      <c r="EV1222" s="23">
        <f t="shared" si="1244"/>
        <v>440.95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349.26</v>
      </c>
      <c r="FP1222" s="23">
        <f t="shared" si="1249"/>
        <v>361.95</v>
      </c>
      <c r="FQ1222" s="23">
        <f t="shared" si="1250"/>
        <v>361.95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525.6</v>
      </c>
      <c r="GK1222" s="23">
        <f t="shared" si="1255"/>
        <v>543.74</v>
      </c>
      <c r="GL1222" s="23">
        <f t="shared" si="1256"/>
        <v>543.74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536.33000000000004</v>
      </c>
      <c r="HF1222" s="23">
        <f t="shared" si="1261"/>
        <v>553.78</v>
      </c>
      <c r="HG1222" s="23">
        <f t="shared" si="1262"/>
        <v>553.78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441.09</v>
      </c>
      <c r="IA1222" s="23">
        <f t="shared" si="1267"/>
        <v>458.2</v>
      </c>
      <c r="IB1222" s="23">
        <f t="shared" si="1268"/>
        <v>458.2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1432.1</v>
      </c>
      <c r="IV1222" s="23">
        <f t="shared" si="1273"/>
        <v>1507.07</v>
      </c>
      <c r="IW1222" s="23">
        <f t="shared" si="1274"/>
        <v>1507.07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368.3</v>
      </c>
      <c r="JQ1222" s="23">
        <f t="shared" si="1279"/>
        <v>385.04</v>
      </c>
      <c r="JR1222" s="23">
        <f t="shared" si="1280"/>
        <v>385.04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408.84</v>
      </c>
      <c r="KL1222" s="23">
        <f t="shared" si="1285"/>
        <v>426.92</v>
      </c>
      <c r="KM1222" s="23">
        <f t="shared" si="1286"/>
        <v>426.92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684.33</v>
      </c>
      <c r="LG1222" s="23">
        <f t="shared" si="1291"/>
        <v>709.77</v>
      </c>
      <c r="LH1222" s="23">
        <f t="shared" si="1292"/>
        <v>709.77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491.26</v>
      </c>
      <c r="MB1222" s="23">
        <f t="shared" si="1297"/>
        <v>516.96</v>
      </c>
      <c r="MC1222" s="23">
        <f t="shared" si="1298"/>
        <v>516.96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481.29</v>
      </c>
      <c r="MW1222" s="23">
        <f t="shared" si="1303"/>
        <v>499.68</v>
      </c>
      <c r="MX1222" s="23">
        <f t="shared" si="1304"/>
        <v>499.68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600.62</v>
      </c>
      <c r="NR1222" s="23">
        <f t="shared" si="1309"/>
        <v>622.07000000000005</v>
      </c>
      <c r="NS1222" s="23">
        <f t="shared" si="1310"/>
        <v>622.07000000000005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580.23</v>
      </c>
      <c r="OM1222" s="23">
        <f t="shared" si="1315"/>
        <v>608.1</v>
      </c>
      <c r="ON1222" s="23">
        <f t="shared" si="1316"/>
        <v>608.1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603.9</v>
      </c>
      <c r="PH1222" s="23">
        <f t="shared" si="1321"/>
        <v>621.29</v>
      </c>
      <c r="PI1222" s="23">
        <f t="shared" si="1322"/>
        <v>621.29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566.11</v>
      </c>
      <c r="QC1222" s="23">
        <f t="shared" si="1327"/>
        <v>587.11</v>
      </c>
      <c r="QD1222" s="23">
        <f t="shared" si="1328"/>
        <v>587.11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398.24</v>
      </c>
      <c r="QX1222" s="23">
        <f t="shared" si="1333"/>
        <v>419.41</v>
      </c>
      <c r="QY1222" s="23">
        <f t="shared" si="1334"/>
        <v>419.41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502.07</v>
      </c>
      <c r="RS1222" s="23">
        <f t="shared" si="1339"/>
        <v>523.30999999999995</v>
      </c>
      <c r="RT1222" s="23">
        <f t="shared" si="1340"/>
        <v>523.30999999999995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816.99</v>
      </c>
      <c r="SN1222" s="23">
        <f t="shared" si="1345"/>
        <v>851.92</v>
      </c>
      <c r="SO1222" s="23">
        <f t="shared" si="1346"/>
        <v>851.92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613.48</v>
      </c>
      <c r="TI1222" s="23">
        <f t="shared" si="1351"/>
        <v>638.25</v>
      </c>
      <c r="TJ1222" s="23">
        <f t="shared" si="1352"/>
        <v>638.25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645.79</v>
      </c>
      <c r="UD1222" s="23">
        <f t="shared" si="1357"/>
        <v>676.94</v>
      </c>
      <c r="UE1222" s="23">
        <f t="shared" si="1358"/>
        <v>676.94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378.82</v>
      </c>
      <c r="UY1222" s="23">
        <f t="shared" si="1363"/>
        <v>396.76</v>
      </c>
      <c r="UZ1222" s="23">
        <f t="shared" si="1364"/>
        <v>396.76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498.9</v>
      </c>
      <c r="VT1222" s="23">
        <f t="shared" si="1369"/>
        <v>521.26</v>
      </c>
      <c r="VU1222" s="23">
        <f t="shared" si="1370"/>
        <v>521.26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478.54</v>
      </c>
      <c r="WO1222" s="23">
        <f t="shared" si="1375"/>
        <v>495.52</v>
      </c>
      <c r="WP1222" s="23">
        <f t="shared" si="1376"/>
        <v>495.52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370.62</v>
      </c>
      <c r="XJ1222" s="23">
        <f t="shared" si="1381"/>
        <v>395.1</v>
      </c>
      <c r="XK1222" s="23">
        <f t="shared" si="1382"/>
        <v>395.1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509.29</v>
      </c>
      <c r="YZ1222" s="23">
        <f t="shared" si="1393"/>
        <v>530.88</v>
      </c>
      <c r="ZA1222" s="23">
        <f t="shared" si="1394"/>
        <v>530.88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0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1</v>
      </c>
      <c r="M1223" s="28">
        <v>1</v>
      </c>
      <c r="N1223" s="28">
        <v>1</v>
      </c>
      <c r="O1223" s="23">
        <f t="shared" si="944"/>
        <v>116360</v>
      </c>
      <c r="P1223" s="23">
        <f t="shared" si="945"/>
        <v>119539</v>
      </c>
      <c r="Q1223" s="23">
        <f t="shared" si="946"/>
        <v>119539</v>
      </c>
      <c r="R1223" s="23">
        <f t="shared" si="947"/>
        <v>5755.54</v>
      </c>
      <c r="S1223" s="23">
        <f t="shared" si="948"/>
        <v>5814.74</v>
      </c>
      <c r="T1223" s="23">
        <f t="shared" si="949"/>
        <v>5814.74</v>
      </c>
      <c r="U1223" s="23">
        <f t="shared" si="1203"/>
        <v>120661.82</v>
      </c>
      <c r="V1223" s="23">
        <f t="shared" si="1204"/>
        <v>119886.07</v>
      </c>
      <c r="W1223" s="23">
        <f t="shared" si="1205"/>
        <v>121266.01</v>
      </c>
      <c r="X1223" s="23">
        <f t="shared" si="1206"/>
        <v>5238.0200000000004</v>
      </c>
      <c r="Y1223" s="23">
        <f t="shared" si="1207"/>
        <v>5518.71</v>
      </c>
      <c r="Z1223" s="23">
        <f t="shared" si="1208"/>
        <v>5518.71</v>
      </c>
      <c r="AA1223" s="23">
        <f t="shared" si="950"/>
        <v>120661.82</v>
      </c>
      <c r="AB1223" s="23">
        <f t="shared" si="950"/>
        <v>119886.07</v>
      </c>
      <c r="AC1223" s="23">
        <f t="shared" si="950"/>
        <v>121266.01</v>
      </c>
      <c r="AD1223" s="23">
        <f t="shared" si="951"/>
        <v>5238.0200000000004</v>
      </c>
      <c r="AE1223" s="23">
        <f t="shared" si="951"/>
        <v>5518.71</v>
      </c>
      <c r="AF1223" s="23">
        <f t="shared" si="951"/>
        <v>5518.71</v>
      </c>
      <c r="AG1223" s="28">
        <v>2</v>
      </c>
      <c r="AH1223" s="28">
        <v>2</v>
      </c>
      <c r="AI1223" s="28">
        <v>2</v>
      </c>
      <c r="AJ1223" s="23">
        <f t="shared" si="952"/>
        <v>232720</v>
      </c>
      <c r="AK1223" s="23">
        <f t="shared" si="953"/>
        <v>239078</v>
      </c>
      <c r="AL1223" s="23">
        <f t="shared" si="954"/>
        <v>239078</v>
      </c>
      <c r="AM1223" s="23">
        <f t="shared" si="955"/>
        <v>11511.08</v>
      </c>
      <c r="AN1223" s="23">
        <f t="shared" si="956"/>
        <v>11629.48</v>
      </c>
      <c r="AO1223" s="23">
        <f t="shared" si="957"/>
        <v>11629.48</v>
      </c>
      <c r="AP1223" s="23">
        <f t="shared" si="1209"/>
        <v>118778.96</v>
      </c>
      <c r="AQ1223" s="23">
        <f t="shared" si="1210"/>
        <v>117813.98</v>
      </c>
      <c r="AR1223" s="23">
        <f t="shared" si="1211"/>
        <v>118733.87</v>
      </c>
      <c r="AS1223" s="23">
        <f t="shared" si="1212"/>
        <v>8098.04</v>
      </c>
      <c r="AT1223" s="23">
        <f t="shared" si="1213"/>
        <v>8521.8799999999992</v>
      </c>
      <c r="AU1223" s="23">
        <f t="shared" si="1214"/>
        <v>8521.8799999999992</v>
      </c>
      <c r="AV1223" s="23">
        <f t="shared" si="958"/>
        <v>237557.92</v>
      </c>
      <c r="AW1223" s="23">
        <f t="shared" si="958"/>
        <v>235627.96</v>
      </c>
      <c r="AX1223" s="23">
        <f t="shared" si="958"/>
        <v>237467.74</v>
      </c>
      <c r="AY1223" s="23">
        <f t="shared" si="959"/>
        <v>16196.08</v>
      </c>
      <c r="AZ1223" s="23">
        <f t="shared" si="959"/>
        <v>17043.759999999998</v>
      </c>
      <c r="BA1223" s="23">
        <f t="shared" si="959"/>
        <v>17043.759999999998</v>
      </c>
      <c r="BB1223" s="28"/>
      <c r="BC1223" s="28"/>
      <c r="BD1223" s="28"/>
      <c r="BE1223" s="23">
        <f t="shared" si="960"/>
        <v>0</v>
      </c>
      <c r="BF1223" s="23">
        <f t="shared" si="961"/>
        <v>0</v>
      </c>
      <c r="BG1223" s="23">
        <f t="shared" si="962"/>
        <v>0</v>
      </c>
      <c r="BH1223" s="23">
        <f t="shared" si="963"/>
        <v>0</v>
      </c>
      <c r="BI1223" s="23">
        <f t="shared" si="964"/>
        <v>0</v>
      </c>
      <c r="BJ1223" s="23">
        <f t="shared" si="965"/>
        <v>0</v>
      </c>
      <c r="BK1223" s="23">
        <f t="shared" si="1215"/>
        <v>120272.46</v>
      </c>
      <c r="BL1223" s="23">
        <f t="shared" si="1216"/>
        <v>119539.05</v>
      </c>
      <c r="BM1223" s="23">
        <f t="shared" si="1217"/>
        <v>122208.88</v>
      </c>
      <c r="BN1223" s="23">
        <f t="shared" si="1218"/>
        <v>4648.7299999999996</v>
      </c>
      <c r="BO1223" s="23">
        <f t="shared" si="1219"/>
        <v>4848.76</v>
      </c>
      <c r="BP1223" s="23">
        <f t="shared" si="1220"/>
        <v>4848.76</v>
      </c>
      <c r="BQ1223" s="23">
        <f t="shared" si="966"/>
        <v>0</v>
      </c>
      <c r="BR1223" s="23">
        <f t="shared" si="966"/>
        <v>0</v>
      </c>
      <c r="BS1223" s="23">
        <f t="shared" si="966"/>
        <v>0</v>
      </c>
      <c r="BT1223" s="23">
        <f t="shared" si="967"/>
        <v>0</v>
      </c>
      <c r="BU1223" s="23">
        <f t="shared" si="967"/>
        <v>0</v>
      </c>
      <c r="BV1223" s="23">
        <f t="shared" si="967"/>
        <v>0</v>
      </c>
      <c r="BW1223" s="28"/>
      <c r="BX1223" s="28"/>
      <c r="BY1223" s="28"/>
      <c r="BZ1223" s="23">
        <f t="shared" si="968"/>
        <v>0</v>
      </c>
      <c r="CA1223" s="23">
        <f t="shared" si="969"/>
        <v>0</v>
      </c>
      <c r="CB1223" s="23">
        <f t="shared" si="970"/>
        <v>0</v>
      </c>
      <c r="CC1223" s="23">
        <f t="shared" si="971"/>
        <v>0</v>
      </c>
      <c r="CD1223" s="23">
        <f t="shared" si="972"/>
        <v>0</v>
      </c>
      <c r="CE1223" s="23">
        <f t="shared" si="973"/>
        <v>0</v>
      </c>
      <c r="CF1223" s="23">
        <f t="shared" si="1221"/>
        <v>118944.35</v>
      </c>
      <c r="CG1223" s="23">
        <f t="shared" si="1222"/>
        <v>118282.76</v>
      </c>
      <c r="CH1223" s="23">
        <f t="shared" si="1223"/>
        <v>119167.34</v>
      </c>
      <c r="CI1223" s="23">
        <f t="shared" si="1224"/>
        <v>5714.18</v>
      </c>
      <c r="CJ1223" s="23">
        <f t="shared" si="1225"/>
        <v>6069.35</v>
      </c>
      <c r="CK1223" s="23">
        <f t="shared" si="1226"/>
        <v>6069.35</v>
      </c>
      <c r="CL1223" s="23">
        <f t="shared" si="974"/>
        <v>0</v>
      </c>
      <c r="CM1223" s="23">
        <f t="shared" si="974"/>
        <v>0</v>
      </c>
      <c r="CN1223" s="23">
        <f t="shared" si="974"/>
        <v>0</v>
      </c>
      <c r="CO1223" s="23">
        <f t="shared" si="975"/>
        <v>0</v>
      </c>
      <c r="CP1223" s="23">
        <f t="shared" si="975"/>
        <v>0</v>
      </c>
      <c r="CQ1223" s="23">
        <f t="shared" si="975"/>
        <v>0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119977.02</v>
      </c>
      <c r="DB1223" s="23">
        <f t="shared" si="1228"/>
        <v>119533.23</v>
      </c>
      <c r="DC1223" s="23">
        <f t="shared" si="1229"/>
        <v>120014.33</v>
      </c>
      <c r="DD1223" s="23">
        <f t="shared" si="1230"/>
        <v>3638.73</v>
      </c>
      <c r="DE1223" s="23">
        <f t="shared" si="1231"/>
        <v>3855.56</v>
      </c>
      <c r="DF1223" s="23">
        <f t="shared" si="1232"/>
        <v>3855.56</v>
      </c>
      <c r="DG1223" s="23">
        <f t="shared" si="982"/>
        <v>239954.04</v>
      </c>
      <c r="DH1223" s="23">
        <f t="shared" si="982"/>
        <v>239066.46</v>
      </c>
      <c r="DI1223" s="23">
        <f t="shared" si="982"/>
        <v>240028.66</v>
      </c>
      <c r="DJ1223" s="23">
        <f t="shared" si="983"/>
        <v>7277.46</v>
      </c>
      <c r="DK1223" s="23">
        <f t="shared" si="983"/>
        <v>7711.12</v>
      </c>
      <c r="DL1223" s="23">
        <f t="shared" si="983"/>
        <v>7711.12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120405.03</v>
      </c>
      <c r="DW1223" s="23">
        <f t="shared" si="1234"/>
        <v>119538.78</v>
      </c>
      <c r="DX1223" s="23">
        <f t="shared" si="1235"/>
        <v>120456.24</v>
      </c>
      <c r="DY1223" s="23">
        <f t="shared" si="1236"/>
        <v>5571.33</v>
      </c>
      <c r="DZ1223" s="23">
        <f t="shared" si="1237"/>
        <v>5907.16</v>
      </c>
      <c r="EA1223" s="23">
        <f t="shared" si="1238"/>
        <v>5907.16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120549.63</v>
      </c>
      <c r="ER1223" s="23">
        <f t="shared" si="1240"/>
        <v>119539.18</v>
      </c>
      <c r="ES1223" s="23">
        <f t="shared" si="1241"/>
        <v>120792.21</v>
      </c>
      <c r="ET1223" s="23">
        <f t="shared" si="1242"/>
        <v>4690.46</v>
      </c>
      <c r="EU1223" s="23">
        <f t="shared" si="1243"/>
        <v>4940.28</v>
      </c>
      <c r="EV1223" s="23">
        <f t="shared" si="1244"/>
        <v>4940.28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>
        <v>1</v>
      </c>
      <c r="FD1223" s="28">
        <v>1</v>
      </c>
      <c r="FE1223" s="28">
        <v>1</v>
      </c>
      <c r="FF1223" s="23">
        <f t="shared" si="1000"/>
        <v>116360</v>
      </c>
      <c r="FG1223" s="23">
        <f t="shared" si="1001"/>
        <v>119539</v>
      </c>
      <c r="FH1223" s="23">
        <f t="shared" si="1002"/>
        <v>119539</v>
      </c>
      <c r="FI1223" s="23">
        <f t="shared" si="1003"/>
        <v>5755.54</v>
      </c>
      <c r="FJ1223" s="23">
        <f t="shared" si="1004"/>
        <v>5814.74</v>
      </c>
      <c r="FK1223" s="23">
        <f t="shared" si="1005"/>
        <v>5814.74</v>
      </c>
      <c r="FL1223" s="23">
        <f t="shared" si="1245"/>
        <v>121268.9</v>
      </c>
      <c r="FM1223" s="23">
        <f t="shared" si="1246"/>
        <v>120344.12</v>
      </c>
      <c r="FN1223" s="23">
        <f t="shared" si="1247"/>
        <v>121610.04</v>
      </c>
      <c r="FO1223" s="23">
        <f t="shared" si="1248"/>
        <v>3873.18</v>
      </c>
      <c r="FP1223" s="23">
        <f t="shared" si="1249"/>
        <v>4055.15</v>
      </c>
      <c r="FQ1223" s="23">
        <f t="shared" si="1250"/>
        <v>4055.15</v>
      </c>
      <c r="FR1223" s="23">
        <f t="shared" si="1006"/>
        <v>121268.9</v>
      </c>
      <c r="FS1223" s="23">
        <f t="shared" si="1006"/>
        <v>120344.12</v>
      </c>
      <c r="FT1223" s="23">
        <f t="shared" si="1006"/>
        <v>121610.04</v>
      </c>
      <c r="FU1223" s="23">
        <f t="shared" si="1007"/>
        <v>3873.18</v>
      </c>
      <c r="FV1223" s="23">
        <f t="shared" si="1007"/>
        <v>4055.15</v>
      </c>
      <c r="FW1223" s="23">
        <f t="shared" si="1007"/>
        <v>4055.15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121029.11</v>
      </c>
      <c r="GH1223" s="23">
        <f t="shared" si="1252"/>
        <v>120609.36</v>
      </c>
      <c r="GI1223" s="23">
        <f t="shared" si="1253"/>
        <v>121812.05</v>
      </c>
      <c r="GJ1223" s="23">
        <f t="shared" si="1254"/>
        <v>5828.69</v>
      </c>
      <c r="GK1223" s="23">
        <f t="shared" si="1255"/>
        <v>6091.87</v>
      </c>
      <c r="GL1223" s="23">
        <f t="shared" si="1256"/>
        <v>6091.87</v>
      </c>
      <c r="GM1223" s="23">
        <f t="shared" si="1014"/>
        <v>121029.11</v>
      </c>
      <c r="GN1223" s="23">
        <f t="shared" si="1014"/>
        <v>120609.36</v>
      </c>
      <c r="GO1223" s="23">
        <f t="shared" si="1014"/>
        <v>121812.05</v>
      </c>
      <c r="GP1223" s="23">
        <f t="shared" si="1015"/>
        <v>5828.69</v>
      </c>
      <c r="GQ1223" s="23">
        <f t="shared" si="1015"/>
        <v>6091.87</v>
      </c>
      <c r="GR1223" s="23">
        <f t="shared" si="1015"/>
        <v>6091.87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121668.52</v>
      </c>
      <c r="HC1223" s="23">
        <f t="shared" si="1258"/>
        <v>121233.08</v>
      </c>
      <c r="HD1223" s="23">
        <f t="shared" si="1259"/>
        <v>121859.93</v>
      </c>
      <c r="HE1223" s="23">
        <f t="shared" si="1260"/>
        <v>5947.73</v>
      </c>
      <c r="HF1223" s="23">
        <f t="shared" si="1261"/>
        <v>6204.43</v>
      </c>
      <c r="HG1223" s="23">
        <f t="shared" si="1262"/>
        <v>6204.43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120141.08</v>
      </c>
      <c r="HX1223" s="23">
        <f t="shared" si="1264"/>
        <v>119527.24</v>
      </c>
      <c r="HY1223" s="23">
        <f t="shared" si="1265"/>
        <v>120946.93</v>
      </c>
      <c r="HZ1223" s="23">
        <f t="shared" si="1266"/>
        <v>4891.5600000000004</v>
      </c>
      <c r="IA1223" s="23">
        <f t="shared" si="1267"/>
        <v>5133.51</v>
      </c>
      <c r="IB1223" s="23">
        <f t="shared" si="1268"/>
        <v>5133.51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119620.21</v>
      </c>
      <c r="IS1223" s="23">
        <f t="shared" si="1270"/>
        <v>119539.25</v>
      </c>
      <c r="IT1223" s="23">
        <f t="shared" si="1271"/>
        <v>119539.25</v>
      </c>
      <c r="IU1223" s="23">
        <f t="shared" si="1272"/>
        <v>15881.53</v>
      </c>
      <c r="IV1223" s="23">
        <f t="shared" si="1273"/>
        <v>16884.849999999999</v>
      </c>
      <c r="IW1223" s="23">
        <f t="shared" si="1274"/>
        <v>16884.849999999999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120399.42</v>
      </c>
      <c r="JN1223" s="23">
        <f t="shared" si="1276"/>
        <v>119539.1</v>
      </c>
      <c r="JO1223" s="23">
        <f t="shared" si="1277"/>
        <v>119991.45</v>
      </c>
      <c r="JP1223" s="23">
        <f t="shared" si="1278"/>
        <v>4084.27</v>
      </c>
      <c r="JQ1223" s="23">
        <f t="shared" si="1279"/>
        <v>4313.8900000000003</v>
      </c>
      <c r="JR1223" s="23">
        <f t="shared" si="1280"/>
        <v>4313.8900000000003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/>
      <c r="JZ1223" s="28"/>
      <c r="KA1223" s="28"/>
      <c r="KB1223" s="23">
        <f t="shared" si="1048"/>
        <v>0</v>
      </c>
      <c r="KC1223" s="23">
        <f t="shared" si="1049"/>
        <v>0</v>
      </c>
      <c r="KD1223" s="23">
        <f t="shared" si="1050"/>
        <v>0</v>
      </c>
      <c r="KE1223" s="23">
        <f t="shared" si="1051"/>
        <v>0</v>
      </c>
      <c r="KF1223" s="23">
        <f t="shared" si="1052"/>
        <v>0</v>
      </c>
      <c r="KG1223" s="23">
        <f t="shared" si="1053"/>
        <v>0</v>
      </c>
      <c r="KH1223" s="23">
        <f t="shared" si="1281"/>
        <v>120418.07</v>
      </c>
      <c r="KI1223" s="23">
        <f t="shared" si="1282"/>
        <v>119539.12</v>
      </c>
      <c r="KJ1223" s="23">
        <f t="shared" si="1283"/>
        <v>120226.18</v>
      </c>
      <c r="KK1223" s="23">
        <f t="shared" si="1284"/>
        <v>4533.88</v>
      </c>
      <c r="KL1223" s="23">
        <f t="shared" si="1285"/>
        <v>4783.1400000000003</v>
      </c>
      <c r="KM1223" s="23">
        <f t="shared" si="1286"/>
        <v>4783.1400000000003</v>
      </c>
      <c r="KN1223" s="23">
        <f t="shared" si="1054"/>
        <v>0</v>
      </c>
      <c r="KO1223" s="23">
        <f t="shared" si="1054"/>
        <v>0</v>
      </c>
      <c r="KP1223" s="23">
        <f t="shared" si="1054"/>
        <v>0</v>
      </c>
      <c r="KQ1223" s="23">
        <f t="shared" si="1055"/>
        <v>0</v>
      </c>
      <c r="KR1223" s="23">
        <f t="shared" si="1055"/>
        <v>0</v>
      </c>
      <c r="KS1223" s="23">
        <f t="shared" si="1055"/>
        <v>0</v>
      </c>
      <c r="KT1223" s="28">
        <v>3</v>
      </c>
      <c r="KU1223" s="28">
        <v>3</v>
      </c>
      <c r="KV1223" s="28">
        <v>3</v>
      </c>
      <c r="KW1223" s="23">
        <f t="shared" si="1056"/>
        <v>349080</v>
      </c>
      <c r="KX1223" s="23">
        <f t="shared" si="1057"/>
        <v>358617</v>
      </c>
      <c r="KY1223" s="23">
        <f t="shared" si="1058"/>
        <v>358617</v>
      </c>
      <c r="KZ1223" s="23">
        <f t="shared" si="1059"/>
        <v>17266.62</v>
      </c>
      <c r="LA1223" s="23">
        <f t="shared" si="1060"/>
        <v>17444.22</v>
      </c>
      <c r="LB1223" s="23">
        <f t="shared" si="1061"/>
        <v>17444.22</v>
      </c>
      <c r="LC1223" s="23">
        <f t="shared" si="1287"/>
        <v>118345.23</v>
      </c>
      <c r="LD1223" s="23">
        <f t="shared" si="1288"/>
        <v>117410.68</v>
      </c>
      <c r="LE1223" s="23">
        <f t="shared" si="1289"/>
        <v>118300.84</v>
      </c>
      <c r="LF1223" s="23">
        <f t="shared" si="1290"/>
        <v>7589.02</v>
      </c>
      <c r="LG1223" s="23">
        <f t="shared" si="1291"/>
        <v>7952.08</v>
      </c>
      <c r="LH1223" s="23">
        <f t="shared" si="1292"/>
        <v>7952.08</v>
      </c>
      <c r="LI1223" s="23">
        <f t="shared" si="1062"/>
        <v>355035.69</v>
      </c>
      <c r="LJ1223" s="23">
        <f t="shared" si="1062"/>
        <v>352232.04</v>
      </c>
      <c r="LK1223" s="23">
        <f t="shared" si="1062"/>
        <v>354902.52</v>
      </c>
      <c r="LL1223" s="23">
        <f t="shared" si="1063"/>
        <v>22767.06</v>
      </c>
      <c r="LM1223" s="23">
        <f t="shared" si="1063"/>
        <v>23856.240000000002</v>
      </c>
      <c r="LN1223" s="23">
        <f t="shared" si="1063"/>
        <v>23856.240000000002</v>
      </c>
      <c r="LO1223" s="28"/>
      <c r="LP1223" s="28"/>
      <c r="LQ1223" s="28"/>
      <c r="LR1223" s="23">
        <f t="shared" si="1064"/>
        <v>0</v>
      </c>
      <c r="LS1223" s="23">
        <f t="shared" si="1065"/>
        <v>0</v>
      </c>
      <c r="LT1223" s="23">
        <f t="shared" si="1066"/>
        <v>0</v>
      </c>
      <c r="LU1223" s="23">
        <f t="shared" si="1067"/>
        <v>0</v>
      </c>
      <c r="LV1223" s="23">
        <f t="shared" si="1068"/>
        <v>0</v>
      </c>
      <c r="LW1223" s="23">
        <f t="shared" si="1069"/>
        <v>0</v>
      </c>
      <c r="LX1223" s="23">
        <f t="shared" si="1293"/>
        <v>120280.62</v>
      </c>
      <c r="LY1223" s="23">
        <f t="shared" si="1294"/>
        <v>119538.91</v>
      </c>
      <c r="LZ1223" s="23">
        <f t="shared" si="1295"/>
        <v>120000.67</v>
      </c>
      <c r="MA1223" s="23">
        <f t="shared" si="1296"/>
        <v>5447.96</v>
      </c>
      <c r="MB1223" s="23">
        <f t="shared" si="1297"/>
        <v>5791.89</v>
      </c>
      <c r="MC1223" s="23">
        <f t="shared" si="1298"/>
        <v>5791.89</v>
      </c>
      <c r="MD1223" s="23">
        <f t="shared" si="1070"/>
        <v>0</v>
      </c>
      <c r="ME1223" s="23">
        <f t="shared" si="1070"/>
        <v>0</v>
      </c>
      <c r="MF1223" s="23">
        <f t="shared" si="1070"/>
        <v>0</v>
      </c>
      <c r="MG1223" s="23">
        <f t="shared" si="1071"/>
        <v>0</v>
      </c>
      <c r="MH1223" s="23">
        <f t="shared" si="1071"/>
        <v>0</v>
      </c>
      <c r="MI1223" s="23">
        <f t="shared" si="1071"/>
        <v>0</v>
      </c>
      <c r="MJ1223" s="28">
        <v>1</v>
      </c>
      <c r="MK1223" s="28">
        <v>1</v>
      </c>
      <c r="ML1223" s="28">
        <v>1</v>
      </c>
      <c r="MM1223" s="23">
        <f t="shared" si="1072"/>
        <v>116360</v>
      </c>
      <c r="MN1223" s="23">
        <f t="shared" si="1073"/>
        <v>119539</v>
      </c>
      <c r="MO1223" s="23">
        <f t="shared" si="1074"/>
        <v>119539</v>
      </c>
      <c r="MP1223" s="23">
        <f t="shared" si="1075"/>
        <v>5755.54</v>
      </c>
      <c r="MQ1223" s="23">
        <f t="shared" si="1076"/>
        <v>5814.74</v>
      </c>
      <c r="MR1223" s="23">
        <f t="shared" si="1077"/>
        <v>5814.74</v>
      </c>
      <c r="MS1223" s="23">
        <f t="shared" si="1299"/>
        <v>120603.34</v>
      </c>
      <c r="MT1223" s="23">
        <f t="shared" si="1300"/>
        <v>119752.58</v>
      </c>
      <c r="MU1223" s="23">
        <f t="shared" si="1301"/>
        <v>120752.77</v>
      </c>
      <c r="MV1223" s="23">
        <f t="shared" si="1302"/>
        <v>5337.37</v>
      </c>
      <c r="MW1223" s="23">
        <f t="shared" si="1303"/>
        <v>5598.29</v>
      </c>
      <c r="MX1223" s="23">
        <f t="shared" si="1304"/>
        <v>5598.29</v>
      </c>
      <c r="MY1223" s="23">
        <f t="shared" si="1078"/>
        <v>120603.34</v>
      </c>
      <c r="MZ1223" s="23">
        <f t="shared" si="1078"/>
        <v>119752.58</v>
      </c>
      <c r="NA1223" s="23">
        <f t="shared" si="1078"/>
        <v>120752.77</v>
      </c>
      <c r="NB1223" s="23">
        <f t="shared" si="1079"/>
        <v>5337.37</v>
      </c>
      <c r="NC1223" s="23">
        <f t="shared" si="1079"/>
        <v>5598.29</v>
      </c>
      <c r="ND1223" s="23">
        <f t="shared" si="1079"/>
        <v>5598.29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120292.51</v>
      </c>
      <c r="NO1223" s="23">
        <f t="shared" si="1306"/>
        <v>119539.11</v>
      </c>
      <c r="NP1223" s="23">
        <f t="shared" si="1307"/>
        <v>120511.63</v>
      </c>
      <c r="NQ1223" s="23">
        <f t="shared" si="1308"/>
        <v>6660.66</v>
      </c>
      <c r="NR1223" s="23">
        <f t="shared" si="1309"/>
        <v>6969.55</v>
      </c>
      <c r="NS1223" s="23">
        <f t="shared" si="1310"/>
        <v>6969.55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120319.67</v>
      </c>
      <c r="OJ1223" s="23">
        <f t="shared" si="1312"/>
        <v>119539.09</v>
      </c>
      <c r="OK1223" s="23">
        <f t="shared" si="1313"/>
        <v>120089.04</v>
      </c>
      <c r="OL1223" s="23">
        <f t="shared" si="1314"/>
        <v>6434.54</v>
      </c>
      <c r="OM1223" s="23">
        <f t="shared" si="1315"/>
        <v>6812.94</v>
      </c>
      <c r="ON1223" s="23">
        <f t="shared" si="1316"/>
        <v>6812.94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120331.86</v>
      </c>
      <c r="PE1223" s="23">
        <f t="shared" si="1318"/>
        <v>119538.85</v>
      </c>
      <c r="PF1223" s="23">
        <f t="shared" si="1319"/>
        <v>120745.42</v>
      </c>
      <c r="PG1223" s="23">
        <f t="shared" si="1320"/>
        <v>6697.04</v>
      </c>
      <c r="PH1223" s="23">
        <f t="shared" si="1321"/>
        <v>6960.77</v>
      </c>
      <c r="PI1223" s="23">
        <f t="shared" si="1322"/>
        <v>6960.77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121182.27</v>
      </c>
      <c r="PZ1223" s="23">
        <f t="shared" si="1324"/>
        <v>120510.9</v>
      </c>
      <c r="QA1223" s="23">
        <f t="shared" si="1325"/>
        <v>121611.78</v>
      </c>
      <c r="QB1223" s="23">
        <f t="shared" si="1326"/>
        <v>6277.93</v>
      </c>
      <c r="QC1223" s="23">
        <f t="shared" si="1327"/>
        <v>6577.87</v>
      </c>
      <c r="QD1223" s="23">
        <f t="shared" si="1328"/>
        <v>6577.87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119938.01</v>
      </c>
      <c r="QU1223" s="23">
        <f t="shared" si="1330"/>
        <v>119538.84</v>
      </c>
      <c r="QV1223" s="23">
        <f t="shared" si="1331"/>
        <v>120298.37</v>
      </c>
      <c r="QW1223" s="23">
        <f t="shared" si="1332"/>
        <v>4416.3599999999997</v>
      </c>
      <c r="QX1223" s="23">
        <f t="shared" si="1333"/>
        <v>4698.93</v>
      </c>
      <c r="QY1223" s="23">
        <f t="shared" si="1334"/>
        <v>4698.93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4</v>
      </c>
      <c r="RG1223" s="28">
        <v>4</v>
      </c>
      <c r="RH1223" s="28">
        <v>4</v>
      </c>
      <c r="RI1223" s="23">
        <f t="shared" si="1120"/>
        <v>465440</v>
      </c>
      <c r="RJ1223" s="23">
        <f t="shared" si="1121"/>
        <v>478156</v>
      </c>
      <c r="RK1223" s="23">
        <f t="shared" si="1122"/>
        <v>478156</v>
      </c>
      <c r="RL1223" s="23">
        <f t="shared" si="1123"/>
        <v>23022.16</v>
      </c>
      <c r="RM1223" s="23">
        <f t="shared" si="1124"/>
        <v>23258.959999999999</v>
      </c>
      <c r="RN1223" s="23">
        <f t="shared" si="1125"/>
        <v>23258.959999999999</v>
      </c>
      <c r="RO1223" s="23">
        <f t="shared" si="1335"/>
        <v>122483.46</v>
      </c>
      <c r="RP1223" s="23">
        <f t="shared" si="1336"/>
        <v>121537.7</v>
      </c>
      <c r="RQ1223" s="23">
        <f t="shared" si="1337"/>
        <v>122101.02</v>
      </c>
      <c r="RR1223" s="23">
        <f t="shared" si="1338"/>
        <v>5567.84</v>
      </c>
      <c r="RS1223" s="23">
        <f t="shared" si="1339"/>
        <v>5863.05</v>
      </c>
      <c r="RT1223" s="23">
        <f t="shared" si="1340"/>
        <v>5863.05</v>
      </c>
      <c r="RU1223" s="23">
        <f t="shared" si="1126"/>
        <v>489933.84</v>
      </c>
      <c r="RV1223" s="23">
        <f t="shared" si="1126"/>
        <v>486150.8</v>
      </c>
      <c r="RW1223" s="23">
        <f t="shared" si="1126"/>
        <v>488404.08</v>
      </c>
      <c r="RX1223" s="23">
        <f t="shared" si="1127"/>
        <v>22271.360000000001</v>
      </c>
      <c r="RY1223" s="23">
        <f t="shared" si="1127"/>
        <v>23452.2</v>
      </c>
      <c r="RZ1223" s="23">
        <f t="shared" si="1127"/>
        <v>23452.2</v>
      </c>
      <c r="SA1223" s="28">
        <v>2</v>
      </c>
      <c r="SB1223" s="28">
        <v>2</v>
      </c>
      <c r="SC1223" s="28">
        <v>2</v>
      </c>
      <c r="SD1223" s="23">
        <f t="shared" si="1128"/>
        <v>232720</v>
      </c>
      <c r="SE1223" s="23">
        <f t="shared" si="1129"/>
        <v>239078</v>
      </c>
      <c r="SF1223" s="23">
        <f t="shared" si="1130"/>
        <v>239078</v>
      </c>
      <c r="SG1223" s="23">
        <f t="shared" si="1131"/>
        <v>11511.08</v>
      </c>
      <c r="SH1223" s="23">
        <f t="shared" si="1132"/>
        <v>11629.48</v>
      </c>
      <c r="SI1223" s="23">
        <f t="shared" si="1133"/>
        <v>11629.48</v>
      </c>
      <c r="SJ1223" s="23">
        <f t="shared" si="1341"/>
        <v>120650.73</v>
      </c>
      <c r="SK1223" s="23">
        <f t="shared" si="1342"/>
        <v>119796.61</v>
      </c>
      <c r="SL1223" s="23">
        <f t="shared" si="1343"/>
        <v>120370.66</v>
      </c>
      <c r="SM1223" s="23">
        <f t="shared" si="1344"/>
        <v>9060.2099999999991</v>
      </c>
      <c r="SN1223" s="23">
        <f t="shared" si="1345"/>
        <v>9544.66</v>
      </c>
      <c r="SO1223" s="23">
        <f t="shared" si="1346"/>
        <v>9544.66</v>
      </c>
      <c r="SP1223" s="23">
        <f t="shared" si="1134"/>
        <v>241301.46</v>
      </c>
      <c r="SQ1223" s="23">
        <f t="shared" si="1134"/>
        <v>239593.22</v>
      </c>
      <c r="SR1223" s="23">
        <f t="shared" si="1134"/>
        <v>240741.32</v>
      </c>
      <c r="SS1223" s="23">
        <f t="shared" si="1135"/>
        <v>18120.419999999998</v>
      </c>
      <c r="ST1223" s="23">
        <f t="shared" si="1135"/>
        <v>19089.32</v>
      </c>
      <c r="SU1223" s="23">
        <f t="shared" si="1135"/>
        <v>19089.32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120156.04</v>
      </c>
      <c r="TF1223" s="23">
        <f t="shared" si="1348"/>
        <v>119539.02</v>
      </c>
      <c r="TG1223" s="23">
        <f t="shared" si="1349"/>
        <v>120276.68</v>
      </c>
      <c r="TH1223" s="23">
        <f t="shared" si="1350"/>
        <v>6803.26</v>
      </c>
      <c r="TI1223" s="23">
        <f t="shared" si="1351"/>
        <v>7150.77</v>
      </c>
      <c r="TJ1223" s="23">
        <f t="shared" si="1352"/>
        <v>7150.77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4</v>
      </c>
      <c r="TR1223" s="28">
        <v>4</v>
      </c>
      <c r="TS1223" s="28">
        <v>4</v>
      </c>
      <c r="TT1223" s="23">
        <f t="shared" si="1144"/>
        <v>465440</v>
      </c>
      <c r="TU1223" s="23">
        <f t="shared" si="1145"/>
        <v>478156</v>
      </c>
      <c r="TV1223" s="23">
        <f t="shared" si="1146"/>
        <v>478156</v>
      </c>
      <c r="TW1223" s="23">
        <f t="shared" si="1147"/>
        <v>23022.16</v>
      </c>
      <c r="TX1223" s="23">
        <f t="shared" si="1148"/>
        <v>23258.959999999999</v>
      </c>
      <c r="TY1223" s="23">
        <f t="shared" si="1149"/>
        <v>23258.959999999999</v>
      </c>
      <c r="TZ1223" s="23">
        <f t="shared" si="1353"/>
        <v>117642.51</v>
      </c>
      <c r="UA1223" s="23">
        <f t="shared" si="1354"/>
        <v>117039.98</v>
      </c>
      <c r="UB1223" s="23">
        <f t="shared" si="1355"/>
        <v>117966.22</v>
      </c>
      <c r="UC1223" s="23">
        <f t="shared" si="1356"/>
        <v>7161.6</v>
      </c>
      <c r="UD1223" s="23">
        <f t="shared" si="1357"/>
        <v>7584.3</v>
      </c>
      <c r="UE1223" s="23">
        <f t="shared" si="1358"/>
        <v>7584.3</v>
      </c>
      <c r="UF1223" s="23">
        <f t="shared" si="1150"/>
        <v>470570.04</v>
      </c>
      <c r="UG1223" s="23">
        <f t="shared" si="1150"/>
        <v>468159.92</v>
      </c>
      <c r="UH1223" s="23">
        <f t="shared" si="1150"/>
        <v>471864.88</v>
      </c>
      <c r="UI1223" s="23">
        <f t="shared" si="1151"/>
        <v>28646.400000000001</v>
      </c>
      <c r="UJ1223" s="23">
        <f t="shared" si="1151"/>
        <v>30337.200000000001</v>
      </c>
      <c r="UK1223" s="23">
        <f t="shared" si="1151"/>
        <v>30337.200000000001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120496.32000000001</v>
      </c>
      <c r="UV1223" s="23">
        <f t="shared" si="1360"/>
        <v>119539.11</v>
      </c>
      <c r="UW1223" s="23">
        <f t="shared" si="1361"/>
        <v>120500.68</v>
      </c>
      <c r="UX1223" s="23">
        <f t="shared" si="1362"/>
        <v>4201</v>
      </c>
      <c r="UY1223" s="23">
        <f t="shared" si="1363"/>
        <v>4445.16</v>
      </c>
      <c r="UZ1223" s="23">
        <f t="shared" si="1364"/>
        <v>4445.16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2</v>
      </c>
      <c r="VH1223" s="28">
        <v>2</v>
      </c>
      <c r="VI1223" s="28">
        <v>2</v>
      </c>
      <c r="VJ1223" s="23">
        <f t="shared" si="1160"/>
        <v>232720</v>
      </c>
      <c r="VK1223" s="23">
        <f t="shared" si="1161"/>
        <v>239078</v>
      </c>
      <c r="VL1223" s="23">
        <f t="shared" si="1162"/>
        <v>239078</v>
      </c>
      <c r="VM1223" s="23">
        <f t="shared" si="1163"/>
        <v>11511.08</v>
      </c>
      <c r="VN1223" s="23">
        <f t="shared" si="1164"/>
        <v>11629.48</v>
      </c>
      <c r="VO1223" s="23">
        <f t="shared" si="1165"/>
        <v>11629.48</v>
      </c>
      <c r="VP1223" s="23">
        <f t="shared" si="1365"/>
        <v>119341.2</v>
      </c>
      <c r="VQ1223" s="23">
        <f t="shared" si="1366"/>
        <v>118800.71</v>
      </c>
      <c r="VR1223" s="23">
        <f t="shared" si="1367"/>
        <v>119344.06</v>
      </c>
      <c r="VS1223" s="23">
        <f t="shared" si="1368"/>
        <v>5532.63</v>
      </c>
      <c r="VT1223" s="23">
        <f t="shared" si="1369"/>
        <v>5840.03</v>
      </c>
      <c r="VU1223" s="23">
        <f t="shared" si="1370"/>
        <v>5840.03</v>
      </c>
      <c r="VV1223" s="23">
        <f t="shared" si="1166"/>
        <v>238682.4</v>
      </c>
      <c r="VW1223" s="23">
        <f t="shared" si="1166"/>
        <v>237601.42</v>
      </c>
      <c r="VX1223" s="23">
        <f t="shared" si="1166"/>
        <v>238688.12</v>
      </c>
      <c r="VY1223" s="23">
        <f t="shared" si="1167"/>
        <v>11065.26</v>
      </c>
      <c r="VZ1223" s="23">
        <f t="shared" si="1167"/>
        <v>11680.06</v>
      </c>
      <c r="WA1223" s="23">
        <f t="shared" si="1167"/>
        <v>11680.06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120472.25</v>
      </c>
      <c r="WL1223" s="23">
        <f t="shared" si="1372"/>
        <v>119539.06</v>
      </c>
      <c r="WM1223" s="23">
        <f t="shared" si="1373"/>
        <v>120809.43</v>
      </c>
      <c r="WN1223" s="23">
        <f t="shared" si="1374"/>
        <v>5306.83</v>
      </c>
      <c r="WO1223" s="23">
        <f t="shared" si="1375"/>
        <v>5551.73</v>
      </c>
      <c r="WP1223" s="23">
        <f t="shared" si="1376"/>
        <v>5551.73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120003.27</v>
      </c>
      <c r="XG1223" s="23">
        <f t="shared" si="1378"/>
        <v>119539.12</v>
      </c>
      <c r="XH1223" s="23">
        <f t="shared" si="1379"/>
        <v>120519.61</v>
      </c>
      <c r="XI1223" s="23">
        <f t="shared" si="1380"/>
        <v>4110.04</v>
      </c>
      <c r="XJ1223" s="23">
        <f t="shared" si="1381"/>
        <v>4426.63</v>
      </c>
      <c r="XK1223" s="23">
        <f t="shared" si="1382"/>
        <v>4426.63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23</v>
      </c>
      <c r="YN1223" s="57">
        <f t="shared" si="1192"/>
        <v>23</v>
      </c>
      <c r="YO1223" s="57">
        <f t="shared" si="1192"/>
        <v>23</v>
      </c>
      <c r="YP1223" s="23">
        <f t="shared" si="1193"/>
        <v>2676280</v>
      </c>
      <c r="YQ1223" s="23">
        <f t="shared" si="1194"/>
        <v>2749397</v>
      </c>
      <c r="YR1223" s="23">
        <f t="shared" si="1195"/>
        <v>2749397</v>
      </c>
      <c r="YS1223" s="23">
        <f t="shared" si="1196"/>
        <v>132377.42000000001</v>
      </c>
      <c r="YT1223" s="23">
        <f t="shared" si="1197"/>
        <v>133739.01999999999</v>
      </c>
      <c r="YU1223" s="23">
        <f t="shared" si="1198"/>
        <v>133739.01999999999</v>
      </c>
      <c r="YV1223" s="23">
        <f t="shared" si="1389"/>
        <v>120235.01</v>
      </c>
      <c r="YW1223" s="23">
        <f t="shared" si="1390"/>
        <v>119526.24</v>
      </c>
      <c r="YX1223" s="23">
        <f t="shared" si="1391"/>
        <v>120449.66</v>
      </c>
      <c r="YY1223" s="23">
        <f t="shared" si="1392"/>
        <v>5647.83</v>
      </c>
      <c r="YZ1223" s="23">
        <f t="shared" si="1393"/>
        <v>5947.85</v>
      </c>
      <c r="ZA1223" s="23">
        <f t="shared" si="1394"/>
        <v>5947.85</v>
      </c>
      <c r="ZB1223" s="23">
        <f t="shared" si="1199"/>
        <v>2765405.23</v>
      </c>
      <c r="ZC1223" s="23">
        <f t="shared" si="1199"/>
        <v>2749103.52</v>
      </c>
      <c r="ZD1223" s="23">
        <f t="shared" si="1199"/>
        <v>2770342.18</v>
      </c>
      <c r="ZE1223" s="23">
        <f t="shared" si="1200"/>
        <v>129900.09</v>
      </c>
      <c r="ZF1223" s="23">
        <f t="shared" si="1200"/>
        <v>136800.54999999999</v>
      </c>
      <c r="ZG1223" s="23">
        <f t="shared" si="1200"/>
        <v>136800.54999999999</v>
      </c>
    </row>
    <row r="1224" spans="1:683" hidden="1">
      <c r="A1224" s="19" t="s">
        <v>145</v>
      </c>
      <c r="B1224" s="85"/>
      <c r="C1224" s="5"/>
      <c r="D1224" s="110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472.33</v>
      </c>
      <c r="Y1224" s="23">
        <f t="shared" si="1207"/>
        <v>492.58</v>
      </c>
      <c r="Z1224" s="23">
        <f t="shared" si="1208"/>
        <v>492.58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730.23</v>
      </c>
      <c r="AT1224" s="23">
        <f t="shared" si="1213"/>
        <v>760.63</v>
      </c>
      <c r="AU1224" s="23">
        <f t="shared" si="1214"/>
        <v>760.63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419.19</v>
      </c>
      <c r="BO1224" s="23">
        <f t="shared" si="1219"/>
        <v>432.78</v>
      </c>
      <c r="BP1224" s="23">
        <f t="shared" si="1220"/>
        <v>432.78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515.27</v>
      </c>
      <c r="CJ1224" s="23">
        <f t="shared" si="1225"/>
        <v>541.73</v>
      </c>
      <c r="CK1224" s="23">
        <f t="shared" si="1226"/>
        <v>541.73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328.12</v>
      </c>
      <c r="DE1224" s="23">
        <f t="shared" si="1231"/>
        <v>344.13</v>
      </c>
      <c r="DF1224" s="23">
        <f t="shared" si="1232"/>
        <v>344.13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502.39</v>
      </c>
      <c r="DZ1224" s="23">
        <f t="shared" si="1237"/>
        <v>527.25</v>
      </c>
      <c r="EA1224" s="23">
        <f t="shared" si="1238"/>
        <v>527.25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422.96</v>
      </c>
      <c r="EU1224" s="23">
        <f t="shared" si="1243"/>
        <v>440.95</v>
      </c>
      <c r="EV1224" s="23">
        <f t="shared" si="1244"/>
        <v>440.95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349.26</v>
      </c>
      <c r="FP1224" s="23">
        <f t="shared" si="1249"/>
        <v>361.95</v>
      </c>
      <c r="FQ1224" s="23">
        <f t="shared" si="1250"/>
        <v>361.95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525.6</v>
      </c>
      <c r="GK1224" s="23">
        <f t="shared" si="1255"/>
        <v>543.74</v>
      </c>
      <c r="GL1224" s="23">
        <f t="shared" si="1256"/>
        <v>543.74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536.33000000000004</v>
      </c>
      <c r="HF1224" s="23">
        <f t="shared" si="1261"/>
        <v>553.78</v>
      </c>
      <c r="HG1224" s="23">
        <f t="shared" si="1262"/>
        <v>553.78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441.09</v>
      </c>
      <c r="IA1224" s="23">
        <f t="shared" si="1267"/>
        <v>458.2</v>
      </c>
      <c r="IB1224" s="23">
        <f t="shared" si="1268"/>
        <v>458.2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1432.1</v>
      </c>
      <c r="IV1224" s="23">
        <f t="shared" si="1273"/>
        <v>1507.07</v>
      </c>
      <c r="IW1224" s="23">
        <f t="shared" si="1274"/>
        <v>1507.07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368.3</v>
      </c>
      <c r="JQ1224" s="23">
        <f t="shared" si="1279"/>
        <v>385.04</v>
      </c>
      <c r="JR1224" s="23">
        <f t="shared" si="1280"/>
        <v>385.04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408.84</v>
      </c>
      <c r="KL1224" s="23">
        <f t="shared" si="1285"/>
        <v>426.92</v>
      </c>
      <c r="KM1224" s="23">
        <f t="shared" si="1286"/>
        <v>426.92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684.33</v>
      </c>
      <c r="LG1224" s="23">
        <f t="shared" si="1291"/>
        <v>709.77</v>
      </c>
      <c r="LH1224" s="23">
        <f t="shared" si="1292"/>
        <v>709.77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491.26</v>
      </c>
      <c r="MB1224" s="23">
        <f t="shared" si="1297"/>
        <v>516.96</v>
      </c>
      <c r="MC1224" s="23">
        <f t="shared" si="1298"/>
        <v>516.96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481.29</v>
      </c>
      <c r="MW1224" s="23">
        <f t="shared" si="1303"/>
        <v>499.68</v>
      </c>
      <c r="MX1224" s="23">
        <f t="shared" si="1304"/>
        <v>499.68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600.62</v>
      </c>
      <c r="NR1224" s="23">
        <f t="shared" si="1309"/>
        <v>622.07000000000005</v>
      </c>
      <c r="NS1224" s="23">
        <f t="shared" si="1310"/>
        <v>622.07000000000005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580.23</v>
      </c>
      <c r="OM1224" s="23">
        <f t="shared" si="1315"/>
        <v>608.1</v>
      </c>
      <c r="ON1224" s="23">
        <f t="shared" si="1316"/>
        <v>608.1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603.9</v>
      </c>
      <c r="PH1224" s="23">
        <f t="shared" si="1321"/>
        <v>621.29</v>
      </c>
      <c r="PI1224" s="23">
        <f t="shared" si="1322"/>
        <v>621.29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566.11</v>
      </c>
      <c r="QC1224" s="23">
        <f t="shared" si="1327"/>
        <v>587.11</v>
      </c>
      <c r="QD1224" s="23">
        <f t="shared" si="1328"/>
        <v>587.11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398.24</v>
      </c>
      <c r="QX1224" s="23">
        <f t="shared" si="1333"/>
        <v>419.41</v>
      </c>
      <c r="QY1224" s="23">
        <f t="shared" si="1334"/>
        <v>419.41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502.07</v>
      </c>
      <c r="RS1224" s="23">
        <f t="shared" si="1339"/>
        <v>523.30999999999995</v>
      </c>
      <c r="RT1224" s="23">
        <f t="shared" si="1340"/>
        <v>523.30999999999995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816.99</v>
      </c>
      <c r="SN1224" s="23">
        <f t="shared" si="1345"/>
        <v>851.92</v>
      </c>
      <c r="SO1224" s="23">
        <f t="shared" si="1346"/>
        <v>851.92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613.48</v>
      </c>
      <c r="TI1224" s="23">
        <f t="shared" si="1351"/>
        <v>638.25</v>
      </c>
      <c r="TJ1224" s="23">
        <f t="shared" si="1352"/>
        <v>638.25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645.79</v>
      </c>
      <c r="UD1224" s="23">
        <f t="shared" si="1357"/>
        <v>676.94</v>
      </c>
      <c r="UE1224" s="23">
        <f t="shared" si="1358"/>
        <v>676.94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378.82</v>
      </c>
      <c r="UY1224" s="23">
        <f t="shared" si="1363"/>
        <v>396.76</v>
      </c>
      <c r="UZ1224" s="23">
        <f t="shared" si="1364"/>
        <v>396.76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498.9</v>
      </c>
      <c r="VT1224" s="23">
        <f t="shared" si="1369"/>
        <v>521.26</v>
      </c>
      <c r="VU1224" s="23">
        <f t="shared" si="1370"/>
        <v>521.26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478.54</v>
      </c>
      <c r="WO1224" s="23">
        <f t="shared" si="1375"/>
        <v>495.52</v>
      </c>
      <c r="WP1224" s="23">
        <f t="shared" si="1376"/>
        <v>495.52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370.62</v>
      </c>
      <c r="XJ1224" s="23">
        <f t="shared" si="1381"/>
        <v>395.1</v>
      </c>
      <c r="XK1224" s="23">
        <f t="shared" si="1382"/>
        <v>395.1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509.29</v>
      </c>
      <c r="YZ1224" s="23">
        <f t="shared" si="1393"/>
        <v>530.88</v>
      </c>
      <c r="ZA1224" s="23">
        <f t="shared" si="1394"/>
        <v>530.88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0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472.33</v>
      </c>
      <c r="Y1225" s="23">
        <f t="shared" si="1207"/>
        <v>492.58</v>
      </c>
      <c r="Z1225" s="23">
        <f t="shared" si="1208"/>
        <v>492.58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730.23</v>
      </c>
      <c r="AT1225" s="23">
        <f t="shared" si="1213"/>
        <v>760.63</v>
      </c>
      <c r="AU1225" s="23">
        <f t="shared" si="1214"/>
        <v>760.63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419.19</v>
      </c>
      <c r="BO1225" s="23">
        <f t="shared" si="1219"/>
        <v>432.78</v>
      </c>
      <c r="BP1225" s="23">
        <f t="shared" si="1220"/>
        <v>432.78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515.27</v>
      </c>
      <c r="CJ1225" s="23">
        <f t="shared" si="1225"/>
        <v>541.73</v>
      </c>
      <c r="CK1225" s="23">
        <f t="shared" si="1226"/>
        <v>541.73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328.12</v>
      </c>
      <c r="DE1225" s="23">
        <f t="shared" si="1231"/>
        <v>344.13</v>
      </c>
      <c r="DF1225" s="23">
        <f t="shared" si="1232"/>
        <v>344.13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502.39</v>
      </c>
      <c r="DZ1225" s="23">
        <f t="shared" si="1237"/>
        <v>527.25</v>
      </c>
      <c r="EA1225" s="23">
        <f t="shared" si="1238"/>
        <v>527.25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422.96</v>
      </c>
      <c r="EU1225" s="23">
        <f t="shared" si="1243"/>
        <v>440.95</v>
      </c>
      <c r="EV1225" s="23">
        <f t="shared" si="1244"/>
        <v>440.95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349.26</v>
      </c>
      <c r="FP1225" s="23">
        <f t="shared" si="1249"/>
        <v>361.95</v>
      </c>
      <c r="FQ1225" s="23">
        <f t="shared" si="1250"/>
        <v>361.95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525.6</v>
      </c>
      <c r="GK1225" s="23">
        <f t="shared" si="1255"/>
        <v>543.74</v>
      </c>
      <c r="GL1225" s="23">
        <f t="shared" si="1256"/>
        <v>543.74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536.33000000000004</v>
      </c>
      <c r="HF1225" s="23">
        <f t="shared" si="1261"/>
        <v>553.78</v>
      </c>
      <c r="HG1225" s="23">
        <f t="shared" si="1262"/>
        <v>553.78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441.09</v>
      </c>
      <c r="IA1225" s="23">
        <f t="shared" si="1267"/>
        <v>458.2</v>
      </c>
      <c r="IB1225" s="23">
        <f t="shared" si="1268"/>
        <v>458.2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1432.1</v>
      </c>
      <c r="IV1225" s="23">
        <f t="shared" si="1273"/>
        <v>1507.07</v>
      </c>
      <c r="IW1225" s="23">
        <f t="shared" si="1274"/>
        <v>1507.07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368.3</v>
      </c>
      <c r="JQ1225" s="23">
        <f t="shared" si="1279"/>
        <v>385.04</v>
      </c>
      <c r="JR1225" s="23">
        <f t="shared" si="1280"/>
        <v>385.04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408.84</v>
      </c>
      <c r="KL1225" s="23">
        <f t="shared" si="1285"/>
        <v>426.92</v>
      </c>
      <c r="KM1225" s="23">
        <f t="shared" si="1286"/>
        <v>426.92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684.33</v>
      </c>
      <c r="LG1225" s="23">
        <f t="shared" si="1291"/>
        <v>709.77</v>
      </c>
      <c r="LH1225" s="23">
        <f t="shared" si="1292"/>
        <v>709.77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491.26</v>
      </c>
      <c r="MB1225" s="23">
        <f t="shared" si="1297"/>
        <v>516.96</v>
      </c>
      <c r="MC1225" s="23">
        <f t="shared" si="1298"/>
        <v>516.96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481.29</v>
      </c>
      <c r="MW1225" s="23">
        <f t="shared" si="1303"/>
        <v>499.68</v>
      </c>
      <c r="MX1225" s="23">
        <f t="shared" si="1304"/>
        <v>499.68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600.62</v>
      </c>
      <c r="NR1225" s="23">
        <f t="shared" si="1309"/>
        <v>622.07000000000005</v>
      </c>
      <c r="NS1225" s="23">
        <f t="shared" si="1310"/>
        <v>622.07000000000005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580.23</v>
      </c>
      <c r="OM1225" s="23">
        <f t="shared" si="1315"/>
        <v>608.1</v>
      </c>
      <c r="ON1225" s="23">
        <f t="shared" si="1316"/>
        <v>608.1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603.9</v>
      </c>
      <c r="PH1225" s="23">
        <f t="shared" si="1321"/>
        <v>621.29</v>
      </c>
      <c r="PI1225" s="23">
        <f t="shared" si="1322"/>
        <v>621.29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566.11</v>
      </c>
      <c r="QC1225" s="23">
        <f t="shared" si="1327"/>
        <v>587.11</v>
      </c>
      <c r="QD1225" s="23">
        <f t="shared" si="1328"/>
        <v>587.11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398.24</v>
      </c>
      <c r="QX1225" s="23">
        <f t="shared" si="1333"/>
        <v>419.41</v>
      </c>
      <c r="QY1225" s="23">
        <f t="shared" si="1334"/>
        <v>419.41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502.07</v>
      </c>
      <c r="RS1225" s="23">
        <f t="shared" si="1339"/>
        <v>523.30999999999995</v>
      </c>
      <c r="RT1225" s="23">
        <f t="shared" si="1340"/>
        <v>523.30999999999995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816.99</v>
      </c>
      <c r="SN1225" s="23">
        <f t="shared" si="1345"/>
        <v>851.92</v>
      </c>
      <c r="SO1225" s="23">
        <f t="shared" si="1346"/>
        <v>851.92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613.48</v>
      </c>
      <c r="TI1225" s="23">
        <f t="shared" si="1351"/>
        <v>638.25</v>
      </c>
      <c r="TJ1225" s="23">
        <f t="shared" si="1352"/>
        <v>638.25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645.79</v>
      </c>
      <c r="UD1225" s="23">
        <f t="shared" si="1357"/>
        <v>676.94</v>
      </c>
      <c r="UE1225" s="23">
        <f t="shared" si="1358"/>
        <v>676.94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378.82</v>
      </c>
      <c r="UY1225" s="23">
        <f t="shared" si="1363"/>
        <v>396.76</v>
      </c>
      <c r="UZ1225" s="23">
        <f t="shared" si="1364"/>
        <v>396.76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498.9</v>
      </c>
      <c r="VT1225" s="23">
        <f t="shared" si="1369"/>
        <v>521.26</v>
      </c>
      <c r="VU1225" s="23">
        <f t="shared" si="1370"/>
        <v>521.26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478.54</v>
      </c>
      <c r="WO1225" s="23">
        <f t="shared" si="1375"/>
        <v>495.52</v>
      </c>
      <c r="WP1225" s="23">
        <f t="shared" si="1376"/>
        <v>495.52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370.62</v>
      </c>
      <c r="XJ1225" s="23">
        <f t="shared" si="1381"/>
        <v>395.1</v>
      </c>
      <c r="XK1225" s="23">
        <f t="shared" si="1382"/>
        <v>395.1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509.29</v>
      </c>
      <c r="YZ1225" s="23">
        <f t="shared" si="1393"/>
        <v>530.88</v>
      </c>
      <c r="ZA1225" s="23">
        <f t="shared" si="1394"/>
        <v>530.88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52"/>
    </row>
    <row r="1227" spans="1:683">
      <c r="A1227" s="119" t="s">
        <v>129</v>
      </c>
      <c r="B1227" s="32"/>
      <c r="C1227" s="39" t="s">
        <v>124</v>
      </c>
      <c r="D1227" s="157"/>
      <c r="E1227" s="158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311</v>
      </c>
      <c r="M1227" s="55">
        <f t="shared" si="1395"/>
        <v>311</v>
      </c>
      <c r="N1227" s="55">
        <f t="shared" si="1395"/>
        <v>311</v>
      </c>
      <c r="O1227" s="55">
        <f t="shared" si="1395"/>
        <v>11750383</v>
      </c>
      <c r="P1227" s="55">
        <f t="shared" si="1395"/>
        <v>12338457</v>
      </c>
      <c r="Q1227" s="55">
        <f t="shared" si="1395"/>
        <v>12338457</v>
      </c>
      <c r="R1227" s="55">
        <f t="shared" si="1395"/>
        <v>726290.8</v>
      </c>
      <c r="S1227" s="55">
        <f t="shared" si="1395"/>
        <v>726290.8</v>
      </c>
      <c r="T1227" s="55">
        <f t="shared" si="1395"/>
        <v>726290.8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12184793.35</v>
      </c>
      <c r="AB1227" s="55">
        <f t="shared" si="1396"/>
        <v>12374281.67</v>
      </c>
      <c r="AC1227" s="55">
        <f t="shared" si="1396"/>
        <v>12516713.15</v>
      </c>
      <c r="AD1227" s="55">
        <f t="shared" si="1396"/>
        <v>660984.17000000004</v>
      </c>
      <c r="AE1227" s="55">
        <f t="shared" si="1396"/>
        <v>689316.16</v>
      </c>
      <c r="AF1227" s="55">
        <f t="shared" si="1396"/>
        <v>689316.16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17808523</v>
      </c>
      <c r="AK1227" s="55">
        <f t="shared" si="1396"/>
        <v>18702611</v>
      </c>
      <c r="AL1227" s="55">
        <f t="shared" si="1396"/>
        <v>18702611</v>
      </c>
      <c r="AM1227" s="55">
        <f t="shared" si="1396"/>
        <v>1209694.6499999999</v>
      </c>
      <c r="AN1227" s="55">
        <f t="shared" si="1396"/>
        <v>1209694.6499999999</v>
      </c>
      <c r="AO1227" s="55">
        <f t="shared" si="1396"/>
        <v>1209694.6499999999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18178738.48</v>
      </c>
      <c r="AW1227" s="55">
        <f t="shared" si="1397"/>
        <v>18432719.870000001</v>
      </c>
      <c r="AX1227" s="55">
        <f t="shared" si="1397"/>
        <v>18576642.309999999</v>
      </c>
      <c r="AY1227" s="55">
        <f t="shared" si="1397"/>
        <v>1702041.69</v>
      </c>
      <c r="AZ1227" s="55">
        <f t="shared" si="1397"/>
        <v>1772887.55</v>
      </c>
      <c r="BA1227" s="55">
        <f t="shared" si="1397"/>
        <v>1772887.55</v>
      </c>
      <c r="BB1227" s="55">
        <f t="shared" si="1397"/>
        <v>354</v>
      </c>
      <c r="BC1227" s="55">
        <f t="shared" si="1397"/>
        <v>354</v>
      </c>
      <c r="BD1227" s="55">
        <f t="shared" si="1397"/>
        <v>354</v>
      </c>
      <c r="BE1227" s="55">
        <f t="shared" si="1397"/>
        <v>11822892</v>
      </c>
      <c r="BF1227" s="55">
        <f t="shared" si="1397"/>
        <v>12420090</v>
      </c>
      <c r="BG1227" s="55">
        <f t="shared" si="1397"/>
        <v>12420090</v>
      </c>
      <c r="BH1227" s="55">
        <f t="shared" si="1397"/>
        <v>826713.9</v>
      </c>
      <c r="BI1227" s="55">
        <f t="shared" si="1397"/>
        <v>826713.9</v>
      </c>
      <c r="BJ1227" s="55">
        <f t="shared" si="1397"/>
        <v>826713.9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12220423.380000001</v>
      </c>
      <c r="BR1227" s="55">
        <f t="shared" si="1398"/>
        <v>12420093.539999999</v>
      </c>
      <c r="BS1227" s="55">
        <f t="shared" si="1398"/>
        <v>12697491.48</v>
      </c>
      <c r="BT1227" s="55">
        <f t="shared" si="1398"/>
        <v>667732.5</v>
      </c>
      <c r="BU1227" s="55">
        <f t="shared" si="1398"/>
        <v>689376.06</v>
      </c>
      <c r="BV1227" s="55">
        <f t="shared" si="1398"/>
        <v>689376.06</v>
      </c>
      <c r="BW1227" s="55">
        <f t="shared" si="1398"/>
        <v>304</v>
      </c>
      <c r="BX1227" s="55">
        <f t="shared" si="1398"/>
        <v>304</v>
      </c>
      <c r="BY1227" s="55">
        <f t="shared" si="1398"/>
        <v>304</v>
      </c>
      <c r="BZ1227" s="55">
        <f t="shared" si="1398"/>
        <v>10635355</v>
      </c>
      <c r="CA1227" s="55">
        <f t="shared" si="1398"/>
        <v>11163852</v>
      </c>
      <c r="CB1227" s="55">
        <f t="shared" si="1398"/>
        <v>11163852</v>
      </c>
      <c r="CC1227" s="55">
        <f t="shared" si="1398"/>
        <v>709947.5</v>
      </c>
      <c r="CD1227" s="55">
        <f t="shared" si="1398"/>
        <v>709947.5</v>
      </c>
      <c r="CE1227" s="55">
        <f t="shared" si="1398"/>
        <v>709947.5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10871566.34</v>
      </c>
      <c r="CM1227" s="55">
        <f t="shared" si="1399"/>
        <v>11046530.529999999</v>
      </c>
      <c r="CN1227" s="55">
        <f t="shared" si="1399"/>
        <v>11129143.279999999</v>
      </c>
      <c r="CO1227" s="55">
        <f t="shared" si="1399"/>
        <v>704846.37</v>
      </c>
      <c r="CP1227" s="55">
        <f t="shared" si="1399"/>
        <v>741034.58</v>
      </c>
      <c r="CQ1227" s="55">
        <f t="shared" si="1399"/>
        <v>741034.58</v>
      </c>
      <c r="CR1227" s="55">
        <f t="shared" si="1399"/>
        <v>461</v>
      </c>
      <c r="CS1227" s="55">
        <f t="shared" si="1399"/>
        <v>461</v>
      </c>
      <c r="CT1227" s="55">
        <f t="shared" si="1399"/>
        <v>461</v>
      </c>
      <c r="CU1227" s="55">
        <f t="shared" si="1399"/>
        <v>18461530</v>
      </c>
      <c r="CV1227" s="55">
        <f t="shared" si="1399"/>
        <v>19393578</v>
      </c>
      <c r="CW1227" s="55">
        <f t="shared" si="1399"/>
        <v>19393578</v>
      </c>
      <c r="CX1227" s="55">
        <f t="shared" si="1399"/>
        <v>1076617.1399999999</v>
      </c>
      <c r="CY1227" s="55">
        <f t="shared" si="1399"/>
        <v>1076617.1399999999</v>
      </c>
      <c r="CZ1227" s="55">
        <f t="shared" si="1399"/>
        <v>1076617.1399999999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19035402.530000001</v>
      </c>
      <c r="DH1227" s="55">
        <f t="shared" si="1400"/>
        <v>19392643.27</v>
      </c>
      <c r="DI1227" s="55">
        <f t="shared" si="1400"/>
        <v>19470693.829999998</v>
      </c>
      <c r="DJ1227" s="55">
        <f t="shared" si="1400"/>
        <v>680651.86</v>
      </c>
      <c r="DK1227" s="55">
        <f t="shared" si="1400"/>
        <v>713867.72</v>
      </c>
      <c r="DL1227" s="55">
        <f t="shared" si="1400"/>
        <v>713867.72</v>
      </c>
      <c r="DM1227" s="55">
        <f t="shared" si="1400"/>
        <v>287</v>
      </c>
      <c r="DN1227" s="55">
        <f t="shared" si="1400"/>
        <v>287</v>
      </c>
      <c r="DO1227" s="55">
        <f t="shared" si="1400"/>
        <v>287</v>
      </c>
      <c r="DP1227" s="55">
        <f t="shared" si="1400"/>
        <v>9585226</v>
      </c>
      <c r="DQ1227" s="55">
        <f t="shared" si="1400"/>
        <v>10069395</v>
      </c>
      <c r="DR1227" s="55">
        <f t="shared" si="1400"/>
        <v>10069395</v>
      </c>
      <c r="DS1227" s="55">
        <f t="shared" si="1400"/>
        <v>670245.44999999995</v>
      </c>
      <c r="DT1227" s="55">
        <f t="shared" si="1400"/>
        <v>670245.44999999995</v>
      </c>
      <c r="DU1227" s="55">
        <f t="shared" si="1400"/>
        <v>670245.44999999995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9918438.7400000002</v>
      </c>
      <c r="EC1227" s="55">
        <f t="shared" si="1401"/>
        <v>10069374.91</v>
      </c>
      <c r="ED1227" s="55">
        <f t="shared" si="1401"/>
        <v>10146658.27</v>
      </c>
      <c r="EE1227" s="55">
        <f t="shared" si="1401"/>
        <v>648792.19999999995</v>
      </c>
      <c r="EF1227" s="55">
        <f t="shared" si="1401"/>
        <v>680898.89</v>
      </c>
      <c r="EG1227" s="55">
        <f t="shared" si="1401"/>
        <v>680898.89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11843648</v>
      </c>
      <c r="EL1227" s="55">
        <f t="shared" si="1401"/>
        <v>12437756</v>
      </c>
      <c r="EM1227" s="55">
        <f t="shared" si="1401"/>
        <v>12437756</v>
      </c>
      <c r="EN1227" s="55">
        <f t="shared" si="1401"/>
        <v>815041.14</v>
      </c>
      <c r="EO1227" s="55">
        <f t="shared" si="1401"/>
        <v>815041.14</v>
      </c>
      <c r="EP1227" s="55">
        <f t="shared" si="1401"/>
        <v>815041.14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12270087.42</v>
      </c>
      <c r="EX1227" s="55">
        <f t="shared" si="1402"/>
        <v>12437773.74</v>
      </c>
      <c r="EY1227" s="55">
        <f t="shared" si="1402"/>
        <v>12568149.48</v>
      </c>
      <c r="EZ1227" s="55">
        <f t="shared" si="1402"/>
        <v>664216.56000000006</v>
      </c>
      <c r="FA1227" s="55">
        <f t="shared" si="1402"/>
        <v>692468.25</v>
      </c>
      <c r="FB1227" s="55">
        <f t="shared" si="1402"/>
        <v>692468.25</v>
      </c>
      <c r="FC1227" s="55">
        <f t="shared" si="1402"/>
        <v>387</v>
      </c>
      <c r="FD1227" s="55">
        <f t="shared" si="1402"/>
        <v>387</v>
      </c>
      <c r="FE1227" s="55">
        <f t="shared" si="1402"/>
        <v>387</v>
      </c>
      <c r="FF1227" s="55">
        <f t="shared" si="1402"/>
        <v>12925026</v>
      </c>
      <c r="FG1227" s="55">
        <f t="shared" si="1402"/>
        <v>13577895</v>
      </c>
      <c r="FH1227" s="55">
        <f t="shared" si="1402"/>
        <v>13577895</v>
      </c>
      <c r="FI1227" s="55">
        <f t="shared" si="1402"/>
        <v>903780.45</v>
      </c>
      <c r="FJ1227" s="55">
        <f t="shared" si="1402"/>
        <v>903780.45</v>
      </c>
      <c r="FK1227" s="55">
        <f t="shared" si="1402"/>
        <v>903780.45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13470297.390000001</v>
      </c>
      <c r="FS1227" s="55">
        <f t="shared" si="1403"/>
        <v>13669346.970000001</v>
      </c>
      <c r="FT1227" s="55">
        <f t="shared" si="1403"/>
        <v>13813132.949999999</v>
      </c>
      <c r="FU1227" s="55">
        <f t="shared" si="1403"/>
        <v>608197.59</v>
      </c>
      <c r="FV1227" s="55">
        <f t="shared" si="1403"/>
        <v>630287.55000000005</v>
      </c>
      <c r="FW1227" s="55">
        <f t="shared" si="1403"/>
        <v>630287.55000000005</v>
      </c>
      <c r="FX1227" s="55">
        <f t="shared" si="1403"/>
        <v>488</v>
      </c>
      <c r="FY1227" s="55">
        <f t="shared" si="1403"/>
        <v>488</v>
      </c>
      <c r="FZ1227" s="55">
        <f t="shared" si="1403"/>
        <v>488</v>
      </c>
      <c r="GA1227" s="55">
        <f t="shared" si="1403"/>
        <v>16511966</v>
      </c>
      <c r="GB1227" s="55">
        <f t="shared" si="1403"/>
        <v>17345140</v>
      </c>
      <c r="GC1227" s="55">
        <f t="shared" si="1403"/>
        <v>17345140</v>
      </c>
      <c r="GD1227" s="55">
        <f t="shared" si="1403"/>
        <v>1139637.04</v>
      </c>
      <c r="GE1227" s="55">
        <f t="shared" si="1403"/>
        <v>1139637.04</v>
      </c>
      <c r="GF1227" s="55">
        <f t="shared" si="1403"/>
        <v>1139637.04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17174531.02</v>
      </c>
      <c r="GN1227" s="55">
        <f t="shared" si="1404"/>
        <v>17500447.879999999</v>
      </c>
      <c r="GO1227" s="55">
        <f t="shared" si="1404"/>
        <v>17674962.120000001</v>
      </c>
      <c r="GP1227" s="55">
        <f t="shared" si="1404"/>
        <v>1154120.7</v>
      </c>
      <c r="GQ1227" s="55">
        <f t="shared" si="1404"/>
        <v>1193950.78</v>
      </c>
      <c r="GR1227" s="55">
        <f t="shared" si="1404"/>
        <v>1193950.78</v>
      </c>
      <c r="GS1227" s="55">
        <f t="shared" si="1404"/>
        <v>400</v>
      </c>
      <c r="GT1227" s="55">
        <f t="shared" si="1404"/>
        <v>400</v>
      </c>
      <c r="GU1227" s="55">
        <f t="shared" si="1404"/>
        <v>400</v>
      </c>
      <c r="GV1227" s="55">
        <f t="shared" si="1404"/>
        <v>17396884</v>
      </c>
      <c r="GW1227" s="55">
        <f t="shared" si="1404"/>
        <v>18270964</v>
      </c>
      <c r="GX1227" s="55">
        <f t="shared" si="1404"/>
        <v>18270964</v>
      </c>
      <c r="GY1227" s="55">
        <f t="shared" si="1404"/>
        <v>934138.52</v>
      </c>
      <c r="GZ1227" s="55">
        <f t="shared" si="1404"/>
        <v>934138.52</v>
      </c>
      <c r="HA1227" s="55">
        <f t="shared" si="1404"/>
        <v>934138.52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18190556.879999999</v>
      </c>
      <c r="HI1227" s="55">
        <f t="shared" si="1405"/>
        <v>18529896.879999999</v>
      </c>
      <c r="HJ1227" s="55">
        <f t="shared" si="1405"/>
        <v>18625707.600000001</v>
      </c>
      <c r="HK1227" s="55">
        <f t="shared" si="1405"/>
        <v>965330.64</v>
      </c>
      <c r="HL1227" s="55">
        <f t="shared" si="1405"/>
        <v>996742.24</v>
      </c>
      <c r="HM1227" s="55">
        <f t="shared" si="1405"/>
        <v>996742.24</v>
      </c>
      <c r="HN1227" s="55">
        <f t="shared" si="1405"/>
        <v>387</v>
      </c>
      <c r="HO1227" s="55">
        <f t="shared" si="1405"/>
        <v>387</v>
      </c>
      <c r="HP1227" s="55">
        <f t="shared" si="1405"/>
        <v>387</v>
      </c>
      <c r="HQ1227" s="55">
        <f t="shared" si="1405"/>
        <v>13352510</v>
      </c>
      <c r="HR1227" s="55">
        <f t="shared" si="1405"/>
        <v>14025215</v>
      </c>
      <c r="HS1227" s="55">
        <f t="shared" si="1405"/>
        <v>14025215</v>
      </c>
      <c r="HT1227" s="55">
        <f t="shared" si="1405"/>
        <v>903752.93</v>
      </c>
      <c r="HU1227" s="55">
        <f t="shared" si="1405"/>
        <v>903752.93</v>
      </c>
      <c r="HV1227" s="55">
        <f t="shared" si="1405"/>
        <v>903752.93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13786396.539999999</v>
      </c>
      <c r="ID1227" s="55">
        <f t="shared" si="1406"/>
        <v>14023835.810000001</v>
      </c>
      <c r="IE1227" s="55">
        <f t="shared" si="1406"/>
        <v>14190403.57</v>
      </c>
      <c r="IF1227" s="55">
        <f t="shared" si="1406"/>
        <v>768086.5</v>
      </c>
      <c r="IG1227" s="55">
        <f t="shared" si="1406"/>
        <v>797872.97</v>
      </c>
      <c r="IH1227" s="55">
        <f t="shared" si="1406"/>
        <v>797872.97</v>
      </c>
      <c r="II1227" s="55">
        <f t="shared" si="1406"/>
        <v>336</v>
      </c>
      <c r="IJ1227" s="55">
        <f t="shared" si="1406"/>
        <v>336</v>
      </c>
      <c r="IK1227" s="55">
        <f t="shared" si="1406"/>
        <v>336</v>
      </c>
      <c r="IL1227" s="55">
        <f t="shared" si="1406"/>
        <v>19353296</v>
      </c>
      <c r="IM1227" s="55">
        <f t="shared" si="1406"/>
        <v>20299994</v>
      </c>
      <c r="IN1227" s="55">
        <f t="shared" si="1406"/>
        <v>20299994</v>
      </c>
      <c r="IO1227" s="55">
        <f t="shared" si="1406"/>
        <v>784993.84</v>
      </c>
      <c r="IP1227" s="55">
        <f t="shared" si="1406"/>
        <v>784993.84</v>
      </c>
      <c r="IQ1227" s="55">
        <f t="shared" si="1406"/>
        <v>784993.84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19895542.359999999</v>
      </c>
      <c r="IY1227" s="55">
        <f t="shared" si="1407"/>
        <v>20300036.300000001</v>
      </c>
      <c r="IZ1227" s="55">
        <f t="shared" si="1407"/>
        <v>20300036.300000001</v>
      </c>
      <c r="JA1227" s="55">
        <f t="shared" si="1407"/>
        <v>2166069.6</v>
      </c>
      <c r="JB1227" s="55">
        <f t="shared" si="1407"/>
        <v>2279465.7999999998</v>
      </c>
      <c r="JC1227" s="55">
        <f t="shared" si="1407"/>
        <v>2279465.7999999998</v>
      </c>
      <c r="JD1227" s="55">
        <f t="shared" si="1407"/>
        <v>391</v>
      </c>
      <c r="JE1227" s="55">
        <f t="shared" si="1407"/>
        <v>391</v>
      </c>
      <c r="JF1227" s="55">
        <f t="shared" si="1407"/>
        <v>391</v>
      </c>
      <c r="JG1227" s="55">
        <f t="shared" si="1407"/>
        <v>16714043</v>
      </c>
      <c r="JH1227" s="55">
        <f t="shared" si="1407"/>
        <v>17530434</v>
      </c>
      <c r="JI1227" s="55">
        <f t="shared" si="1407"/>
        <v>17530434</v>
      </c>
      <c r="JJ1227" s="55">
        <f t="shared" si="1407"/>
        <v>913164.69</v>
      </c>
      <c r="JK1227" s="55">
        <f t="shared" si="1407"/>
        <v>913164.69</v>
      </c>
      <c r="JL1227" s="55">
        <f t="shared" si="1407"/>
        <v>913164.69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17294269.82</v>
      </c>
      <c r="JT1227" s="55">
        <f t="shared" si="1408"/>
        <v>17530448.73</v>
      </c>
      <c r="JU1227" s="55">
        <f t="shared" si="1408"/>
        <v>17596787.719999999</v>
      </c>
      <c r="JV1227" s="55">
        <f t="shared" si="1408"/>
        <v>648003.43999999994</v>
      </c>
      <c r="JW1227" s="55">
        <f t="shared" si="1408"/>
        <v>677466.46</v>
      </c>
      <c r="JX1227" s="55">
        <f t="shared" si="1408"/>
        <v>677466.46</v>
      </c>
      <c r="JY1227" s="55">
        <f t="shared" si="1408"/>
        <v>394</v>
      </c>
      <c r="JZ1227" s="55">
        <f t="shared" si="1408"/>
        <v>394</v>
      </c>
      <c r="KA1227" s="55">
        <f t="shared" si="1408"/>
        <v>394</v>
      </c>
      <c r="KB1227" s="55">
        <f t="shared" si="1408"/>
        <v>15389926</v>
      </c>
      <c r="KC1227" s="55">
        <f t="shared" si="1408"/>
        <v>16162843</v>
      </c>
      <c r="KD1227" s="55">
        <f t="shared" si="1408"/>
        <v>16162843</v>
      </c>
      <c r="KE1227" s="55">
        <f t="shared" si="1408"/>
        <v>920145.75</v>
      </c>
      <c r="KF1227" s="55">
        <f t="shared" si="1408"/>
        <v>920145.75</v>
      </c>
      <c r="KG1227" s="55">
        <f t="shared" si="1408"/>
        <v>920145.75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15926651.619999999</v>
      </c>
      <c r="KO1227" s="55">
        <f t="shared" si="1409"/>
        <v>16162861.01</v>
      </c>
      <c r="KP1227" s="55">
        <f t="shared" si="1409"/>
        <v>16255756.66</v>
      </c>
      <c r="KQ1227" s="55">
        <f t="shared" si="1409"/>
        <v>724836.31</v>
      </c>
      <c r="KR1227" s="55">
        <f t="shared" si="1409"/>
        <v>756900.42</v>
      </c>
      <c r="KS1227" s="55">
        <f t="shared" si="1409"/>
        <v>756900.42</v>
      </c>
      <c r="KT1227" s="55">
        <f t="shared" si="1409"/>
        <v>387</v>
      </c>
      <c r="KU1227" s="55">
        <f t="shared" si="1409"/>
        <v>387</v>
      </c>
      <c r="KV1227" s="55">
        <f t="shared" si="1409"/>
        <v>387</v>
      </c>
      <c r="KW1227" s="55">
        <f t="shared" si="1409"/>
        <v>14048615</v>
      </c>
      <c r="KX1227" s="55">
        <f t="shared" si="1409"/>
        <v>14746887</v>
      </c>
      <c r="KY1227" s="55">
        <f t="shared" si="1409"/>
        <v>14746887</v>
      </c>
      <c r="KZ1227" s="55">
        <f t="shared" si="1409"/>
        <v>903740.27</v>
      </c>
      <c r="LA1227" s="55">
        <f t="shared" si="1409"/>
        <v>903740.27</v>
      </c>
      <c r="LB1227" s="55">
        <f t="shared" si="1409"/>
        <v>903740.27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14288301.17</v>
      </c>
      <c r="LJ1227" s="55">
        <f t="shared" si="1410"/>
        <v>14484326.57</v>
      </c>
      <c r="LK1227" s="55">
        <f t="shared" si="1410"/>
        <v>14594143.029999999</v>
      </c>
      <c r="LL1227" s="55">
        <f t="shared" si="1410"/>
        <v>1191636.1299999999</v>
      </c>
      <c r="LM1227" s="55">
        <f t="shared" si="1410"/>
        <v>1235930.17</v>
      </c>
      <c r="LN1227" s="55">
        <f t="shared" si="1410"/>
        <v>1235930.17</v>
      </c>
      <c r="LO1227" s="55">
        <f t="shared" si="1410"/>
        <v>307</v>
      </c>
      <c r="LP1227" s="55">
        <f t="shared" si="1410"/>
        <v>307</v>
      </c>
      <c r="LQ1227" s="55">
        <f t="shared" si="1410"/>
        <v>307</v>
      </c>
      <c r="LR1227" s="55">
        <f t="shared" si="1410"/>
        <v>12525777</v>
      </c>
      <c r="LS1227" s="55">
        <f t="shared" si="1410"/>
        <v>13164286</v>
      </c>
      <c r="LT1227" s="55">
        <f t="shared" si="1410"/>
        <v>13164286</v>
      </c>
      <c r="LU1227" s="55">
        <f t="shared" si="1410"/>
        <v>716963.79</v>
      </c>
      <c r="LV1227" s="55">
        <f t="shared" si="1410"/>
        <v>716963.79</v>
      </c>
      <c r="LW1227" s="55">
        <f t="shared" si="1410"/>
        <v>716963.79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12947819.460000001</v>
      </c>
      <c r="ME1227" s="55">
        <f t="shared" si="1411"/>
        <v>13164275.26</v>
      </c>
      <c r="MF1227" s="55">
        <f t="shared" si="1411"/>
        <v>13215127.189999999</v>
      </c>
      <c r="MG1227" s="55">
        <f t="shared" si="1411"/>
        <v>678649.63</v>
      </c>
      <c r="MH1227" s="55">
        <f t="shared" si="1411"/>
        <v>714145.52</v>
      </c>
      <c r="MI1227" s="55">
        <f t="shared" si="1411"/>
        <v>714145.52</v>
      </c>
      <c r="MJ1227" s="55">
        <f t="shared" si="1411"/>
        <v>473</v>
      </c>
      <c r="MK1227" s="55">
        <f t="shared" si="1411"/>
        <v>473</v>
      </c>
      <c r="ML1227" s="55">
        <f t="shared" si="1411"/>
        <v>473</v>
      </c>
      <c r="MM1227" s="55">
        <f t="shared" si="1411"/>
        <v>16172746</v>
      </c>
      <c r="MN1227" s="55">
        <f t="shared" si="1411"/>
        <v>16981387</v>
      </c>
      <c r="MO1227" s="55">
        <f t="shared" si="1411"/>
        <v>16981387</v>
      </c>
      <c r="MP1227" s="55">
        <f t="shared" si="1411"/>
        <v>1104628.53</v>
      </c>
      <c r="MQ1227" s="55">
        <f t="shared" si="1411"/>
        <v>1104628.53</v>
      </c>
      <c r="MR1227" s="55">
        <f t="shared" si="1411"/>
        <v>1104628.53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16762524.800000001</v>
      </c>
      <c r="MZ1227" s="55">
        <f t="shared" si="1412"/>
        <v>17011729.329999998</v>
      </c>
      <c r="NA1227" s="55">
        <f t="shared" si="1412"/>
        <v>17153814.449999999</v>
      </c>
      <c r="NB1227" s="55">
        <f t="shared" si="1412"/>
        <v>1024369.31</v>
      </c>
      <c r="NC1227" s="55">
        <f t="shared" si="1412"/>
        <v>1063510.3400000001</v>
      </c>
      <c r="ND1227" s="55">
        <f t="shared" si="1412"/>
        <v>1063510.3400000001</v>
      </c>
      <c r="NE1227" s="55">
        <f t="shared" si="1412"/>
        <v>377</v>
      </c>
      <c r="NF1227" s="55">
        <f t="shared" si="1412"/>
        <v>377</v>
      </c>
      <c r="NG1227" s="55">
        <f t="shared" si="1412"/>
        <v>377</v>
      </c>
      <c r="NH1227" s="55">
        <f t="shared" si="1412"/>
        <v>14762593</v>
      </c>
      <c r="NI1227" s="55">
        <f t="shared" si="1412"/>
        <v>15503538</v>
      </c>
      <c r="NJ1227" s="55">
        <f t="shared" si="1412"/>
        <v>15503538</v>
      </c>
      <c r="NK1227" s="55">
        <f t="shared" si="1412"/>
        <v>880444.59</v>
      </c>
      <c r="NL1227" s="55">
        <f t="shared" si="1412"/>
        <v>880444.59</v>
      </c>
      <c r="NM1227" s="55">
        <f t="shared" si="1412"/>
        <v>880444.59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15261510.189999999</v>
      </c>
      <c r="NU1227" s="55">
        <f t="shared" si="1413"/>
        <v>15503551.439999999</v>
      </c>
      <c r="NV1227" s="55">
        <f t="shared" si="1413"/>
        <v>15629682.880000001</v>
      </c>
      <c r="NW1227" s="55">
        <f t="shared" si="1413"/>
        <v>1018904.28</v>
      </c>
      <c r="NX1227" s="55">
        <f t="shared" si="1413"/>
        <v>1055300.6399999999</v>
      </c>
      <c r="NY1227" s="55">
        <f t="shared" si="1413"/>
        <v>1055300.6399999999</v>
      </c>
      <c r="NZ1227" s="55">
        <f t="shared" si="1413"/>
        <v>252</v>
      </c>
      <c r="OA1227" s="55">
        <f t="shared" si="1413"/>
        <v>252</v>
      </c>
      <c r="OB1227" s="55">
        <f t="shared" si="1413"/>
        <v>252</v>
      </c>
      <c r="OC1227" s="55">
        <f t="shared" si="1413"/>
        <v>11344124</v>
      </c>
      <c r="OD1227" s="55">
        <f t="shared" si="1413"/>
        <v>11926071</v>
      </c>
      <c r="OE1227" s="55">
        <f t="shared" si="1413"/>
        <v>11926071</v>
      </c>
      <c r="OF1227" s="55">
        <f t="shared" si="1413"/>
        <v>588521.85</v>
      </c>
      <c r="OG1227" s="55">
        <f t="shared" si="1413"/>
        <v>588521.85</v>
      </c>
      <c r="OH1227" s="55">
        <f t="shared" si="1413"/>
        <v>588521.85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11730159.32</v>
      </c>
      <c r="OP1227" s="55">
        <f t="shared" si="1414"/>
        <v>11926080.539999999</v>
      </c>
      <c r="OQ1227" s="55">
        <f t="shared" si="1414"/>
        <v>11980947.4</v>
      </c>
      <c r="OR1227" s="55">
        <f t="shared" si="1414"/>
        <v>657951.76</v>
      </c>
      <c r="OS1227" s="55">
        <f t="shared" si="1414"/>
        <v>689551.18</v>
      </c>
      <c r="OT1227" s="55">
        <f t="shared" si="1414"/>
        <v>689551.18</v>
      </c>
      <c r="OU1227" s="55">
        <f t="shared" si="1414"/>
        <v>383</v>
      </c>
      <c r="OV1227" s="55">
        <f t="shared" si="1414"/>
        <v>383</v>
      </c>
      <c r="OW1227" s="55">
        <f t="shared" si="1414"/>
        <v>383</v>
      </c>
      <c r="OX1227" s="55">
        <f t="shared" si="1414"/>
        <v>13455716</v>
      </c>
      <c r="OY1227" s="55">
        <f t="shared" si="1414"/>
        <v>14133526</v>
      </c>
      <c r="OZ1227" s="55">
        <f t="shared" si="1414"/>
        <v>14133526</v>
      </c>
      <c r="PA1227" s="55">
        <f t="shared" si="1414"/>
        <v>894444.72</v>
      </c>
      <c r="PB1227" s="55">
        <f t="shared" si="1414"/>
        <v>894444.72</v>
      </c>
      <c r="PC1227" s="55">
        <f t="shared" si="1414"/>
        <v>894444.72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13915018.390000001</v>
      </c>
      <c r="PK1227" s="55">
        <f t="shared" si="1415"/>
        <v>14133509.710000001</v>
      </c>
      <c r="PL1227" s="55">
        <f t="shared" si="1415"/>
        <v>14276166.4</v>
      </c>
      <c r="PM1227" s="55">
        <f t="shared" si="1415"/>
        <v>1040759.27</v>
      </c>
      <c r="PN1227" s="55">
        <f t="shared" si="1415"/>
        <v>1070729.32</v>
      </c>
      <c r="PO1227" s="55">
        <f t="shared" si="1415"/>
        <v>1070729.32</v>
      </c>
      <c r="PP1227" s="55">
        <f t="shared" si="1415"/>
        <v>715</v>
      </c>
      <c r="PQ1227" s="55">
        <f t="shared" si="1415"/>
        <v>715</v>
      </c>
      <c r="PR1227" s="55">
        <f t="shared" si="1415"/>
        <v>715</v>
      </c>
      <c r="PS1227" s="55">
        <f t="shared" si="1415"/>
        <v>24870292</v>
      </c>
      <c r="PT1227" s="55">
        <f t="shared" si="1415"/>
        <v>26112368</v>
      </c>
      <c r="PU1227" s="55">
        <f t="shared" si="1415"/>
        <v>26112368</v>
      </c>
      <c r="PV1227" s="55">
        <f t="shared" si="1415"/>
        <v>1669759.7</v>
      </c>
      <c r="PW1227" s="55">
        <f t="shared" si="1415"/>
        <v>1669759.7</v>
      </c>
      <c r="PX1227" s="55">
        <f t="shared" si="1415"/>
        <v>1669759.7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25900981.68</v>
      </c>
      <c r="QF1227" s="55">
        <f t="shared" si="1416"/>
        <v>26324675.510000002</v>
      </c>
      <c r="QG1227" s="55">
        <f t="shared" si="1416"/>
        <v>26565153.469999999</v>
      </c>
      <c r="QH1227" s="55">
        <f t="shared" si="1416"/>
        <v>1821309.7</v>
      </c>
      <c r="QI1227" s="55">
        <f t="shared" si="1416"/>
        <v>1888898.04</v>
      </c>
      <c r="QJ1227" s="55">
        <f t="shared" si="1416"/>
        <v>1888898.04</v>
      </c>
      <c r="QK1227" s="55">
        <f t="shared" si="1416"/>
        <v>480</v>
      </c>
      <c r="QL1227" s="55">
        <f t="shared" si="1416"/>
        <v>480</v>
      </c>
      <c r="QM1227" s="55">
        <f t="shared" si="1416"/>
        <v>480</v>
      </c>
      <c r="QN1227" s="55">
        <f t="shared" si="1416"/>
        <v>18491377</v>
      </c>
      <c r="QO1227" s="55">
        <f t="shared" si="1416"/>
        <v>19427082</v>
      </c>
      <c r="QP1227" s="55">
        <f t="shared" si="1416"/>
        <v>19427082</v>
      </c>
      <c r="QQ1227" s="55">
        <f t="shared" si="1416"/>
        <v>1120983.33</v>
      </c>
      <c r="QR1227" s="55">
        <f t="shared" si="1416"/>
        <v>1120983.33</v>
      </c>
      <c r="QS1227" s="55">
        <f t="shared" si="1416"/>
        <v>1120983.33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19059976.510000002</v>
      </c>
      <c r="RA1227" s="55">
        <f t="shared" si="1417"/>
        <v>19427054.699999999</v>
      </c>
      <c r="RB1227" s="55">
        <f t="shared" si="1417"/>
        <v>19550493.449999999</v>
      </c>
      <c r="RC1227" s="55">
        <f t="shared" si="1417"/>
        <v>860157.32</v>
      </c>
      <c r="RD1227" s="55">
        <f t="shared" si="1417"/>
        <v>905873.21</v>
      </c>
      <c r="RE1227" s="55">
        <f t="shared" si="1417"/>
        <v>905873.21</v>
      </c>
      <c r="RF1227" s="55">
        <f t="shared" si="1417"/>
        <v>346</v>
      </c>
      <c r="RG1227" s="55">
        <f t="shared" si="1417"/>
        <v>346</v>
      </c>
      <c r="RH1227" s="55">
        <f t="shared" si="1417"/>
        <v>346</v>
      </c>
      <c r="RI1227" s="55">
        <f t="shared" si="1417"/>
        <v>12332688</v>
      </c>
      <c r="RJ1227" s="55">
        <f t="shared" si="1417"/>
        <v>12942343</v>
      </c>
      <c r="RK1227" s="55">
        <f t="shared" si="1417"/>
        <v>12942343</v>
      </c>
      <c r="RL1227" s="55">
        <f t="shared" si="1417"/>
        <v>808029.31</v>
      </c>
      <c r="RM1227" s="55">
        <f t="shared" si="1417"/>
        <v>808029.31</v>
      </c>
      <c r="RN1227" s="55">
        <f t="shared" si="1417"/>
        <v>808029.31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12981695.9</v>
      </c>
      <c r="RV1227" s="55">
        <f t="shared" si="1418"/>
        <v>13158738.640000001</v>
      </c>
      <c r="RW1227" s="55">
        <f t="shared" si="1418"/>
        <v>13219730</v>
      </c>
      <c r="RX1227" s="55">
        <f t="shared" si="1418"/>
        <v>781678.02</v>
      </c>
      <c r="RY1227" s="55">
        <f t="shared" si="1418"/>
        <v>814741.68</v>
      </c>
      <c r="RZ1227" s="55">
        <f t="shared" si="1418"/>
        <v>814741.68</v>
      </c>
      <c r="SA1227" s="55">
        <f t="shared" si="1418"/>
        <v>220</v>
      </c>
      <c r="SB1227" s="55">
        <f t="shared" si="1418"/>
        <v>220</v>
      </c>
      <c r="SC1227" s="55">
        <f t="shared" si="1418"/>
        <v>220</v>
      </c>
      <c r="SD1227" s="55">
        <f t="shared" si="1418"/>
        <v>11576208</v>
      </c>
      <c r="SE1227" s="55">
        <f t="shared" si="1418"/>
        <v>12158134</v>
      </c>
      <c r="SF1227" s="55">
        <f t="shared" si="1418"/>
        <v>12158134</v>
      </c>
      <c r="SG1227" s="55">
        <f t="shared" si="1418"/>
        <v>513783.45</v>
      </c>
      <c r="SH1227" s="55">
        <f t="shared" si="1418"/>
        <v>513783.45</v>
      </c>
      <c r="SI1227" s="55">
        <f t="shared" si="1418"/>
        <v>513783.45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12003076.6</v>
      </c>
      <c r="SQ1227" s="55">
        <f t="shared" si="1419"/>
        <v>12184335.02</v>
      </c>
      <c r="SR1227" s="55">
        <f t="shared" si="1419"/>
        <v>12242722.1</v>
      </c>
      <c r="SS1227" s="55">
        <f t="shared" si="1419"/>
        <v>808782.92</v>
      </c>
      <c r="ST1227" s="55">
        <f t="shared" si="1419"/>
        <v>843354.48</v>
      </c>
      <c r="SU1227" s="55">
        <f t="shared" si="1419"/>
        <v>843354.48</v>
      </c>
      <c r="SV1227" s="55">
        <f t="shared" si="1419"/>
        <v>535</v>
      </c>
      <c r="SW1227" s="55">
        <f t="shared" si="1419"/>
        <v>535</v>
      </c>
      <c r="SX1227" s="55">
        <f t="shared" si="1419"/>
        <v>535</v>
      </c>
      <c r="SY1227" s="55">
        <f t="shared" si="1419"/>
        <v>18055676</v>
      </c>
      <c r="SZ1227" s="55">
        <f t="shared" si="1419"/>
        <v>18963566</v>
      </c>
      <c r="TA1227" s="55">
        <f t="shared" si="1419"/>
        <v>18963566</v>
      </c>
      <c r="TB1227" s="55">
        <f t="shared" si="1419"/>
        <v>1249416.24</v>
      </c>
      <c r="TC1227" s="55">
        <f t="shared" si="1419"/>
        <v>1249416.24</v>
      </c>
      <c r="TD1227" s="55">
        <f t="shared" si="1419"/>
        <v>1249416.24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18644710.140000001</v>
      </c>
      <c r="TL1227" s="55">
        <f t="shared" si="1420"/>
        <v>18963571.379999999</v>
      </c>
      <c r="TM1227" s="55">
        <f t="shared" si="1420"/>
        <v>19080590.420000002</v>
      </c>
      <c r="TN1227" s="55">
        <f t="shared" si="1420"/>
        <v>1476856.17</v>
      </c>
      <c r="TO1227" s="55">
        <f t="shared" si="1420"/>
        <v>1536492.8</v>
      </c>
      <c r="TP1227" s="55">
        <f t="shared" si="1420"/>
        <v>1536492.8</v>
      </c>
      <c r="TQ1227" s="55">
        <f t="shared" si="1420"/>
        <v>304</v>
      </c>
      <c r="TR1227" s="55">
        <f t="shared" si="1420"/>
        <v>304</v>
      </c>
      <c r="TS1227" s="55">
        <f t="shared" si="1420"/>
        <v>304</v>
      </c>
      <c r="TT1227" s="55">
        <f t="shared" si="1420"/>
        <v>10635355</v>
      </c>
      <c r="TU1227" s="55">
        <f t="shared" si="1420"/>
        <v>11163852</v>
      </c>
      <c r="TV1227" s="55">
        <f t="shared" si="1420"/>
        <v>11163852</v>
      </c>
      <c r="TW1227" s="55">
        <f t="shared" si="1420"/>
        <v>709947.5</v>
      </c>
      <c r="TX1227" s="55">
        <f t="shared" si="1420"/>
        <v>709947.5</v>
      </c>
      <c r="TY1227" s="55">
        <f t="shared" si="1420"/>
        <v>709947.5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10752576.98</v>
      </c>
      <c r="UG1227" s="55">
        <f t="shared" si="1421"/>
        <v>10930465.939999999</v>
      </c>
      <c r="UH1227" s="55">
        <f t="shared" si="1421"/>
        <v>11016970.189999999</v>
      </c>
      <c r="UI1227" s="55">
        <f t="shared" si="1421"/>
        <v>883385.84</v>
      </c>
      <c r="UJ1227" s="55">
        <f t="shared" si="1421"/>
        <v>926000.65</v>
      </c>
      <c r="UK1227" s="55">
        <f t="shared" si="1421"/>
        <v>926000.65</v>
      </c>
      <c r="UL1227" s="55">
        <f t="shared" si="1421"/>
        <v>613</v>
      </c>
      <c r="UM1227" s="55">
        <f t="shared" si="1421"/>
        <v>613</v>
      </c>
      <c r="UN1227" s="55">
        <f t="shared" si="1421"/>
        <v>613</v>
      </c>
      <c r="UO1227" s="55">
        <f t="shared" si="1421"/>
        <v>21599450</v>
      </c>
      <c r="UP1227" s="55">
        <f t="shared" si="1421"/>
        <v>22665651</v>
      </c>
      <c r="UQ1227" s="55">
        <f t="shared" si="1421"/>
        <v>22665651</v>
      </c>
      <c r="UR1227" s="55">
        <f t="shared" si="1421"/>
        <v>1431593.49</v>
      </c>
      <c r="US1227" s="55">
        <f t="shared" si="1421"/>
        <v>1431593.49</v>
      </c>
      <c r="UT1227" s="55">
        <f t="shared" si="1421"/>
        <v>1431593.49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22367259.440000001</v>
      </c>
      <c r="VB1227" s="55">
        <f t="shared" si="1422"/>
        <v>22665670.469999999</v>
      </c>
      <c r="VC1227" s="55">
        <f t="shared" si="1422"/>
        <v>22847990.649999999</v>
      </c>
      <c r="VD1227" s="55">
        <f t="shared" si="1422"/>
        <v>1044925.06</v>
      </c>
      <c r="VE1227" s="55">
        <f t="shared" si="1422"/>
        <v>1094401.07</v>
      </c>
      <c r="VF1227" s="55">
        <f t="shared" si="1422"/>
        <v>1094401.07</v>
      </c>
      <c r="VG1227" s="55">
        <f t="shared" si="1422"/>
        <v>593</v>
      </c>
      <c r="VH1227" s="55">
        <f t="shared" si="1422"/>
        <v>593</v>
      </c>
      <c r="VI1227" s="55">
        <f t="shared" si="1422"/>
        <v>593</v>
      </c>
      <c r="VJ1227" s="55">
        <f t="shared" si="1422"/>
        <v>25240483</v>
      </c>
      <c r="VK1227" s="55">
        <f t="shared" si="1422"/>
        <v>26525308</v>
      </c>
      <c r="VL1227" s="55">
        <f t="shared" si="1422"/>
        <v>26525308</v>
      </c>
      <c r="VM1227" s="55">
        <f t="shared" si="1422"/>
        <v>1384884.44</v>
      </c>
      <c r="VN1227" s="55">
        <f t="shared" si="1422"/>
        <v>1384884.44</v>
      </c>
      <c r="VO1227" s="55">
        <f t="shared" si="1422"/>
        <v>1384884.44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25887155.050000001</v>
      </c>
      <c r="VW1227" s="55">
        <f t="shared" si="1423"/>
        <v>26361483.239999998</v>
      </c>
      <c r="VX1227" s="55">
        <f t="shared" si="1423"/>
        <v>26482054.629999999</v>
      </c>
      <c r="VY1227" s="55">
        <f t="shared" si="1423"/>
        <v>1331247.4099999999</v>
      </c>
      <c r="VZ1227" s="55">
        <f t="shared" si="1423"/>
        <v>1390909.32</v>
      </c>
      <c r="WA1227" s="55">
        <f t="shared" si="1423"/>
        <v>1390909.32</v>
      </c>
      <c r="WB1227" s="55">
        <f t="shared" si="1423"/>
        <v>519</v>
      </c>
      <c r="WC1227" s="55">
        <f t="shared" si="1423"/>
        <v>519</v>
      </c>
      <c r="WD1227" s="55">
        <f t="shared" si="1423"/>
        <v>519</v>
      </c>
      <c r="WE1227" s="55">
        <f t="shared" si="1423"/>
        <v>17333562</v>
      </c>
      <c r="WF1227" s="55">
        <f t="shared" si="1423"/>
        <v>18209115</v>
      </c>
      <c r="WG1227" s="55">
        <f t="shared" si="1423"/>
        <v>18209115</v>
      </c>
      <c r="WH1227" s="55">
        <f t="shared" si="1423"/>
        <v>1212046.6499999999</v>
      </c>
      <c r="WI1227" s="55">
        <f t="shared" si="1423"/>
        <v>1212046.6499999999</v>
      </c>
      <c r="WJ1227" s="55">
        <f t="shared" si="1423"/>
        <v>1212046.6499999999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17946142.890000001</v>
      </c>
      <c r="WR1227" s="55">
        <f t="shared" si="1424"/>
        <v>18209125.379999999</v>
      </c>
      <c r="WS1227" s="55">
        <f t="shared" si="1424"/>
        <v>18402634.530000001</v>
      </c>
      <c r="WT1227" s="55">
        <f t="shared" si="1424"/>
        <v>1117552.32</v>
      </c>
      <c r="WU1227" s="55">
        <f t="shared" si="1424"/>
        <v>1157224.68</v>
      </c>
      <c r="WV1227" s="55">
        <f t="shared" si="1424"/>
        <v>1157224.68</v>
      </c>
      <c r="WW1227" s="55">
        <f t="shared" si="1424"/>
        <v>560</v>
      </c>
      <c r="WX1227" s="55">
        <f t="shared" si="1424"/>
        <v>560</v>
      </c>
      <c r="WY1227" s="55">
        <f t="shared" si="1424"/>
        <v>560</v>
      </c>
      <c r="WZ1227" s="55">
        <f t="shared" si="1424"/>
        <v>19453864</v>
      </c>
      <c r="XA1227" s="55">
        <f t="shared" si="1424"/>
        <v>20419964</v>
      </c>
      <c r="XB1227" s="55">
        <f t="shared" si="1424"/>
        <v>20419964</v>
      </c>
      <c r="XC1227" s="55">
        <f t="shared" si="1424"/>
        <v>1307811.96</v>
      </c>
      <c r="XD1227" s="55">
        <f t="shared" si="1424"/>
        <v>1307811.96</v>
      </c>
      <c r="XE1227" s="55">
        <f t="shared" si="1424"/>
        <v>1307811.96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20062969.559999999</v>
      </c>
      <c r="XM1227" s="55">
        <f t="shared" si="1425"/>
        <v>20419981.559999999</v>
      </c>
      <c r="XN1227" s="55">
        <f t="shared" si="1425"/>
        <v>20587473.52</v>
      </c>
      <c r="XO1227" s="55">
        <f t="shared" si="1425"/>
        <v>933912.2</v>
      </c>
      <c r="XP1227" s="55">
        <f t="shared" si="1425"/>
        <v>995608.16</v>
      </c>
      <c r="XQ1227" s="55">
        <f t="shared" si="1425"/>
        <v>995608.16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12431</v>
      </c>
      <c r="YN1227" s="55">
        <f t="shared" si="1426"/>
        <v>12431</v>
      </c>
      <c r="YO1227" s="55">
        <f t="shared" si="1426"/>
        <v>12431</v>
      </c>
      <c r="YP1227" s="55">
        <f t="shared" si="1426"/>
        <v>465449734</v>
      </c>
      <c r="YQ1227" s="55">
        <f t="shared" si="1426"/>
        <v>488781302</v>
      </c>
      <c r="YR1227" s="55">
        <f t="shared" si="1426"/>
        <v>488781302</v>
      </c>
      <c r="YS1227" s="55">
        <f t="shared" si="1426"/>
        <v>29031163.620000001</v>
      </c>
      <c r="YT1227" s="55">
        <f t="shared" si="1426"/>
        <v>29031163.620000001</v>
      </c>
      <c r="YU1227" s="55">
        <f t="shared" si="1426"/>
        <v>29031163.620000001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480950130.94</v>
      </c>
      <c r="ZC1227" s="55">
        <f t="shared" si="1427"/>
        <v>488729189.63</v>
      </c>
      <c r="ZD1227" s="55">
        <f t="shared" si="1427"/>
        <v>492504871.89999998</v>
      </c>
      <c r="ZE1227" s="55">
        <f t="shared" si="1427"/>
        <v>28487917.140000001</v>
      </c>
      <c r="ZF1227" s="55">
        <f t="shared" si="1427"/>
        <v>29695731.75</v>
      </c>
      <c r="ZG1227" s="55">
        <f t="shared" si="1427"/>
        <v>29695731.75</v>
      </c>
    </row>
    <row r="1228" spans="1:683">
      <c r="A1228" s="8" t="s">
        <v>146</v>
      </c>
      <c r="B1228" s="85" t="s">
        <v>141</v>
      </c>
      <c r="C1228" s="5"/>
      <c r="D1228" s="110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294</v>
      </c>
      <c r="M1228" s="28">
        <v>294</v>
      </c>
      <c r="N1228" s="28">
        <v>294</v>
      </c>
      <c r="O1228" s="23">
        <f t="shared" ref="O1228:O1235" si="1430">$F1228*L1228</f>
        <v>9819012</v>
      </c>
      <c r="P1228" s="23">
        <f t="shared" ref="P1228:P1235" si="1431">$G1228*M1228</f>
        <v>10314990</v>
      </c>
      <c r="Q1228" s="23">
        <f t="shared" ref="Q1228:Q1235" si="1432">$H1228*N1228</f>
        <v>10314990</v>
      </c>
      <c r="R1228" s="23">
        <f t="shared" ref="R1228:R1235" si="1433">$I1228*L1228</f>
        <v>686592.9</v>
      </c>
      <c r="S1228" s="23">
        <f t="shared" ref="S1228:S1235" si="1434">$J1228*M1228</f>
        <v>686592.9</v>
      </c>
      <c r="T1228" s="23">
        <f t="shared" ref="T1228:T1235" si="1435">$K1228*N1228</f>
        <v>686592.9</v>
      </c>
      <c r="U1228" s="23">
        <f t="shared" ref="U1228:U1235" si="1436">$F1228*U$1248</f>
        <v>34632.720000000001</v>
      </c>
      <c r="V1228" s="23">
        <f t="shared" ref="V1228:V1235" si="1437">$G1228*V$1248</f>
        <v>35186.870000000003</v>
      </c>
      <c r="W1228" s="23">
        <f t="shared" ref="W1228:W1235" si="1438">$H1228*W$1248</f>
        <v>35591.879999999997</v>
      </c>
      <c r="X1228" s="23">
        <f t="shared" ref="X1228:X1235" si="1439">$I1228*X$1248</f>
        <v>2125.36</v>
      </c>
      <c r="Y1228" s="23">
        <f t="shared" ref="Y1228:Y1235" si="1440">$J1228*Y$1248</f>
        <v>2216.46</v>
      </c>
      <c r="Z1228" s="23">
        <f t="shared" ref="Z1228:Z1235" si="1441">$K1228*Z$1248</f>
        <v>2216.46</v>
      </c>
      <c r="AA1228" s="23">
        <f t="shared" ref="AA1228:AC1235" si="1442">L1228*U1228</f>
        <v>10182019.68</v>
      </c>
      <c r="AB1228" s="23">
        <f t="shared" si="1442"/>
        <v>10344939.779999999</v>
      </c>
      <c r="AC1228" s="23">
        <f t="shared" si="1442"/>
        <v>10464012.720000001</v>
      </c>
      <c r="AD1228" s="23">
        <f t="shared" ref="AD1228:AF1235" si="1443">L1228*X1228</f>
        <v>624855.84</v>
      </c>
      <c r="AE1228" s="23">
        <f t="shared" si="1443"/>
        <v>651639.24</v>
      </c>
      <c r="AF1228" s="23">
        <f t="shared" si="1443"/>
        <v>651639.24</v>
      </c>
      <c r="AG1228" s="28">
        <v>514</v>
      </c>
      <c r="AH1228" s="28">
        <v>514</v>
      </c>
      <c r="AI1228" s="28">
        <v>514</v>
      </c>
      <c r="AJ1228" s="23">
        <f t="shared" ref="AJ1228:AJ1235" si="1444">$F1228*AG1228</f>
        <v>17166572</v>
      </c>
      <c r="AK1228" s="23">
        <f t="shared" ref="AK1228:AK1235" si="1445">$G1228*AH1228</f>
        <v>18033690</v>
      </c>
      <c r="AL1228" s="23">
        <f t="shared" ref="AL1228:AL1235" si="1446">$H1228*AI1228</f>
        <v>18033690</v>
      </c>
      <c r="AM1228" s="23">
        <f t="shared" ref="AM1228:AM1235" si="1447">$I1228*AG1228</f>
        <v>1200369.8999999999</v>
      </c>
      <c r="AN1228" s="23">
        <f t="shared" ref="AN1228:AN1235" si="1448">$J1228*AH1228</f>
        <v>1200369.8999999999</v>
      </c>
      <c r="AO1228" s="23">
        <f t="shared" ref="AO1228:AO1235" si="1449">$K1228*AI1228</f>
        <v>1200369.8999999999</v>
      </c>
      <c r="AP1228" s="23">
        <f t="shared" ref="AP1228:AP1235" si="1450">$F1228*AP$1248</f>
        <v>34092.300000000003</v>
      </c>
      <c r="AQ1228" s="23">
        <f t="shared" ref="AQ1228:AQ1235" si="1451">$G1228*AQ$1248</f>
        <v>34578.699999999997</v>
      </c>
      <c r="AR1228" s="23">
        <f t="shared" ref="AR1228:AR1235" si="1452">$H1228*AR$1248</f>
        <v>34848.69</v>
      </c>
      <c r="AS1228" s="23">
        <f t="shared" ref="AS1228:AS1235" si="1453">$I1228*AS$1248</f>
        <v>3285.84</v>
      </c>
      <c r="AT1228" s="23">
        <f t="shared" ref="AT1228:AT1235" si="1454">$J1228*AT$1248</f>
        <v>3422.61</v>
      </c>
      <c r="AU1228" s="23">
        <f t="shared" ref="AU1228:AU1235" si="1455">$K1228*AU$1248</f>
        <v>3422.61</v>
      </c>
      <c r="AV1228" s="23">
        <f t="shared" ref="AV1228:AX1235" si="1456">AG1228*AP1228</f>
        <v>17523442.199999999</v>
      </c>
      <c r="AW1228" s="23">
        <f t="shared" si="1456"/>
        <v>17773451.800000001</v>
      </c>
      <c r="AX1228" s="23">
        <f t="shared" si="1456"/>
        <v>17912226.66</v>
      </c>
      <c r="AY1228" s="23">
        <f t="shared" ref="AY1228:BA1235" si="1457">AG1228*AS1228</f>
        <v>1688921.76</v>
      </c>
      <c r="AZ1228" s="23">
        <f t="shared" si="1457"/>
        <v>1759221.54</v>
      </c>
      <c r="BA1228" s="23">
        <f t="shared" si="1457"/>
        <v>1759221.54</v>
      </c>
      <c r="BB1228" s="28">
        <v>354</v>
      </c>
      <c r="BC1228" s="28">
        <v>354</v>
      </c>
      <c r="BD1228" s="28">
        <v>354</v>
      </c>
      <c r="BE1228" s="23">
        <f t="shared" ref="BE1228:BE1235" si="1458">$F1228*BB1228</f>
        <v>11822892</v>
      </c>
      <c r="BF1228" s="23">
        <f t="shared" ref="BF1228:BF1235" si="1459">$G1228*BC1228</f>
        <v>12420090</v>
      </c>
      <c r="BG1228" s="23">
        <f t="shared" ref="BG1228:BG1235" si="1460">$H1228*BD1228</f>
        <v>12420090</v>
      </c>
      <c r="BH1228" s="23">
        <f t="shared" ref="BH1228:BH1235" si="1461">$I1228*BB1228</f>
        <v>826713.9</v>
      </c>
      <c r="BI1228" s="23">
        <f t="shared" ref="BI1228:BI1235" si="1462">$J1228*BC1228</f>
        <v>826713.9</v>
      </c>
      <c r="BJ1228" s="23">
        <f t="shared" ref="BJ1228:BJ1235" si="1463">$K1228*BD1228</f>
        <v>826713.9</v>
      </c>
      <c r="BK1228" s="23">
        <f t="shared" ref="BK1228:BK1235" si="1464">$F1228*BK$1248</f>
        <v>34520.97</v>
      </c>
      <c r="BL1228" s="23">
        <f t="shared" ref="BL1228:BL1235" si="1465">$G1228*BL$1248</f>
        <v>35085.01</v>
      </c>
      <c r="BM1228" s="23">
        <f t="shared" ref="BM1228:BM1235" si="1466">$H1228*BM$1248</f>
        <v>35868.620000000003</v>
      </c>
      <c r="BN1228" s="23">
        <f t="shared" ref="BN1228:BN1235" si="1467">$I1228*BN$1248</f>
        <v>1886.25</v>
      </c>
      <c r="BO1228" s="23">
        <f t="shared" ref="BO1228:BO1235" si="1468">$J1228*BO$1248</f>
        <v>1947.39</v>
      </c>
      <c r="BP1228" s="23">
        <f t="shared" ref="BP1228:BP1235" si="1469">$K1228*BP$1248</f>
        <v>1947.39</v>
      </c>
      <c r="BQ1228" s="23">
        <f t="shared" ref="BQ1228:BS1235" si="1470">BB1228*BK1228</f>
        <v>12220423.380000001</v>
      </c>
      <c r="BR1228" s="23">
        <f t="shared" si="1470"/>
        <v>12420093.539999999</v>
      </c>
      <c r="BS1228" s="23">
        <f t="shared" si="1470"/>
        <v>12697491.48</v>
      </c>
      <c r="BT1228" s="23">
        <f t="shared" ref="BT1228:BV1235" si="1471">BB1228*BN1228</f>
        <v>667732.5</v>
      </c>
      <c r="BU1228" s="23">
        <f t="shared" si="1471"/>
        <v>689376.06</v>
      </c>
      <c r="BV1228" s="23">
        <f t="shared" si="1471"/>
        <v>689376.06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34139.769999999997</v>
      </c>
      <c r="CG1228" s="23">
        <f t="shared" ref="CG1228:CG1235" si="1479">$G1228*CG$1248</f>
        <v>34716.29</v>
      </c>
      <c r="CH1228" s="23">
        <f t="shared" ref="CH1228:CH1235" si="1480">$H1228*CH$1248</f>
        <v>34975.919999999998</v>
      </c>
      <c r="CI1228" s="23">
        <f t="shared" ref="CI1228:CI1235" si="1481">$I1228*CI$1248</f>
        <v>2318.5700000000002</v>
      </c>
      <c r="CJ1228" s="23">
        <f t="shared" ref="CJ1228:CJ1235" si="1482">$J1228*CJ$1248</f>
        <v>2437.61</v>
      </c>
      <c r="CK1228" s="23">
        <f t="shared" ref="CK1228:CK1235" si="1483">$K1228*CK$1248</f>
        <v>2437.61</v>
      </c>
      <c r="CL1228" s="23">
        <f t="shared" ref="CL1228:CN1235" si="1484">BW1228*CF1228</f>
        <v>10276070.77</v>
      </c>
      <c r="CM1228" s="23">
        <f t="shared" si="1484"/>
        <v>10449603.289999999</v>
      </c>
      <c r="CN1228" s="23">
        <f t="shared" si="1484"/>
        <v>10527751.92</v>
      </c>
      <c r="CO1228" s="23">
        <f t="shared" ref="CO1228:CQ1235" si="1485">BW1228*CI1228</f>
        <v>697889.57</v>
      </c>
      <c r="CP1228" s="23">
        <f t="shared" si="1485"/>
        <v>733720.61</v>
      </c>
      <c r="CQ1228" s="23">
        <f t="shared" si="1485"/>
        <v>733720.61</v>
      </c>
      <c r="CR1228" s="28">
        <v>416</v>
      </c>
      <c r="CS1228" s="28">
        <v>416</v>
      </c>
      <c r="CT1228" s="28">
        <v>416</v>
      </c>
      <c r="CU1228" s="23">
        <f t="shared" ref="CU1228:CU1235" si="1486">$F1228*CR1228</f>
        <v>13893568</v>
      </c>
      <c r="CV1228" s="23">
        <f t="shared" ref="CV1228:CV1235" si="1487">$G1228*CS1228</f>
        <v>14595360</v>
      </c>
      <c r="CW1228" s="23">
        <f t="shared" ref="CW1228:CW1235" si="1488">$H1228*CT1228</f>
        <v>14595360</v>
      </c>
      <c r="CX1228" s="23">
        <f t="shared" ref="CX1228:CX1235" si="1489">$I1228*CR1228</f>
        <v>971505.6</v>
      </c>
      <c r="CY1228" s="23">
        <f t="shared" ref="CY1228:CY1235" si="1490">$J1228*CS1228</f>
        <v>971505.6</v>
      </c>
      <c r="CZ1228" s="23">
        <f t="shared" ref="CZ1228:CZ1235" si="1491">$K1228*CT1228</f>
        <v>971505.6</v>
      </c>
      <c r="DA1228" s="23">
        <f t="shared" ref="DA1228:DA1235" si="1492">$F1228*DA$1248</f>
        <v>34436.17</v>
      </c>
      <c r="DB1228" s="23">
        <f t="shared" ref="DB1228:DB1235" si="1493">$G1228*DB$1248</f>
        <v>35083.31</v>
      </c>
      <c r="DC1228" s="23">
        <f t="shared" ref="DC1228:DC1235" si="1494">$H1228*DC$1248</f>
        <v>35224.51</v>
      </c>
      <c r="DD1228" s="23">
        <f t="shared" ref="DD1228:DD1235" si="1495">$I1228*DD$1248</f>
        <v>1476.44</v>
      </c>
      <c r="DE1228" s="23">
        <f t="shared" ref="DE1228:DE1235" si="1496">$J1228*DE$1248</f>
        <v>1548.49</v>
      </c>
      <c r="DF1228" s="23">
        <f t="shared" ref="DF1228:DF1235" si="1497">$K1228*DF$1248</f>
        <v>1548.49</v>
      </c>
      <c r="DG1228" s="23">
        <f t="shared" ref="DG1228:DI1235" si="1498">CR1228*DA1228</f>
        <v>14325446.720000001</v>
      </c>
      <c r="DH1228" s="23">
        <f t="shared" si="1498"/>
        <v>14594656.960000001</v>
      </c>
      <c r="DI1228" s="23">
        <f t="shared" si="1498"/>
        <v>14653396.16</v>
      </c>
      <c r="DJ1228" s="23">
        <f t="shared" ref="DJ1228:DL1235" si="1499">CR1228*DD1228</f>
        <v>614199.04000000004</v>
      </c>
      <c r="DK1228" s="23">
        <f t="shared" si="1499"/>
        <v>644171.84</v>
      </c>
      <c r="DL1228" s="23">
        <f t="shared" si="1499"/>
        <v>644171.84</v>
      </c>
      <c r="DM1228" s="28">
        <v>287</v>
      </c>
      <c r="DN1228" s="28">
        <v>287</v>
      </c>
      <c r="DO1228" s="28">
        <v>287</v>
      </c>
      <c r="DP1228" s="23">
        <f t="shared" ref="DP1228:DP1235" si="1500">$F1228*DM1228</f>
        <v>9585226</v>
      </c>
      <c r="DQ1228" s="23">
        <f t="shared" ref="DQ1228:DQ1235" si="1501">$G1228*DN1228</f>
        <v>10069395</v>
      </c>
      <c r="DR1228" s="23">
        <f t="shared" ref="DR1228:DR1235" si="1502">$H1228*DO1228</f>
        <v>10069395</v>
      </c>
      <c r="DS1228" s="23">
        <f t="shared" ref="DS1228:DS1235" si="1503">$I1228*DM1228</f>
        <v>670245.44999999995</v>
      </c>
      <c r="DT1228" s="23">
        <f t="shared" ref="DT1228:DT1235" si="1504">$J1228*DN1228</f>
        <v>670245.44999999995</v>
      </c>
      <c r="DU1228" s="23">
        <f t="shared" ref="DU1228:DU1235" si="1505">$K1228*DO1228</f>
        <v>670245.44999999995</v>
      </c>
      <c r="DV1228" s="23">
        <f t="shared" ref="DV1228:DV1235" si="1506">$F1228*DV$1248</f>
        <v>34559.019999999997</v>
      </c>
      <c r="DW1228" s="23">
        <f t="shared" ref="DW1228:DW1235" si="1507">$G1228*DW$1248</f>
        <v>35084.93</v>
      </c>
      <c r="DX1228" s="23">
        <f t="shared" ref="DX1228:DX1235" si="1508">$H1228*DX$1248</f>
        <v>35354.21</v>
      </c>
      <c r="DY1228" s="23">
        <f t="shared" ref="DY1228:DY1235" si="1509">$I1228*DY$1248</f>
        <v>2260.6</v>
      </c>
      <c r="DZ1228" s="23">
        <f t="shared" ref="DZ1228:DZ1235" si="1510">$J1228*DZ$1248</f>
        <v>2372.4699999999998</v>
      </c>
      <c r="EA1228" s="23">
        <f t="shared" ref="EA1228:EA1235" si="1511">$K1228*EA$1248</f>
        <v>2372.4699999999998</v>
      </c>
      <c r="EB1228" s="23">
        <f t="shared" ref="EB1228:ED1235" si="1512">DM1228*DV1228</f>
        <v>9918438.7400000002</v>
      </c>
      <c r="EC1228" s="23">
        <f t="shared" si="1512"/>
        <v>10069374.91</v>
      </c>
      <c r="ED1228" s="23">
        <f t="shared" si="1512"/>
        <v>10146658.27</v>
      </c>
      <c r="EE1228" s="23">
        <f t="shared" ref="EE1228:EG1235" si="1513">DM1228*DY1228</f>
        <v>648792.19999999995</v>
      </c>
      <c r="EF1228" s="23">
        <f t="shared" si="1513"/>
        <v>680898.89</v>
      </c>
      <c r="EG1228" s="23">
        <f t="shared" si="1513"/>
        <v>680898.89</v>
      </c>
      <c r="EH1228" s="28">
        <v>348</v>
      </c>
      <c r="EI1228" s="28">
        <v>348</v>
      </c>
      <c r="EJ1228" s="28">
        <v>348</v>
      </c>
      <c r="EK1228" s="23">
        <f t="shared" ref="EK1228:EK1235" si="1514">$F1228*EH1228</f>
        <v>11622504</v>
      </c>
      <c r="EL1228" s="23">
        <f t="shared" ref="EL1228:EL1235" si="1515">$G1228*EI1228</f>
        <v>12209580</v>
      </c>
      <c r="EM1228" s="23">
        <f t="shared" ref="EM1228:EM1235" si="1516">$H1228*EJ1228</f>
        <v>12209580</v>
      </c>
      <c r="EN1228" s="23">
        <f t="shared" ref="EN1228:EN1235" si="1517">$I1228*EH1228</f>
        <v>812701.8</v>
      </c>
      <c r="EO1228" s="23">
        <f t="shared" ref="EO1228:EO1235" si="1518">$J1228*EI1228</f>
        <v>812701.8</v>
      </c>
      <c r="EP1228" s="23">
        <f t="shared" ref="EP1228:EP1235" si="1519">$K1228*EJ1228</f>
        <v>812701.8</v>
      </c>
      <c r="EQ1228" s="23">
        <f t="shared" ref="EQ1228:EQ1235" si="1520">$F1228*EQ$1248</f>
        <v>34600.519999999997</v>
      </c>
      <c r="ER1228" s="23">
        <f t="shared" ref="ER1228:ER1235" si="1521">$G1228*ER$1248</f>
        <v>35085.050000000003</v>
      </c>
      <c r="ES1228" s="23">
        <f t="shared" ref="ES1228:ES1235" si="1522">$H1228*ES$1248</f>
        <v>35452.82</v>
      </c>
      <c r="ET1228" s="23">
        <f t="shared" ref="ET1228:ET1235" si="1523">$I1228*ET$1248</f>
        <v>1903.19</v>
      </c>
      <c r="EU1228" s="23">
        <f t="shared" ref="EU1228:EU1235" si="1524">$J1228*EU$1248</f>
        <v>1984.14</v>
      </c>
      <c r="EV1228" s="23">
        <f t="shared" ref="EV1228:EV1235" si="1525">$K1228*EV$1248</f>
        <v>1984.14</v>
      </c>
      <c r="EW1228" s="23">
        <f t="shared" ref="EW1228:EY1235" si="1526">EH1228*EQ1228</f>
        <v>12040980.960000001</v>
      </c>
      <c r="EX1228" s="23">
        <f t="shared" si="1526"/>
        <v>12209597.4</v>
      </c>
      <c r="EY1228" s="23">
        <f t="shared" si="1526"/>
        <v>12337581.359999999</v>
      </c>
      <c r="EZ1228" s="23">
        <f t="shared" ref="EZ1228:FB1235" si="1527">EH1228*ET1228</f>
        <v>662310.12</v>
      </c>
      <c r="FA1228" s="23">
        <f t="shared" si="1527"/>
        <v>690480.72</v>
      </c>
      <c r="FB1228" s="23">
        <f t="shared" si="1527"/>
        <v>690480.72</v>
      </c>
      <c r="FC1228" s="28">
        <v>387</v>
      </c>
      <c r="FD1228" s="28">
        <v>387</v>
      </c>
      <c r="FE1228" s="28">
        <v>387</v>
      </c>
      <c r="FF1228" s="23">
        <f t="shared" ref="FF1228:FF1235" si="1528">$F1228*FC1228</f>
        <v>12925026</v>
      </c>
      <c r="FG1228" s="23">
        <f t="shared" ref="FG1228:FG1235" si="1529">$G1228*FD1228</f>
        <v>13577895</v>
      </c>
      <c r="FH1228" s="23">
        <f t="shared" ref="FH1228:FH1235" si="1530">$H1228*FE1228</f>
        <v>13577895</v>
      </c>
      <c r="FI1228" s="23">
        <f t="shared" ref="FI1228:FI1235" si="1531">$I1228*FC1228</f>
        <v>903780.45</v>
      </c>
      <c r="FJ1228" s="23">
        <f t="shared" ref="FJ1228:FJ1235" si="1532">$J1228*FD1228</f>
        <v>903780.45</v>
      </c>
      <c r="FK1228" s="23">
        <f t="shared" ref="FK1228:FK1235" si="1533">$K1228*FE1228</f>
        <v>903780.45</v>
      </c>
      <c r="FL1228" s="23">
        <f t="shared" ref="FL1228:FL1235" si="1534">$F1228*FL$1248</f>
        <v>34806.97</v>
      </c>
      <c r="FM1228" s="23">
        <f t="shared" ref="FM1228:FM1235" si="1535">$G1228*FM$1248</f>
        <v>35321.31</v>
      </c>
      <c r="FN1228" s="23">
        <f t="shared" ref="FN1228:FN1235" si="1536">$H1228*FN$1248</f>
        <v>35692.85</v>
      </c>
      <c r="FO1228" s="23">
        <f t="shared" ref="FO1228:FO1235" si="1537">$I1228*FO$1248</f>
        <v>1571.57</v>
      </c>
      <c r="FP1228" s="23">
        <f t="shared" ref="FP1228:FP1235" si="1538">$J1228*FP$1248</f>
        <v>1628.65</v>
      </c>
      <c r="FQ1228" s="23">
        <f t="shared" ref="FQ1228:FQ1235" si="1539">$K1228*FQ$1248</f>
        <v>1628.65</v>
      </c>
      <c r="FR1228" s="23">
        <f t="shared" ref="FR1228:FT1235" si="1540">FC1228*FL1228</f>
        <v>13470297.390000001</v>
      </c>
      <c r="FS1228" s="23">
        <f t="shared" si="1540"/>
        <v>13669346.970000001</v>
      </c>
      <c r="FT1228" s="23">
        <f t="shared" si="1540"/>
        <v>13813132.949999999</v>
      </c>
      <c r="FU1228" s="23">
        <f t="shared" ref="FU1228:FW1235" si="1541">FC1228*FO1228</f>
        <v>608197.59</v>
      </c>
      <c r="FV1228" s="23">
        <f t="shared" si="1541"/>
        <v>630287.55000000005</v>
      </c>
      <c r="FW1228" s="23">
        <f t="shared" si="1541"/>
        <v>630287.55000000005</v>
      </c>
      <c r="FX1228" s="28">
        <v>486</v>
      </c>
      <c r="FY1228" s="28">
        <v>486</v>
      </c>
      <c r="FZ1228" s="28">
        <v>486</v>
      </c>
      <c r="GA1228" s="23">
        <f t="shared" ref="GA1228:GA1235" si="1542">$F1228*FX1228</f>
        <v>16231428</v>
      </c>
      <c r="GB1228" s="23">
        <f t="shared" ref="GB1228:GB1235" si="1543">$G1228*FY1228</f>
        <v>17051310</v>
      </c>
      <c r="GC1228" s="23">
        <f t="shared" ref="GC1228:GC1235" si="1544">$H1228*FZ1228</f>
        <v>17051310</v>
      </c>
      <c r="GD1228" s="23">
        <f t="shared" ref="GD1228:GD1235" si="1545">$I1228*FX1228</f>
        <v>1134980.1000000001</v>
      </c>
      <c r="GE1228" s="23">
        <f t="shared" ref="GE1228:GE1235" si="1546">$J1228*FY1228</f>
        <v>1134980.1000000001</v>
      </c>
      <c r="GF1228" s="23">
        <f t="shared" ref="GF1228:GF1235" si="1547">$K1228*FZ1228</f>
        <v>1134980.1000000001</v>
      </c>
      <c r="GG1228" s="23">
        <f t="shared" ref="GG1228:GG1235" si="1548">$F1228*GG$1248</f>
        <v>34738.14</v>
      </c>
      <c r="GH1228" s="23">
        <f t="shared" ref="GH1228:GH1235" si="1549">$G1228*GH$1248</f>
        <v>35399.15</v>
      </c>
      <c r="GI1228" s="23">
        <f t="shared" ref="GI1228:GI1235" si="1550">$H1228*GI$1248</f>
        <v>35752.15</v>
      </c>
      <c r="GJ1228" s="23">
        <f t="shared" ref="GJ1228:GJ1235" si="1551">$I1228*GJ$1248</f>
        <v>2365.0300000000002</v>
      </c>
      <c r="GK1228" s="23">
        <f t="shared" ref="GK1228:GK1235" si="1552">$J1228*GK$1248</f>
        <v>2446.65</v>
      </c>
      <c r="GL1228" s="23">
        <f t="shared" ref="GL1228:GL1235" si="1553">$K1228*GL$1248</f>
        <v>2446.65</v>
      </c>
      <c r="GM1228" s="23">
        <f t="shared" ref="GM1228:GO1235" si="1554">FX1228*GG1228</f>
        <v>16882736.039999999</v>
      </c>
      <c r="GN1228" s="23">
        <f t="shared" si="1554"/>
        <v>17203986.899999999</v>
      </c>
      <c r="GO1228" s="23">
        <f t="shared" si="1554"/>
        <v>17375544.899999999</v>
      </c>
      <c r="GP1228" s="23">
        <f t="shared" ref="GP1228:GR1235" si="1555">FX1228*GJ1228</f>
        <v>1149404.58</v>
      </c>
      <c r="GQ1228" s="23">
        <f t="shared" si="1555"/>
        <v>1189071.8999999999</v>
      </c>
      <c r="GR1228" s="23">
        <f t="shared" si="1555"/>
        <v>1189071.8999999999</v>
      </c>
      <c r="GS1228" s="28">
        <v>344</v>
      </c>
      <c r="GT1228" s="28">
        <v>344</v>
      </c>
      <c r="GU1228" s="28">
        <v>344</v>
      </c>
      <c r="GV1228" s="23">
        <f t="shared" ref="GV1228:GV1235" si="1556">$F1228*GS1228</f>
        <v>11488912</v>
      </c>
      <c r="GW1228" s="23">
        <f t="shared" ref="GW1228:GW1235" si="1557">$G1228*GT1228</f>
        <v>12069240</v>
      </c>
      <c r="GX1228" s="23">
        <f t="shared" ref="GX1228:GX1235" si="1558">$H1228*GU1228</f>
        <v>12069240</v>
      </c>
      <c r="GY1228" s="23">
        <f t="shared" ref="GY1228:GY1235" si="1559">$I1228*GS1228</f>
        <v>803360.4</v>
      </c>
      <c r="GZ1228" s="23">
        <f t="shared" ref="GZ1228:GZ1235" si="1560">$J1228*GT1228</f>
        <v>803360.4</v>
      </c>
      <c r="HA1228" s="23">
        <f t="shared" ref="HA1228:HA1235" si="1561">$K1228*GU1228</f>
        <v>803360.4</v>
      </c>
      <c r="HB1228" s="23">
        <f t="shared" ref="HB1228:HB1235" si="1562">$F1228*HB$1248</f>
        <v>34921.67</v>
      </c>
      <c r="HC1228" s="23">
        <f t="shared" ref="HC1228:HC1235" si="1563">$G1228*HC$1248</f>
        <v>35582.22</v>
      </c>
      <c r="HD1228" s="23">
        <f t="shared" ref="HD1228:HD1235" si="1564">$H1228*HD$1248</f>
        <v>35766.199999999997</v>
      </c>
      <c r="HE1228" s="23">
        <f t="shared" ref="HE1228:HE1235" si="1565">$I1228*HE$1248</f>
        <v>2413.33</v>
      </c>
      <c r="HF1228" s="23">
        <f t="shared" ref="HF1228:HF1235" si="1566">$J1228*HF$1248</f>
        <v>2491.86</v>
      </c>
      <c r="HG1228" s="23">
        <f t="shared" ref="HG1228:HG1235" si="1567">$K1228*HG$1248</f>
        <v>2491.86</v>
      </c>
      <c r="HH1228" s="23">
        <f t="shared" ref="HH1228:HJ1235" si="1568">GS1228*HB1228</f>
        <v>12013054.48</v>
      </c>
      <c r="HI1228" s="23">
        <f t="shared" si="1568"/>
        <v>12240283.68</v>
      </c>
      <c r="HJ1228" s="23">
        <f t="shared" si="1568"/>
        <v>12303572.800000001</v>
      </c>
      <c r="HK1228" s="23">
        <f t="shared" ref="HK1228:HM1235" si="1569">GS1228*HE1228</f>
        <v>830185.52</v>
      </c>
      <c r="HL1228" s="23">
        <f t="shared" si="1569"/>
        <v>857199.84</v>
      </c>
      <c r="HM1228" s="23">
        <f t="shared" si="1569"/>
        <v>857199.84</v>
      </c>
      <c r="HN1228" s="28">
        <v>383</v>
      </c>
      <c r="HO1228" s="28">
        <v>383</v>
      </c>
      <c r="HP1228" s="28">
        <v>383</v>
      </c>
      <c r="HQ1228" s="23">
        <f t="shared" ref="HQ1228:HQ1235" si="1570">$F1228*HN1228</f>
        <v>12791434</v>
      </c>
      <c r="HR1228" s="23">
        <f t="shared" ref="HR1228:HR1235" si="1571">$G1228*HO1228</f>
        <v>13437555</v>
      </c>
      <c r="HS1228" s="23">
        <f t="shared" ref="HS1228:HS1235" si="1572">$H1228*HP1228</f>
        <v>13437555</v>
      </c>
      <c r="HT1228" s="23">
        <f t="shared" ref="HT1228:HT1235" si="1573">$I1228*HN1228</f>
        <v>894439.05</v>
      </c>
      <c r="HU1228" s="23">
        <f t="shared" ref="HU1228:HU1235" si="1574">$J1228*HO1228</f>
        <v>894439.05</v>
      </c>
      <c r="HV1228" s="23">
        <f t="shared" ref="HV1228:HV1235" si="1575">$K1228*HP1228</f>
        <v>894439.05</v>
      </c>
      <c r="HW1228" s="23">
        <f t="shared" ref="HW1228:HW1235" si="1576">$F1228*HW$1248</f>
        <v>34483.26</v>
      </c>
      <c r="HX1228" s="23">
        <f t="shared" ref="HX1228:HX1235" si="1577">$G1228*HX$1248</f>
        <v>35081.550000000003</v>
      </c>
      <c r="HY1228" s="23">
        <f t="shared" ref="HY1228:HY1235" si="1578">$H1228*HY$1248</f>
        <v>35498.230000000003</v>
      </c>
      <c r="HZ1228" s="23">
        <f t="shared" ref="HZ1228:HZ1235" si="1579">$I1228*HZ$1248</f>
        <v>1984.78</v>
      </c>
      <c r="IA1228" s="23">
        <f t="shared" ref="IA1228:IA1235" si="1580">$J1228*IA$1248</f>
        <v>2061.75</v>
      </c>
      <c r="IB1228" s="23">
        <f t="shared" ref="IB1228:IB1235" si="1581">$K1228*IB$1248</f>
        <v>2061.75</v>
      </c>
      <c r="IC1228" s="23">
        <f t="shared" ref="IC1228:IE1235" si="1582">HN1228*HW1228</f>
        <v>13207088.58</v>
      </c>
      <c r="ID1228" s="23">
        <f t="shared" si="1582"/>
        <v>13436233.65</v>
      </c>
      <c r="IE1228" s="23">
        <f t="shared" si="1582"/>
        <v>13595822.09</v>
      </c>
      <c r="IF1228" s="23">
        <f t="shared" ref="IF1228:IH1235" si="1583">HN1228*HZ1228</f>
        <v>760170.74</v>
      </c>
      <c r="IG1228" s="23">
        <f t="shared" si="1583"/>
        <v>789650.25</v>
      </c>
      <c r="IH1228" s="23">
        <f t="shared" si="1583"/>
        <v>789650.25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34333.760000000002</v>
      </c>
      <c r="IS1228" s="23">
        <f t="shared" ref="IS1228:IS1235" si="1591">$G1228*IS$1248</f>
        <v>35085.07</v>
      </c>
      <c r="IT1228" s="23">
        <f t="shared" ref="IT1228:IT1235" si="1592">$H1228*IT$1248</f>
        <v>35085.07</v>
      </c>
      <c r="IU1228" s="23">
        <f t="shared" ref="IU1228:IU1235" si="1593">$I1228*IU$1248</f>
        <v>6444.04</v>
      </c>
      <c r="IV1228" s="23">
        <f t="shared" ref="IV1228:IV1235" si="1594">$J1228*IV$1248</f>
        <v>6781.39</v>
      </c>
      <c r="IW1228" s="23">
        <f t="shared" ref="IW1228:IW1235" si="1595">$K1228*IW$1248</f>
        <v>6781.39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349</v>
      </c>
      <c r="JE1228" s="28">
        <v>349</v>
      </c>
      <c r="JF1228" s="28">
        <v>349</v>
      </c>
      <c r="JG1228" s="23">
        <f t="shared" ref="JG1228:JG1235" si="1598">$F1228*JD1228</f>
        <v>11655902</v>
      </c>
      <c r="JH1228" s="23">
        <f t="shared" ref="JH1228:JH1235" si="1599">$G1228*JE1228</f>
        <v>12244665</v>
      </c>
      <c r="JI1228" s="23">
        <f t="shared" ref="JI1228:JI1235" si="1600">$H1228*JF1228</f>
        <v>12244665</v>
      </c>
      <c r="JJ1228" s="23">
        <f t="shared" ref="JJ1228:JJ1235" si="1601">$I1228*JD1228</f>
        <v>815037.15</v>
      </c>
      <c r="JK1228" s="23">
        <f t="shared" ref="JK1228:JK1235" si="1602">$J1228*JE1228</f>
        <v>815037.15</v>
      </c>
      <c r="JL1228" s="23">
        <f t="shared" ref="JL1228:JL1235" si="1603">$K1228*JF1228</f>
        <v>815037.15</v>
      </c>
      <c r="JM1228" s="23">
        <f t="shared" ref="JM1228:JM1235" si="1604">$F1228*JM$1248</f>
        <v>34557.410000000003</v>
      </c>
      <c r="JN1228" s="23">
        <f t="shared" ref="JN1228:JN1235" si="1605">$G1228*JN$1248</f>
        <v>35085.03</v>
      </c>
      <c r="JO1228" s="23">
        <f t="shared" ref="JO1228:JO1235" si="1606">$H1228*JO$1248</f>
        <v>35217.800000000003</v>
      </c>
      <c r="JP1228" s="23">
        <f t="shared" ref="JP1228:JP1235" si="1607">$I1228*JP$1248</f>
        <v>1657.22</v>
      </c>
      <c r="JQ1228" s="23">
        <f t="shared" ref="JQ1228:JQ1235" si="1608">$J1228*JQ$1248</f>
        <v>1732.57</v>
      </c>
      <c r="JR1228" s="23">
        <f t="shared" ref="JR1228:JR1235" si="1609">$K1228*JR$1248</f>
        <v>1732.57</v>
      </c>
      <c r="JS1228" s="23">
        <f t="shared" ref="JS1228:JU1235" si="1610">JD1228*JM1228</f>
        <v>12060536.09</v>
      </c>
      <c r="JT1228" s="23">
        <f t="shared" si="1610"/>
        <v>12244675.470000001</v>
      </c>
      <c r="JU1228" s="23">
        <f t="shared" si="1610"/>
        <v>12291012.199999999</v>
      </c>
      <c r="JV1228" s="23">
        <f t="shared" ref="JV1228:JX1235" si="1611">JD1228*JP1228</f>
        <v>578369.78</v>
      </c>
      <c r="JW1228" s="23">
        <f t="shared" si="1611"/>
        <v>604666.93000000005</v>
      </c>
      <c r="JX1228" s="23">
        <f t="shared" si="1611"/>
        <v>604666.93000000005</v>
      </c>
      <c r="JY1228" s="28">
        <v>363</v>
      </c>
      <c r="JZ1228" s="28">
        <v>363</v>
      </c>
      <c r="KA1228" s="28">
        <v>363</v>
      </c>
      <c r="KB1228" s="23">
        <f t="shared" ref="KB1228:KB1235" si="1612">$F1228*JY1228</f>
        <v>12123474</v>
      </c>
      <c r="KC1228" s="23">
        <f t="shared" ref="KC1228:KC1235" si="1613">$G1228*JZ1228</f>
        <v>12735855</v>
      </c>
      <c r="KD1228" s="23">
        <f t="shared" ref="KD1228:KD1235" si="1614">$H1228*KA1228</f>
        <v>12735855</v>
      </c>
      <c r="KE1228" s="23">
        <f t="shared" ref="KE1228:KE1235" si="1615">$I1228*JY1228</f>
        <v>847732.05</v>
      </c>
      <c r="KF1228" s="23">
        <f t="shared" ref="KF1228:KF1235" si="1616">$J1228*JZ1228</f>
        <v>847732.05</v>
      </c>
      <c r="KG1228" s="23">
        <f t="shared" ref="KG1228:KG1235" si="1617">$K1228*KA1228</f>
        <v>847732.05</v>
      </c>
      <c r="KH1228" s="23">
        <f t="shared" ref="KH1228:KH1235" si="1618">$F1228*KH$1248</f>
        <v>34562.76</v>
      </c>
      <c r="KI1228" s="23">
        <f t="shared" ref="KI1228:KI1235" si="1619">$G1228*KI$1248</f>
        <v>35085.040000000001</v>
      </c>
      <c r="KJ1228" s="23">
        <f t="shared" ref="KJ1228:KJ1235" si="1620">$H1228*KJ$1248</f>
        <v>35286.69</v>
      </c>
      <c r="KK1228" s="23">
        <f t="shared" ref="KK1228:KK1235" si="1621">$I1228*KK$1248</f>
        <v>1839.65</v>
      </c>
      <c r="KL1228" s="23">
        <f t="shared" ref="KL1228:KL1235" si="1622">$J1228*KL$1248</f>
        <v>1921.03</v>
      </c>
      <c r="KM1228" s="23">
        <f t="shared" ref="KM1228:KM1235" si="1623">$K1228*KM$1248</f>
        <v>1921.03</v>
      </c>
      <c r="KN1228" s="23">
        <f t="shared" ref="KN1228:KP1235" si="1624">JY1228*KH1228</f>
        <v>12546281.880000001</v>
      </c>
      <c r="KO1228" s="23">
        <f t="shared" si="1624"/>
        <v>12735869.52</v>
      </c>
      <c r="KP1228" s="23">
        <f t="shared" si="1624"/>
        <v>12809068.470000001</v>
      </c>
      <c r="KQ1228" s="23">
        <f t="shared" ref="KQ1228:KS1235" si="1625">JY1228*KK1228</f>
        <v>667792.94999999995</v>
      </c>
      <c r="KR1228" s="23">
        <f t="shared" si="1625"/>
        <v>697333.89</v>
      </c>
      <c r="KS1228" s="23">
        <f t="shared" si="1625"/>
        <v>697333.89</v>
      </c>
      <c r="KT1228" s="28">
        <v>378</v>
      </c>
      <c r="KU1228" s="28">
        <v>378</v>
      </c>
      <c r="KV1228" s="28">
        <v>378</v>
      </c>
      <c r="KW1228" s="23">
        <f t="shared" ref="KW1228:KW1235" si="1626">$F1228*KT1228</f>
        <v>12624444</v>
      </c>
      <c r="KX1228" s="23">
        <f t="shared" ref="KX1228:KX1235" si="1627">$G1228*KU1228</f>
        <v>13262130</v>
      </c>
      <c r="KY1228" s="23">
        <f t="shared" ref="KY1228:KY1235" si="1628">$H1228*KV1228</f>
        <v>13262130</v>
      </c>
      <c r="KZ1228" s="23">
        <f t="shared" ref="KZ1228:KZ1235" si="1629">$I1228*KT1228</f>
        <v>882762.3</v>
      </c>
      <c r="LA1228" s="23">
        <f t="shared" ref="LA1228:LA1235" si="1630">$J1228*KU1228</f>
        <v>882762.3</v>
      </c>
      <c r="LB1228" s="23">
        <f t="shared" ref="LB1228:LB1235" si="1631">$K1228*KV1228</f>
        <v>882762.3</v>
      </c>
      <c r="LC1228" s="23">
        <f t="shared" ref="LC1228:LC1235" si="1632">$F1228*LC$1248</f>
        <v>33967.81</v>
      </c>
      <c r="LD1228" s="23">
        <f t="shared" ref="LD1228:LD1235" si="1633">$G1228*LD$1248</f>
        <v>34460.33</v>
      </c>
      <c r="LE1228" s="23">
        <f t="shared" ref="LE1228:LE1235" si="1634">$H1228*LE$1248</f>
        <v>34721.599999999999</v>
      </c>
      <c r="LF1228" s="23">
        <f t="shared" ref="LF1228:LF1235" si="1635">$I1228*LF$1248</f>
        <v>3079.3</v>
      </c>
      <c r="LG1228" s="23">
        <f t="shared" ref="LG1228:LG1235" si="1636">$J1228*LG$1248</f>
        <v>3193.76</v>
      </c>
      <c r="LH1228" s="23">
        <f t="shared" ref="LH1228:LH1235" si="1637">$K1228*LH$1248</f>
        <v>3193.76</v>
      </c>
      <c r="LI1228" s="23">
        <f t="shared" ref="LI1228:LK1235" si="1638">KT1228*LC1228</f>
        <v>12839832.18</v>
      </c>
      <c r="LJ1228" s="23">
        <f t="shared" si="1638"/>
        <v>13026004.74</v>
      </c>
      <c r="LK1228" s="23">
        <f t="shared" si="1638"/>
        <v>13124764.800000001</v>
      </c>
      <c r="LL1228" s="23">
        <f t="shared" ref="LL1228:LN1235" si="1639">KT1228*LF1228</f>
        <v>1163975.3999999999</v>
      </c>
      <c r="LM1228" s="23">
        <f t="shared" si="1639"/>
        <v>1207241.28</v>
      </c>
      <c r="LN1228" s="23">
        <f t="shared" si="1639"/>
        <v>1207241.28</v>
      </c>
      <c r="LO1228" s="28">
        <v>271</v>
      </c>
      <c r="LP1228" s="28">
        <v>271</v>
      </c>
      <c r="LQ1228" s="28">
        <v>271</v>
      </c>
      <c r="LR1228" s="23">
        <f t="shared" ref="LR1228:LR1235" si="1640">$F1228*LO1228</f>
        <v>9050858</v>
      </c>
      <c r="LS1228" s="23">
        <f t="shared" ref="LS1228:LS1235" si="1641">$G1228*LP1228</f>
        <v>9508035</v>
      </c>
      <c r="LT1228" s="23">
        <f t="shared" ref="LT1228:LT1235" si="1642">$H1228*LQ1228</f>
        <v>9508035</v>
      </c>
      <c r="LU1228" s="23">
        <f t="shared" ref="LU1228:LU1235" si="1643">$I1228*LO1228</f>
        <v>632879.85</v>
      </c>
      <c r="LV1228" s="23">
        <f t="shared" ref="LV1228:LV1235" si="1644">$J1228*LP1228</f>
        <v>632879.85</v>
      </c>
      <c r="LW1228" s="23">
        <f t="shared" ref="LW1228:LW1235" si="1645">$K1228*LQ1228</f>
        <v>632879.85</v>
      </c>
      <c r="LX1228" s="23">
        <f t="shared" ref="LX1228:LX1235" si="1646">$F1228*LX$1248</f>
        <v>34523.31</v>
      </c>
      <c r="LY1228" s="23">
        <f t="shared" ref="LY1228:LY1235" si="1647">$G1228*LY$1248</f>
        <v>35084.97</v>
      </c>
      <c r="LZ1228" s="23">
        <f t="shared" ref="LZ1228:LZ1235" si="1648">$H1228*LZ$1248</f>
        <v>35220.5</v>
      </c>
      <c r="MA1228" s="23">
        <f t="shared" ref="MA1228:MA1235" si="1649">$I1228*MA$1248</f>
        <v>2210.5500000000002</v>
      </c>
      <c r="MB1228" s="23">
        <f t="shared" ref="MB1228:MB1235" si="1650">$J1228*MB$1248</f>
        <v>2326.17</v>
      </c>
      <c r="MC1228" s="23">
        <f t="shared" ref="MC1228:MC1235" si="1651">$K1228*MC$1248</f>
        <v>2326.17</v>
      </c>
      <c r="MD1228" s="23">
        <f t="shared" ref="MD1228:MF1235" si="1652">LO1228*LX1228</f>
        <v>9355817.0099999998</v>
      </c>
      <c r="ME1228" s="23">
        <f t="shared" si="1652"/>
        <v>9508026.8699999992</v>
      </c>
      <c r="MF1228" s="23">
        <f t="shared" si="1652"/>
        <v>9544755.5</v>
      </c>
      <c r="MG1228" s="23">
        <f t="shared" ref="MG1228:MI1235" si="1653">LO1228*MA1228</f>
        <v>599059.05000000005</v>
      </c>
      <c r="MH1228" s="23">
        <f t="shared" si="1653"/>
        <v>630392.06999999995</v>
      </c>
      <c r="MI1228" s="23">
        <f t="shared" si="1653"/>
        <v>630392.06999999995</v>
      </c>
      <c r="MJ1228" s="28">
        <v>471</v>
      </c>
      <c r="MK1228" s="28">
        <v>471</v>
      </c>
      <c r="ML1228" s="28">
        <v>471</v>
      </c>
      <c r="MM1228" s="23">
        <f t="shared" ref="MM1228:MM1235" si="1654">$F1228*MJ1228</f>
        <v>15730458</v>
      </c>
      <c r="MN1228" s="23">
        <f t="shared" ref="MN1228:MN1235" si="1655">$G1228*MK1228</f>
        <v>16525035</v>
      </c>
      <c r="MO1228" s="23">
        <f t="shared" ref="MO1228:MO1235" si="1656">$H1228*ML1228</f>
        <v>16525035</v>
      </c>
      <c r="MP1228" s="23">
        <f t="shared" ref="MP1228:MP1235" si="1657">$I1228*MJ1228</f>
        <v>1099949.8500000001</v>
      </c>
      <c r="MQ1228" s="23">
        <f t="shared" ref="MQ1228:MQ1235" si="1658">$J1228*MK1228</f>
        <v>1099949.8500000001</v>
      </c>
      <c r="MR1228" s="23">
        <f t="shared" ref="MR1228:MR1235" si="1659">$K1228*ML1228</f>
        <v>1099949.8500000001</v>
      </c>
      <c r="MS1228" s="23">
        <f t="shared" ref="MS1228:MS1235" si="1660">$F1228*MS$1248</f>
        <v>34615.94</v>
      </c>
      <c r="MT1228" s="23">
        <f t="shared" ref="MT1228:MT1235" si="1661">$G1228*MT$1248</f>
        <v>35147.69</v>
      </c>
      <c r="MU1228" s="23">
        <f t="shared" ref="MU1228:MU1235" si="1662">$H1228*MU$1248</f>
        <v>35441.25</v>
      </c>
      <c r="MV1228" s="23">
        <f t="shared" ref="MV1228:MV1235" si="1663">$I1228*MV$1248</f>
        <v>2165.67</v>
      </c>
      <c r="MW1228" s="23">
        <f t="shared" ref="MW1228:MW1235" si="1664">$J1228*MW$1248</f>
        <v>2248.42</v>
      </c>
      <c r="MX1228" s="23">
        <f t="shared" ref="MX1228:MX1235" si="1665">$K1228*MX$1248</f>
        <v>2248.42</v>
      </c>
      <c r="MY1228" s="23">
        <f t="shared" ref="MY1228:NA1235" si="1666">MJ1228*MS1228</f>
        <v>16304107.74</v>
      </c>
      <c r="MZ1228" s="23">
        <f t="shared" si="1666"/>
        <v>16554561.99</v>
      </c>
      <c r="NA1228" s="23">
        <f t="shared" si="1666"/>
        <v>16692828.75</v>
      </c>
      <c r="NB1228" s="23">
        <f t="shared" ref="NB1228:ND1235" si="1667">MJ1228*MV1228</f>
        <v>1020030.57</v>
      </c>
      <c r="NC1228" s="23">
        <f t="shared" si="1667"/>
        <v>1059005.82</v>
      </c>
      <c r="ND1228" s="23">
        <f t="shared" si="1667"/>
        <v>1059005.82</v>
      </c>
      <c r="NE1228" s="28">
        <v>347</v>
      </c>
      <c r="NF1228" s="28">
        <v>347</v>
      </c>
      <c r="NG1228" s="28">
        <v>347</v>
      </c>
      <c r="NH1228" s="23">
        <f t="shared" ref="NH1228:NH1235" si="1668">$F1228*NE1228</f>
        <v>11589106</v>
      </c>
      <c r="NI1228" s="23">
        <f t="shared" ref="NI1228:NI1235" si="1669">$G1228*NF1228</f>
        <v>12174495</v>
      </c>
      <c r="NJ1228" s="23">
        <f t="shared" ref="NJ1228:NJ1235" si="1670">$H1228*NG1228</f>
        <v>12174495</v>
      </c>
      <c r="NK1228" s="23">
        <f t="shared" ref="NK1228:NK1235" si="1671">$I1228*NE1228</f>
        <v>810366.45</v>
      </c>
      <c r="NL1228" s="23">
        <f t="shared" ref="NL1228:NL1235" si="1672">$J1228*NF1228</f>
        <v>810366.45</v>
      </c>
      <c r="NM1228" s="23">
        <f t="shared" ref="NM1228:NM1235" si="1673">$K1228*NG1228</f>
        <v>810366.45</v>
      </c>
      <c r="NN1228" s="23">
        <f t="shared" ref="NN1228:NN1235" si="1674">$F1228*NN$1248</f>
        <v>34526.720000000001</v>
      </c>
      <c r="NO1228" s="23">
        <f t="shared" ref="NO1228:NO1235" si="1675">$G1228*NO$1248</f>
        <v>35085.03</v>
      </c>
      <c r="NP1228" s="23">
        <f t="shared" ref="NP1228:NP1235" si="1676">$H1228*NP$1248</f>
        <v>35370.47</v>
      </c>
      <c r="NQ1228" s="23">
        <f t="shared" ref="NQ1228:NQ1235" si="1677">$I1228*NQ$1248</f>
        <v>2702.61</v>
      </c>
      <c r="NR1228" s="23">
        <f t="shared" ref="NR1228:NR1235" si="1678">$J1228*NR$1248</f>
        <v>2799.15</v>
      </c>
      <c r="NS1228" s="23">
        <f t="shared" ref="NS1228:NS1235" si="1679">$K1228*NS$1248</f>
        <v>2799.15</v>
      </c>
      <c r="NT1228" s="23">
        <f t="shared" ref="NT1228:NV1235" si="1680">NE1228*NN1228</f>
        <v>11980771.84</v>
      </c>
      <c r="NU1228" s="23">
        <f t="shared" si="1680"/>
        <v>12174505.41</v>
      </c>
      <c r="NV1228" s="23">
        <f t="shared" si="1680"/>
        <v>12273553.09</v>
      </c>
      <c r="NW1228" s="23">
        <f t="shared" ref="NW1228:NY1235" si="1681">NE1228*NQ1228</f>
        <v>937805.67</v>
      </c>
      <c r="NX1228" s="23">
        <f t="shared" si="1681"/>
        <v>971305.05</v>
      </c>
      <c r="NY1228" s="23">
        <f t="shared" si="1681"/>
        <v>971305.05</v>
      </c>
      <c r="NZ1228" s="28">
        <v>205</v>
      </c>
      <c r="OA1228" s="28">
        <v>205</v>
      </c>
      <c r="OB1228" s="28">
        <v>205</v>
      </c>
      <c r="OC1228" s="23">
        <f t="shared" ref="OC1228:OC1235" si="1682">$F1228*NZ1228</f>
        <v>6846590</v>
      </c>
      <c r="OD1228" s="23">
        <f t="shared" ref="OD1228:OD1235" si="1683">$G1228*OA1228</f>
        <v>7192425</v>
      </c>
      <c r="OE1228" s="23">
        <f t="shared" ref="OE1228:OE1235" si="1684">$H1228*OB1228</f>
        <v>7192425</v>
      </c>
      <c r="OF1228" s="23">
        <f t="shared" ref="OF1228:OF1235" si="1685">$I1228*NZ1228</f>
        <v>478746.75</v>
      </c>
      <c r="OG1228" s="23">
        <f t="shared" ref="OG1228:OG1235" si="1686">$J1228*OA1228</f>
        <v>478746.75</v>
      </c>
      <c r="OH1228" s="23">
        <f t="shared" ref="OH1228:OH1235" si="1687">$K1228*OB1228</f>
        <v>478746.75</v>
      </c>
      <c r="OI1228" s="23">
        <f t="shared" ref="OI1228:OI1235" si="1688">$F1228*OI$1248</f>
        <v>34534.519999999997</v>
      </c>
      <c r="OJ1228" s="23">
        <f t="shared" ref="OJ1228:OJ1235" si="1689">$G1228*OJ$1248</f>
        <v>35085.03</v>
      </c>
      <c r="OK1228" s="23">
        <f t="shared" ref="OK1228:OK1235" si="1690">$H1228*OK$1248</f>
        <v>35246.44</v>
      </c>
      <c r="OL1228" s="23">
        <f t="shared" ref="OL1228:OL1235" si="1691">$I1228*OL$1248</f>
        <v>2610.86</v>
      </c>
      <c r="OM1228" s="23">
        <f t="shared" ref="OM1228:OM1235" si="1692">$J1228*OM$1248</f>
        <v>2736.25</v>
      </c>
      <c r="ON1228" s="23">
        <f t="shared" ref="ON1228:ON1235" si="1693">$K1228*ON$1248</f>
        <v>2736.25</v>
      </c>
      <c r="OO1228" s="23">
        <f t="shared" ref="OO1228:OQ1235" si="1694">NZ1228*OI1228</f>
        <v>7079576.5999999996</v>
      </c>
      <c r="OP1228" s="23">
        <f t="shared" si="1694"/>
        <v>7192431.1500000004</v>
      </c>
      <c r="OQ1228" s="23">
        <f t="shared" si="1694"/>
        <v>7225520.2000000002</v>
      </c>
      <c r="OR1228" s="23">
        <f t="shared" ref="OR1228:OT1235" si="1695">NZ1228*OL1228</f>
        <v>535226.30000000005</v>
      </c>
      <c r="OS1228" s="23">
        <f t="shared" si="1695"/>
        <v>560931.25</v>
      </c>
      <c r="OT1228" s="23">
        <f t="shared" si="1695"/>
        <v>560931.25</v>
      </c>
      <c r="OU1228" s="28">
        <v>374</v>
      </c>
      <c r="OV1228" s="28">
        <v>374</v>
      </c>
      <c r="OW1228" s="28">
        <v>374</v>
      </c>
      <c r="OX1228" s="23">
        <f t="shared" ref="OX1228:OX1235" si="1696">$F1228*OU1228</f>
        <v>12490852</v>
      </c>
      <c r="OY1228" s="23">
        <f t="shared" ref="OY1228:OY1235" si="1697">$G1228*OV1228</f>
        <v>13121790</v>
      </c>
      <c r="OZ1228" s="23">
        <f t="shared" ref="OZ1228:OZ1235" si="1698">$H1228*OW1228</f>
        <v>13121790</v>
      </c>
      <c r="PA1228" s="23">
        <f t="shared" ref="PA1228:PA1235" si="1699">$I1228*OU1228</f>
        <v>873420.9</v>
      </c>
      <c r="PB1228" s="23">
        <f t="shared" ref="PB1228:PB1235" si="1700">$J1228*OV1228</f>
        <v>873420.9</v>
      </c>
      <c r="PC1228" s="23">
        <f t="shared" ref="PC1228:PC1235" si="1701">$K1228*OW1228</f>
        <v>873420.9</v>
      </c>
      <c r="PD1228" s="23">
        <f t="shared" ref="PD1228:PD1235" si="1702">$F1228*PD$1248</f>
        <v>34538.019999999997</v>
      </c>
      <c r="PE1228" s="23">
        <f t="shared" ref="PE1228:PE1235" si="1703">$G1228*PE$1248</f>
        <v>35084.959999999999</v>
      </c>
      <c r="PF1228" s="23">
        <f t="shared" ref="PF1228:PF1235" si="1704">$H1228*PF$1248</f>
        <v>35439.089999999997</v>
      </c>
      <c r="PG1228" s="23">
        <f t="shared" ref="PG1228:PG1235" si="1705">$I1228*PG$1248</f>
        <v>2717.37</v>
      </c>
      <c r="PH1228" s="23">
        <f t="shared" ref="PH1228:PH1235" si="1706">$J1228*PH$1248</f>
        <v>2795.62</v>
      </c>
      <c r="PI1228" s="23">
        <f t="shared" ref="PI1228:PI1235" si="1707">$K1228*PI$1248</f>
        <v>2795.62</v>
      </c>
      <c r="PJ1228" s="23">
        <f t="shared" ref="PJ1228:PL1235" si="1708">OU1228*PD1228</f>
        <v>12917219.48</v>
      </c>
      <c r="PK1228" s="23">
        <f t="shared" si="1708"/>
        <v>13121775.039999999</v>
      </c>
      <c r="PL1228" s="23">
        <f t="shared" si="1708"/>
        <v>13254219.66</v>
      </c>
      <c r="PM1228" s="23">
        <f t="shared" ref="PM1228:PO1235" si="1709">OU1228*PG1228</f>
        <v>1016296.38</v>
      </c>
      <c r="PN1228" s="23">
        <f t="shared" si="1709"/>
        <v>1045561.88</v>
      </c>
      <c r="PO1228" s="23">
        <f t="shared" si="1709"/>
        <v>1045561.88</v>
      </c>
      <c r="PP1228" s="28">
        <v>708</v>
      </c>
      <c r="PQ1228" s="28">
        <v>708</v>
      </c>
      <c r="PR1228" s="28">
        <v>708</v>
      </c>
      <c r="PS1228" s="23">
        <f t="shared" ref="PS1228:PS1235" si="1710">$F1228*PP1228</f>
        <v>23645784</v>
      </c>
      <c r="PT1228" s="23">
        <f t="shared" ref="PT1228:PT1235" si="1711">$G1228*PQ1228</f>
        <v>24840180</v>
      </c>
      <c r="PU1228" s="23">
        <f t="shared" ref="PU1228:PU1235" si="1712">$H1228*PR1228</f>
        <v>24840180</v>
      </c>
      <c r="PV1228" s="23">
        <f t="shared" ref="PV1228:PV1235" si="1713">$I1228*PP1228</f>
        <v>1653427.8</v>
      </c>
      <c r="PW1228" s="23">
        <f t="shared" ref="PW1228:PW1235" si="1714">$J1228*PQ1228</f>
        <v>1653427.8</v>
      </c>
      <c r="PX1228" s="23">
        <f t="shared" ref="PX1228:PX1235" si="1715">$K1228*PR1228</f>
        <v>1653427.8</v>
      </c>
      <c r="PY1228" s="23">
        <f t="shared" ref="PY1228:PY1235" si="1716">$F1228*PY$1248</f>
        <v>34782.1</v>
      </c>
      <c r="PZ1228" s="23">
        <f t="shared" ref="PZ1228:PZ1235" si="1717">$G1228*PZ$1248</f>
        <v>35370.26</v>
      </c>
      <c r="QA1228" s="23">
        <f t="shared" ref="QA1228:QA1235" si="1718">$H1228*QA$1248</f>
        <v>35693.370000000003</v>
      </c>
      <c r="QB1228" s="23">
        <f t="shared" ref="QB1228:QB1235" si="1719">$I1228*QB$1248</f>
        <v>2547.31</v>
      </c>
      <c r="QC1228" s="23">
        <f t="shared" ref="QC1228:QC1235" si="1720">$J1228*QC$1248</f>
        <v>2641.84</v>
      </c>
      <c r="QD1228" s="23">
        <f t="shared" ref="QD1228:QD1235" si="1721">$K1228*QD$1248</f>
        <v>2641.84</v>
      </c>
      <c r="QE1228" s="23">
        <f t="shared" ref="QE1228:QG1235" si="1722">PP1228*PY1228</f>
        <v>24625726.800000001</v>
      </c>
      <c r="QF1228" s="23">
        <f t="shared" si="1722"/>
        <v>25042144.079999998</v>
      </c>
      <c r="QG1228" s="23">
        <f t="shared" si="1722"/>
        <v>25270905.960000001</v>
      </c>
      <c r="QH1228" s="23">
        <f t="shared" ref="QH1228:QJ1235" si="1723">PP1228*QB1228</f>
        <v>1803495.48</v>
      </c>
      <c r="QI1228" s="23">
        <f t="shared" si="1723"/>
        <v>1870422.72</v>
      </c>
      <c r="QJ1228" s="23">
        <f t="shared" si="1723"/>
        <v>1870422.72</v>
      </c>
      <c r="QK1228" s="28">
        <v>443</v>
      </c>
      <c r="QL1228" s="28">
        <v>443</v>
      </c>
      <c r="QM1228" s="28">
        <v>443</v>
      </c>
      <c r="QN1228" s="23">
        <f t="shared" ref="QN1228:QN1235" si="1724">$F1228*QK1228</f>
        <v>14795314</v>
      </c>
      <c r="QO1228" s="23">
        <f t="shared" ref="QO1228:QO1235" si="1725">$G1228*QL1228</f>
        <v>15542655</v>
      </c>
      <c r="QP1228" s="23">
        <f t="shared" ref="QP1228:QP1235" si="1726">$H1228*QM1228</f>
        <v>15542655</v>
      </c>
      <c r="QQ1228" s="23">
        <f t="shared" ref="QQ1228:QQ1235" si="1727">$I1228*QK1228</f>
        <v>1034560.05</v>
      </c>
      <c r="QR1228" s="23">
        <f t="shared" ref="QR1228:QR1235" si="1728">$J1228*QL1228</f>
        <v>1034560.05</v>
      </c>
      <c r="QS1228" s="23">
        <f t="shared" ref="QS1228:QS1235" si="1729">$K1228*QM1228</f>
        <v>1034560.05</v>
      </c>
      <c r="QT1228" s="23">
        <f t="shared" ref="QT1228:QT1235" si="1730">$F1228*QT$1248</f>
        <v>34424.97</v>
      </c>
      <c r="QU1228" s="23">
        <f t="shared" ref="QU1228:QU1235" si="1731">$G1228*QU$1248</f>
        <v>35084.949999999997</v>
      </c>
      <c r="QV1228" s="23">
        <f t="shared" ref="QV1228:QV1235" si="1732">$H1228*QV$1248</f>
        <v>35307.879999999997</v>
      </c>
      <c r="QW1228" s="23">
        <f t="shared" ref="QW1228:QW1235" si="1733">$I1228*QW$1248</f>
        <v>1791.97</v>
      </c>
      <c r="QX1228" s="23">
        <f t="shared" ref="QX1228:QX1235" si="1734">$J1228*QX$1248</f>
        <v>1887.21</v>
      </c>
      <c r="QY1228" s="23">
        <f t="shared" ref="QY1228:QY1235" si="1735">$K1228*QY$1248</f>
        <v>1887.21</v>
      </c>
      <c r="QZ1228" s="23">
        <f t="shared" ref="QZ1228:RB1235" si="1736">QK1228*QT1228</f>
        <v>15250261.710000001</v>
      </c>
      <c r="RA1228" s="23">
        <f t="shared" si="1736"/>
        <v>15542632.85</v>
      </c>
      <c r="RB1228" s="23">
        <f t="shared" si="1736"/>
        <v>15641390.84</v>
      </c>
      <c r="RC1228" s="23">
        <f t="shared" ref="RC1228:RE1235" si="1737">QK1228*QW1228</f>
        <v>793842.71</v>
      </c>
      <c r="RD1228" s="23">
        <f t="shared" si="1737"/>
        <v>836034.03</v>
      </c>
      <c r="RE1228" s="23">
        <f t="shared" si="1737"/>
        <v>836034.03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35155.57</v>
      </c>
      <c r="RP1228" s="23">
        <f t="shared" ref="RP1228:RP1235" si="1745">$G1228*RP$1248</f>
        <v>35671.620000000003</v>
      </c>
      <c r="RQ1228" s="23">
        <f t="shared" ref="RQ1228:RQ1235" si="1746">$H1228*RQ$1248</f>
        <v>35836.959999999999</v>
      </c>
      <c r="RR1228" s="23">
        <f t="shared" ref="RR1228:RR1235" si="1747">$I1228*RR$1248</f>
        <v>2259.19</v>
      </c>
      <c r="RS1228" s="23">
        <f t="shared" ref="RS1228:RS1235" si="1748">$J1228*RS$1248</f>
        <v>2354.75</v>
      </c>
      <c r="RT1228" s="23">
        <f t="shared" ref="RT1228:RT1235" si="1749">$K1228*RT$1248</f>
        <v>2354.75</v>
      </c>
      <c r="RU1228" s="23">
        <f t="shared" ref="RU1228:RW1235" si="1750">RF1228*RO1228</f>
        <v>11988049.369999999</v>
      </c>
      <c r="RV1228" s="23">
        <f t="shared" si="1750"/>
        <v>12164022.42</v>
      </c>
      <c r="RW1228" s="23">
        <f t="shared" si="1750"/>
        <v>12220403.359999999</v>
      </c>
      <c r="RX1228" s="23">
        <f t="shared" ref="RX1228:RZ1235" si="1751">RF1228*RR1228</f>
        <v>770383.79</v>
      </c>
      <c r="RY1228" s="23">
        <f t="shared" si="1751"/>
        <v>802969.75</v>
      </c>
      <c r="RZ1228" s="23">
        <f t="shared" si="1751"/>
        <v>802969.75</v>
      </c>
      <c r="SA1228" s="28">
        <v>160</v>
      </c>
      <c r="SB1228" s="28">
        <v>160</v>
      </c>
      <c r="SC1228" s="28">
        <v>160</v>
      </c>
      <c r="SD1228" s="23">
        <f t="shared" ref="SD1228:SD1235" si="1752">$F1228*SA1228</f>
        <v>5343680</v>
      </c>
      <c r="SE1228" s="23">
        <f t="shared" ref="SE1228:SE1235" si="1753">$G1228*SB1228</f>
        <v>5613600</v>
      </c>
      <c r="SF1228" s="23">
        <f t="shared" ref="SF1228:SF1235" si="1754">$H1228*SC1228</f>
        <v>5613600</v>
      </c>
      <c r="SG1228" s="23">
        <f t="shared" ref="SG1228:SG1235" si="1755">$I1228*SA1228</f>
        <v>373656</v>
      </c>
      <c r="SH1228" s="23">
        <f t="shared" ref="SH1228:SH1235" si="1756">$J1228*SB1228</f>
        <v>373656</v>
      </c>
      <c r="SI1228" s="23">
        <f t="shared" ref="SI1228:SI1235" si="1757">$K1228*SC1228</f>
        <v>373656</v>
      </c>
      <c r="SJ1228" s="23">
        <f t="shared" ref="SJ1228:SJ1235" si="1758">$F1228*SJ$1248</f>
        <v>34629.54</v>
      </c>
      <c r="SK1228" s="23">
        <f t="shared" ref="SK1228:SK1235" si="1759">$G1228*SK$1248</f>
        <v>35160.61</v>
      </c>
      <c r="SL1228" s="23">
        <f t="shared" ref="SL1228:SL1235" si="1760">$H1228*SL$1248</f>
        <v>35329.1</v>
      </c>
      <c r="SM1228" s="23">
        <f t="shared" ref="SM1228:SM1235" si="1761">$I1228*SM$1248</f>
        <v>3676.24</v>
      </c>
      <c r="SN1228" s="23">
        <f t="shared" ref="SN1228:SN1235" si="1762">$J1228*SN$1248</f>
        <v>3833.38</v>
      </c>
      <c r="SO1228" s="23">
        <f t="shared" ref="SO1228:SO1235" si="1763">$K1228*SO$1248</f>
        <v>3833.38</v>
      </c>
      <c r="SP1228" s="23">
        <f t="shared" ref="SP1228:SR1235" si="1764">SA1228*SJ1228</f>
        <v>5540726.4000000004</v>
      </c>
      <c r="SQ1228" s="23">
        <f t="shared" si="1764"/>
        <v>5625697.5999999996</v>
      </c>
      <c r="SR1228" s="23">
        <f t="shared" si="1764"/>
        <v>5652656</v>
      </c>
      <c r="SS1228" s="23">
        <f t="shared" ref="SS1228:SU1235" si="1765">SA1228*SM1228</f>
        <v>588198.40000000002</v>
      </c>
      <c r="ST1228" s="23">
        <f t="shared" si="1765"/>
        <v>613340.80000000005</v>
      </c>
      <c r="SU1228" s="23">
        <f t="shared" si="1765"/>
        <v>613340.80000000005</v>
      </c>
      <c r="SV1228" s="28">
        <v>534</v>
      </c>
      <c r="SW1228" s="28">
        <v>534</v>
      </c>
      <c r="SX1228" s="28">
        <v>534</v>
      </c>
      <c r="SY1228" s="23">
        <f t="shared" ref="SY1228:SY1235" si="1766">$F1228*SV1228</f>
        <v>17834532</v>
      </c>
      <c r="SZ1228" s="23">
        <f t="shared" ref="SZ1228:SZ1235" si="1767">$G1228*SW1228</f>
        <v>18735390</v>
      </c>
      <c r="TA1228" s="23">
        <f t="shared" ref="TA1228:TA1235" si="1768">$H1228*SX1228</f>
        <v>18735390</v>
      </c>
      <c r="TB1228" s="23">
        <f t="shared" ref="TB1228:TB1235" si="1769">$I1228*SV1228</f>
        <v>1247076.8999999999</v>
      </c>
      <c r="TC1228" s="23">
        <f t="shared" ref="TC1228:TC1235" si="1770">$J1228*SW1228</f>
        <v>1247076.8999999999</v>
      </c>
      <c r="TD1228" s="23">
        <f t="shared" ref="TD1228:TD1235" si="1771">$K1228*SX1228</f>
        <v>1247076.8999999999</v>
      </c>
      <c r="TE1228" s="23">
        <f t="shared" ref="TE1228:TE1235" si="1772">$F1228*TE$1248</f>
        <v>34487.550000000003</v>
      </c>
      <c r="TF1228" s="23">
        <f t="shared" ref="TF1228:TF1235" si="1773">$G1228*TF$1248</f>
        <v>35085.01</v>
      </c>
      <c r="TG1228" s="23">
        <f t="shared" ref="TG1228:TG1235" si="1774">$H1228*TG$1248</f>
        <v>35301.51</v>
      </c>
      <c r="TH1228" s="23">
        <f t="shared" ref="TH1228:TH1235" si="1775">$I1228*TH$1248</f>
        <v>2760.47</v>
      </c>
      <c r="TI1228" s="23">
        <f t="shared" ref="TI1228:TI1235" si="1776">$J1228*TI$1248</f>
        <v>2871.94</v>
      </c>
      <c r="TJ1228" s="23">
        <f t="shared" ref="TJ1228:TJ1235" si="1777">$K1228*TJ$1248</f>
        <v>2871.94</v>
      </c>
      <c r="TK1228" s="23">
        <f t="shared" ref="TK1228:TM1235" si="1778">SV1228*TE1228</f>
        <v>18416351.699999999</v>
      </c>
      <c r="TL1228" s="23">
        <f t="shared" si="1778"/>
        <v>18735395.34</v>
      </c>
      <c r="TM1228" s="23">
        <f t="shared" si="1778"/>
        <v>18851006.34</v>
      </c>
      <c r="TN1228" s="23">
        <f t="shared" ref="TN1228:TP1235" si="1779">SV1228*TH1228</f>
        <v>1474090.98</v>
      </c>
      <c r="TO1228" s="23">
        <f t="shared" si="1779"/>
        <v>1533615.96</v>
      </c>
      <c r="TP1228" s="23">
        <f t="shared" si="1779"/>
        <v>1533615.96</v>
      </c>
      <c r="TQ1228" s="28">
        <v>301</v>
      </c>
      <c r="TR1228" s="28">
        <v>301</v>
      </c>
      <c r="TS1228" s="28">
        <v>301</v>
      </c>
      <c r="TT1228" s="23">
        <f t="shared" ref="TT1228:TT1235" si="1780">$F1228*TQ1228</f>
        <v>10052798</v>
      </c>
      <c r="TU1228" s="23">
        <f t="shared" ref="TU1228:TU1235" si="1781">$G1228*TR1228</f>
        <v>10560585</v>
      </c>
      <c r="TV1228" s="23">
        <f t="shared" ref="TV1228:TV1235" si="1782">$H1228*TS1228</f>
        <v>10560585</v>
      </c>
      <c r="TW1228" s="23">
        <f t="shared" ref="TW1228:TW1235" si="1783">$I1228*TQ1228</f>
        <v>702940.35</v>
      </c>
      <c r="TX1228" s="23">
        <f t="shared" ref="TX1228:TX1235" si="1784">$J1228*TR1228</f>
        <v>702940.35</v>
      </c>
      <c r="TY1228" s="23">
        <f t="shared" ref="TY1228:TY1235" si="1785">$K1228*TS1228</f>
        <v>702940.35</v>
      </c>
      <c r="TZ1228" s="23">
        <f t="shared" ref="TZ1228:TZ1235" si="1786">$F1228*TZ$1248</f>
        <v>33766.11</v>
      </c>
      <c r="UA1228" s="23">
        <f t="shared" ref="UA1228:UA1235" si="1787">$G1228*UA$1248</f>
        <v>34351.53</v>
      </c>
      <c r="UB1228" s="23">
        <f t="shared" ref="UB1228:UB1235" si="1788">$H1228*UB$1248</f>
        <v>34623.39</v>
      </c>
      <c r="UC1228" s="23">
        <f t="shared" ref="UC1228:UC1235" si="1789">$I1228*UC$1248</f>
        <v>2905.87</v>
      </c>
      <c r="UD1228" s="23">
        <f t="shared" ref="UD1228:UD1235" si="1790">$J1228*UD$1248</f>
        <v>3046.05</v>
      </c>
      <c r="UE1228" s="23">
        <f t="shared" ref="UE1228:UE1235" si="1791">$K1228*UE$1248</f>
        <v>3046.05</v>
      </c>
      <c r="UF1228" s="23">
        <f t="shared" ref="UF1228:UH1235" si="1792">TQ1228*TZ1228</f>
        <v>10163599.109999999</v>
      </c>
      <c r="UG1228" s="23">
        <f t="shared" si="1792"/>
        <v>10339810.529999999</v>
      </c>
      <c r="UH1228" s="23">
        <f t="shared" si="1792"/>
        <v>10421640.390000001</v>
      </c>
      <c r="UI1228" s="23">
        <f t="shared" ref="UI1228:UK1235" si="1793">TQ1228*UC1228</f>
        <v>874666.87</v>
      </c>
      <c r="UJ1228" s="23">
        <f t="shared" si="1793"/>
        <v>916861.05</v>
      </c>
      <c r="UK1228" s="23">
        <f t="shared" si="1793"/>
        <v>916861.05</v>
      </c>
      <c r="UL1228" s="28">
        <v>607</v>
      </c>
      <c r="UM1228" s="28">
        <v>607</v>
      </c>
      <c r="UN1228" s="28">
        <v>607</v>
      </c>
      <c r="UO1228" s="23">
        <f t="shared" ref="UO1228:UO1235" si="1794">$F1228*UL1228</f>
        <v>20272586</v>
      </c>
      <c r="UP1228" s="23">
        <f t="shared" ref="UP1228:UP1235" si="1795">$G1228*UM1228</f>
        <v>21296595</v>
      </c>
      <c r="UQ1228" s="23">
        <f t="shared" ref="UQ1228:UQ1235" si="1796">$H1228*UN1228</f>
        <v>21296595</v>
      </c>
      <c r="UR1228" s="23">
        <f t="shared" ref="UR1228:UR1235" si="1797">$I1228*UL1228</f>
        <v>1417557.45</v>
      </c>
      <c r="US1228" s="23">
        <f t="shared" ref="US1228:US1235" si="1798">$J1228*UM1228</f>
        <v>1417557.45</v>
      </c>
      <c r="UT1228" s="23">
        <f t="shared" ref="UT1228:UT1235" si="1799">$K1228*UN1228</f>
        <v>1417557.45</v>
      </c>
      <c r="UU1228" s="23">
        <f t="shared" ref="UU1228:UU1235" si="1800">$F1228*UU$1248</f>
        <v>34585.22</v>
      </c>
      <c r="UV1228" s="23">
        <f t="shared" ref="UV1228:UV1235" si="1801">$G1228*UV$1248</f>
        <v>35085.03</v>
      </c>
      <c r="UW1228" s="23">
        <f t="shared" ref="UW1228:UW1235" si="1802">$H1228*UW$1248</f>
        <v>35367.25</v>
      </c>
      <c r="UX1228" s="23">
        <f t="shared" ref="UX1228:UX1235" si="1803">$I1228*UX$1248</f>
        <v>1704.58</v>
      </c>
      <c r="UY1228" s="23">
        <f t="shared" ref="UY1228:UY1235" si="1804">$J1228*UY$1248</f>
        <v>1785.29</v>
      </c>
      <c r="UZ1228" s="23">
        <f t="shared" ref="UZ1228:UZ1235" si="1805">$K1228*UZ$1248</f>
        <v>1785.29</v>
      </c>
      <c r="VA1228" s="23">
        <f t="shared" ref="VA1228:VC1235" si="1806">UL1228*UU1228</f>
        <v>20993228.539999999</v>
      </c>
      <c r="VB1228" s="23">
        <f t="shared" si="1806"/>
        <v>21296613.210000001</v>
      </c>
      <c r="VC1228" s="23">
        <f t="shared" si="1806"/>
        <v>21467920.75</v>
      </c>
      <c r="VD1228" s="23">
        <f t="shared" ref="VD1228:VF1235" si="1807">UL1228*UX1228</f>
        <v>1034680.06</v>
      </c>
      <c r="VE1228" s="23">
        <f t="shared" si="1807"/>
        <v>1083671.03</v>
      </c>
      <c r="VF1228" s="23">
        <f t="shared" si="1807"/>
        <v>1083671.03</v>
      </c>
      <c r="VG1228" s="28">
        <v>509</v>
      </c>
      <c r="VH1228" s="28">
        <v>509</v>
      </c>
      <c r="VI1228" s="28">
        <v>509</v>
      </c>
      <c r="VJ1228" s="23">
        <f t="shared" ref="VJ1228:VJ1235" si="1808">$F1228*VG1228</f>
        <v>16999582</v>
      </c>
      <c r="VK1228" s="23">
        <f t="shared" ref="VK1228:VK1235" si="1809">$G1228*VH1228</f>
        <v>17858265</v>
      </c>
      <c r="VL1228" s="23">
        <f t="shared" ref="VL1228:VL1235" si="1810">$H1228*VI1228</f>
        <v>17858265</v>
      </c>
      <c r="VM1228" s="23">
        <f t="shared" ref="VM1228:VM1235" si="1811">$I1228*VG1228</f>
        <v>1188693.1499999999</v>
      </c>
      <c r="VN1228" s="23">
        <f t="shared" ref="VN1228:VN1235" si="1812">$J1228*VH1228</f>
        <v>1188693.1499999999</v>
      </c>
      <c r="VO1228" s="23">
        <f t="shared" ref="VO1228:VO1235" si="1813">$K1228*VI1228</f>
        <v>1188693.1499999999</v>
      </c>
      <c r="VP1228" s="23">
        <f t="shared" ref="VP1228:VP1235" si="1814">$F1228*VP$1248</f>
        <v>34253.67</v>
      </c>
      <c r="VQ1228" s="23">
        <f t="shared" ref="VQ1228:VQ1235" si="1815">$G1228*VQ$1248</f>
        <v>34868.31</v>
      </c>
      <c r="VR1228" s="23">
        <f t="shared" ref="VR1228:VR1235" si="1816">$H1228*VR$1248</f>
        <v>35027.79</v>
      </c>
      <c r="VS1228" s="23">
        <f t="shared" ref="VS1228:VS1235" si="1817">$I1228*VS$1248</f>
        <v>2244.9</v>
      </c>
      <c r="VT1228" s="23">
        <f t="shared" ref="VT1228:VT1235" si="1818">$J1228*VT$1248</f>
        <v>2345.5100000000002</v>
      </c>
      <c r="VU1228" s="23">
        <f t="shared" ref="VU1228:VU1235" si="1819">$K1228*VU$1248</f>
        <v>2345.5100000000002</v>
      </c>
      <c r="VV1228" s="23">
        <f t="shared" ref="VV1228:VX1235" si="1820">VG1228*VP1228</f>
        <v>17435118.030000001</v>
      </c>
      <c r="VW1228" s="23">
        <f t="shared" si="1820"/>
        <v>17747969.789999999</v>
      </c>
      <c r="VX1228" s="23">
        <f t="shared" si="1820"/>
        <v>17829145.109999999</v>
      </c>
      <c r="VY1228" s="23">
        <f t="shared" ref="VY1228:WA1235" si="1821">VG1228*VS1228</f>
        <v>1142654.1000000001</v>
      </c>
      <c r="VZ1228" s="23">
        <f t="shared" si="1821"/>
        <v>1193864.5900000001</v>
      </c>
      <c r="WA1228" s="23">
        <f t="shared" si="1821"/>
        <v>1193864.5900000001</v>
      </c>
      <c r="WB1228" s="28">
        <v>519</v>
      </c>
      <c r="WC1228" s="28">
        <v>519</v>
      </c>
      <c r="WD1228" s="28">
        <v>519</v>
      </c>
      <c r="WE1228" s="23">
        <f t="shared" ref="WE1228:WE1235" si="1822">$F1228*WB1228</f>
        <v>17333562</v>
      </c>
      <c r="WF1228" s="23">
        <f t="shared" ref="WF1228:WF1235" si="1823">$G1228*WC1228</f>
        <v>18209115</v>
      </c>
      <c r="WG1228" s="23">
        <f t="shared" ref="WG1228:WG1235" si="1824">$H1228*WD1228</f>
        <v>18209115</v>
      </c>
      <c r="WH1228" s="23">
        <f t="shared" ref="WH1228:WH1235" si="1825">$I1228*WB1228</f>
        <v>1212046.6499999999</v>
      </c>
      <c r="WI1228" s="23">
        <f t="shared" ref="WI1228:WI1235" si="1826">$J1228*WC1228</f>
        <v>1212046.6499999999</v>
      </c>
      <c r="WJ1228" s="23">
        <f t="shared" ref="WJ1228:WJ1235" si="1827">$K1228*WD1228</f>
        <v>1212046.6499999999</v>
      </c>
      <c r="WK1228" s="23">
        <f t="shared" ref="WK1228:WK1235" si="1828">$F1228*WK$1248</f>
        <v>34578.31</v>
      </c>
      <c r="WL1228" s="23">
        <f t="shared" ref="WL1228:WL1235" si="1829">$G1228*WL$1248</f>
        <v>35085.019999999997</v>
      </c>
      <c r="WM1228" s="23">
        <f t="shared" ref="WM1228:WM1235" si="1830">$H1228*WM$1248</f>
        <v>35457.870000000003</v>
      </c>
      <c r="WN1228" s="23">
        <f t="shared" ref="WN1228:WN1235" si="1831">$I1228*WN$1248</f>
        <v>2153.2800000000002</v>
      </c>
      <c r="WO1228" s="23">
        <f t="shared" ref="WO1228:WO1235" si="1832">$J1228*WO$1248</f>
        <v>2229.7199999999998</v>
      </c>
      <c r="WP1228" s="23">
        <f t="shared" ref="WP1228:WP1235" si="1833">$K1228*WP$1248</f>
        <v>2229.7199999999998</v>
      </c>
      <c r="WQ1228" s="23">
        <f t="shared" ref="WQ1228:WS1235" si="1834">WB1228*WK1228</f>
        <v>17946142.890000001</v>
      </c>
      <c r="WR1228" s="23">
        <f t="shared" si="1834"/>
        <v>18209125.379999999</v>
      </c>
      <c r="WS1228" s="23">
        <f t="shared" si="1834"/>
        <v>18402634.530000001</v>
      </c>
      <c r="WT1228" s="23">
        <f t="shared" ref="WT1228:WV1235" si="1835">WB1228*WN1228</f>
        <v>1117552.32</v>
      </c>
      <c r="WU1228" s="23">
        <f t="shared" si="1835"/>
        <v>1157224.68</v>
      </c>
      <c r="WV1228" s="23">
        <f t="shared" si="1835"/>
        <v>1157224.68</v>
      </c>
      <c r="WW1228" s="28">
        <v>556</v>
      </c>
      <c r="WX1228" s="28">
        <v>556</v>
      </c>
      <c r="WY1228" s="28">
        <v>556</v>
      </c>
      <c r="WZ1228" s="23">
        <f t="shared" ref="WZ1228:WZ1235" si="1836">$F1228*WW1228</f>
        <v>18569288</v>
      </c>
      <c r="XA1228" s="23">
        <f t="shared" ref="XA1228:XA1235" si="1837">$G1228*WX1228</f>
        <v>19507260</v>
      </c>
      <c r="XB1228" s="23">
        <f t="shared" ref="XB1228:XB1235" si="1838">$H1228*WY1228</f>
        <v>19507260</v>
      </c>
      <c r="XC1228" s="23">
        <f t="shared" ref="XC1228:XC1235" si="1839">$I1228*WW1228</f>
        <v>1298454.6000000001</v>
      </c>
      <c r="XD1228" s="23">
        <f t="shared" ref="XD1228:XD1235" si="1840">$J1228*WX1228</f>
        <v>1298454.6000000001</v>
      </c>
      <c r="XE1228" s="23">
        <f t="shared" ref="XE1228:XE1235" si="1841">$K1228*WY1228</f>
        <v>1298454.6000000001</v>
      </c>
      <c r="XF1228" s="23">
        <f t="shared" ref="XF1228:XF1235" si="1842">$F1228*XF$1248</f>
        <v>34443.699999999997</v>
      </c>
      <c r="XG1228" s="23">
        <f t="shared" ref="XG1228:XG1235" si="1843">$G1228*XG$1248</f>
        <v>35085.03</v>
      </c>
      <c r="XH1228" s="23">
        <f t="shared" ref="XH1228:XH1235" si="1844">$H1228*XH$1248</f>
        <v>35372.81</v>
      </c>
      <c r="XI1228" s="23">
        <f t="shared" ref="XI1228:XI1235" si="1845">$I1228*XI$1248</f>
        <v>1667.68</v>
      </c>
      <c r="XJ1228" s="23">
        <f t="shared" ref="XJ1228:XJ1235" si="1846">$J1228*XJ$1248</f>
        <v>1777.85</v>
      </c>
      <c r="XK1228" s="23">
        <f t="shared" ref="XK1228:XK1235" si="1847">$K1228*XK$1248</f>
        <v>1777.85</v>
      </c>
      <c r="XL1228" s="23">
        <f t="shared" ref="XL1228:XN1235" si="1848">WW1228*XF1228</f>
        <v>19150697.199999999</v>
      </c>
      <c r="XM1228" s="23">
        <f t="shared" si="1848"/>
        <v>19507276.68</v>
      </c>
      <c r="XN1228" s="23">
        <f t="shared" si="1848"/>
        <v>19667282.359999999</v>
      </c>
      <c r="XO1228" s="23">
        <f t="shared" ref="XO1228:XQ1235" si="1849">WW1228*XI1228</f>
        <v>927230.08</v>
      </c>
      <c r="XP1228" s="23">
        <f t="shared" si="1849"/>
        <v>988484.6</v>
      </c>
      <c r="XQ1228" s="23">
        <f t="shared" si="1849"/>
        <v>988484.6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11550</v>
      </c>
      <c r="YN1228" s="57">
        <f t="shared" si="1864"/>
        <v>11550</v>
      </c>
      <c r="YO1228" s="57">
        <f t="shared" si="1864"/>
        <v>11550</v>
      </c>
      <c r="YP1228" s="23">
        <f t="shared" ref="YP1228:YP1235" si="1865">$F1228*YM1228</f>
        <v>385746900</v>
      </c>
      <c r="YQ1228" s="23">
        <f t="shared" ref="YQ1228:YQ1235" si="1866">$G1228*YN1228</f>
        <v>405231750</v>
      </c>
      <c r="YR1228" s="23">
        <f t="shared" ref="YR1228:YR1235" si="1867">$H1228*YO1228</f>
        <v>405231750</v>
      </c>
      <c r="YS1228" s="23">
        <f t="shared" ref="YS1228:YS1235" si="1868">$I1228*YM1228</f>
        <v>26973292.5</v>
      </c>
      <c r="YT1228" s="23">
        <f t="shared" ref="YT1228:YT1235" si="1869">$J1228*YN1228</f>
        <v>26973292.5</v>
      </c>
      <c r="YU1228" s="23">
        <f t="shared" ref="YU1228:YU1235" si="1870">$K1228*YO1228</f>
        <v>26973292.5</v>
      </c>
      <c r="YV1228" s="23">
        <f t="shared" ref="YV1228:YV1235" si="1871">$F1228*YV$1248</f>
        <v>34510.22</v>
      </c>
      <c r="YW1228" s="23">
        <f t="shared" ref="YW1228:YW1235" si="1872">$G1228*YW$1248</f>
        <v>35081.26</v>
      </c>
      <c r="YX1228" s="23">
        <f t="shared" ref="YX1228:YX1235" si="1873">$H1228*YX$1248</f>
        <v>35352.28</v>
      </c>
      <c r="YY1228" s="23">
        <f t="shared" ref="YY1228:YY1235" si="1874">$I1228*YY$1248</f>
        <v>2291.65</v>
      </c>
      <c r="YZ1228" s="23">
        <f t="shared" ref="YZ1228:YZ1235" si="1875">$J1228*YZ$1248</f>
        <v>2388.81</v>
      </c>
      <c r="ZA1228" s="23">
        <f t="shared" ref="ZA1228:ZA1235" si="1876">$K1228*ZA$1248</f>
        <v>2388.81</v>
      </c>
      <c r="ZB1228" s="23">
        <f t="shared" ref="ZB1228:ZD1235" si="1877">YM1228*YV1228</f>
        <v>398593041</v>
      </c>
      <c r="ZC1228" s="23">
        <f t="shared" si="1877"/>
        <v>405188553</v>
      </c>
      <c r="ZD1228" s="23">
        <f t="shared" si="1877"/>
        <v>408318834</v>
      </c>
      <c r="ZE1228" s="23">
        <f t="shared" ref="ZE1228:ZG1235" si="1878">YM1228*YY1228</f>
        <v>26468557.5</v>
      </c>
      <c r="ZF1228" s="23">
        <f t="shared" si="1878"/>
        <v>27590755.5</v>
      </c>
      <c r="ZG1228" s="23">
        <f t="shared" si="1878"/>
        <v>27590755.5</v>
      </c>
    </row>
    <row r="1229" spans="1:683" ht="72" hidden="1">
      <c r="A1229" s="19" t="s">
        <v>147</v>
      </c>
      <c r="B1229" s="85"/>
      <c r="C1229" s="5"/>
      <c r="D1229" s="110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0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96401.91</v>
      </c>
      <c r="V1230" s="23">
        <f t="shared" si="1437"/>
        <v>98229.37</v>
      </c>
      <c r="W1230" s="23">
        <f t="shared" si="1438"/>
        <v>99360.03</v>
      </c>
      <c r="X1230" s="23">
        <f t="shared" si="1439"/>
        <v>2125.5500000000002</v>
      </c>
      <c r="Y1230" s="23">
        <f t="shared" si="1440"/>
        <v>2216.66</v>
      </c>
      <c r="Z1230" s="23">
        <f t="shared" si="1441"/>
        <v>2216.66</v>
      </c>
      <c r="AA1230" s="23">
        <f t="shared" si="1442"/>
        <v>1253224.83</v>
      </c>
      <c r="AB1230" s="23">
        <f t="shared" si="1442"/>
        <v>1276981.81</v>
      </c>
      <c r="AC1230" s="23">
        <f t="shared" si="1442"/>
        <v>1291680.3899999999</v>
      </c>
      <c r="AD1230" s="23">
        <f t="shared" si="1443"/>
        <v>27632.15</v>
      </c>
      <c r="AE1230" s="23">
        <f t="shared" si="1443"/>
        <v>28816.58</v>
      </c>
      <c r="AF1230" s="23">
        <f t="shared" si="1443"/>
        <v>28816.58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94897.61</v>
      </c>
      <c r="AQ1230" s="23">
        <f t="shared" si="1451"/>
        <v>96531.59</v>
      </c>
      <c r="AR1230" s="23">
        <f t="shared" si="1452"/>
        <v>97285.32</v>
      </c>
      <c r="AS1230" s="23">
        <f t="shared" si="1453"/>
        <v>3286.13</v>
      </c>
      <c r="AT1230" s="23">
        <f t="shared" si="1454"/>
        <v>3422.91</v>
      </c>
      <c r="AU1230" s="23">
        <f t="shared" si="1455"/>
        <v>3422.91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96090.83</v>
      </c>
      <c r="BL1230" s="23">
        <f t="shared" si="1465"/>
        <v>97945.04</v>
      </c>
      <c r="BM1230" s="23">
        <f t="shared" si="1466"/>
        <v>100132.58</v>
      </c>
      <c r="BN1230" s="23">
        <f t="shared" si="1467"/>
        <v>1886.42</v>
      </c>
      <c r="BO1230" s="23">
        <f t="shared" si="1468"/>
        <v>1947.56</v>
      </c>
      <c r="BP1230" s="23">
        <f t="shared" si="1469"/>
        <v>1947.56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95029.75</v>
      </c>
      <c r="CG1230" s="23">
        <f t="shared" si="1479"/>
        <v>96915.69</v>
      </c>
      <c r="CH1230" s="23">
        <f t="shared" si="1480"/>
        <v>97640.48</v>
      </c>
      <c r="CI1230" s="23">
        <f t="shared" si="1481"/>
        <v>2318.7800000000002</v>
      </c>
      <c r="CJ1230" s="23">
        <f t="shared" si="1482"/>
        <v>2437.83</v>
      </c>
      <c r="CK1230" s="23">
        <f t="shared" si="1483"/>
        <v>2437.83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42</v>
      </c>
      <c r="CS1230" s="28">
        <v>42</v>
      </c>
      <c r="CT1230" s="28">
        <v>42</v>
      </c>
      <c r="CU1230" s="23">
        <f t="shared" si="1486"/>
        <v>3904530</v>
      </c>
      <c r="CV1230" s="23">
        <f t="shared" si="1487"/>
        <v>4113690</v>
      </c>
      <c r="CW1230" s="23">
        <f t="shared" si="1488"/>
        <v>4113690</v>
      </c>
      <c r="CX1230" s="23">
        <f t="shared" si="1489"/>
        <v>98093.52</v>
      </c>
      <c r="CY1230" s="23">
        <f t="shared" si="1490"/>
        <v>98093.52</v>
      </c>
      <c r="CZ1230" s="23">
        <f t="shared" si="1491"/>
        <v>98093.52</v>
      </c>
      <c r="DA1230" s="23">
        <f t="shared" si="1492"/>
        <v>95854.79</v>
      </c>
      <c r="DB1230" s="23">
        <f t="shared" si="1493"/>
        <v>97940.27</v>
      </c>
      <c r="DC1230" s="23">
        <f t="shared" si="1494"/>
        <v>98334.47</v>
      </c>
      <c r="DD1230" s="23">
        <f t="shared" si="1495"/>
        <v>1476.57</v>
      </c>
      <c r="DE1230" s="23">
        <f t="shared" si="1496"/>
        <v>1548.63</v>
      </c>
      <c r="DF1230" s="23">
        <f t="shared" si="1497"/>
        <v>1548.63</v>
      </c>
      <c r="DG1230" s="23">
        <f t="shared" si="1498"/>
        <v>4025901.18</v>
      </c>
      <c r="DH1230" s="23">
        <f t="shared" si="1498"/>
        <v>4113491.34</v>
      </c>
      <c r="DI1230" s="23">
        <f t="shared" si="1498"/>
        <v>4130047.74</v>
      </c>
      <c r="DJ1230" s="23">
        <f t="shared" si="1499"/>
        <v>62015.94</v>
      </c>
      <c r="DK1230" s="23">
        <f t="shared" si="1499"/>
        <v>65042.46</v>
      </c>
      <c r="DL1230" s="23">
        <f t="shared" si="1499"/>
        <v>65042.46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96196.75</v>
      </c>
      <c r="DW1230" s="23">
        <f t="shared" si="1507"/>
        <v>97944.82</v>
      </c>
      <c r="DX1230" s="23">
        <f t="shared" si="1508"/>
        <v>98696.55</v>
      </c>
      <c r="DY1230" s="23">
        <f t="shared" si="1509"/>
        <v>2260.81</v>
      </c>
      <c r="DZ1230" s="23">
        <f t="shared" si="1510"/>
        <v>2372.6799999999998</v>
      </c>
      <c r="EA1230" s="23">
        <f t="shared" si="1511"/>
        <v>2372.6799999999998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96312.28</v>
      </c>
      <c r="ER1230" s="23">
        <f t="shared" si="1521"/>
        <v>97945.15</v>
      </c>
      <c r="ES1230" s="23">
        <f t="shared" si="1522"/>
        <v>98971.82</v>
      </c>
      <c r="ET1230" s="23">
        <f t="shared" si="1523"/>
        <v>1903.36</v>
      </c>
      <c r="EU1230" s="23">
        <f t="shared" si="1524"/>
        <v>1984.32</v>
      </c>
      <c r="EV1230" s="23">
        <f t="shared" si="1525"/>
        <v>1984.32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96886.93</v>
      </c>
      <c r="FM1230" s="23">
        <f t="shared" si="1535"/>
        <v>98604.68</v>
      </c>
      <c r="FN1230" s="23">
        <f t="shared" si="1536"/>
        <v>99641.919999999998</v>
      </c>
      <c r="FO1230" s="23">
        <f t="shared" si="1537"/>
        <v>1571.71</v>
      </c>
      <c r="FP1230" s="23">
        <f t="shared" si="1538"/>
        <v>1628.8</v>
      </c>
      <c r="FQ1230" s="23">
        <f t="shared" si="1539"/>
        <v>1628.8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96695.35</v>
      </c>
      <c r="GH1230" s="23">
        <f t="shared" si="1549"/>
        <v>98822.01</v>
      </c>
      <c r="GI1230" s="23">
        <f t="shared" si="1550"/>
        <v>99807.44</v>
      </c>
      <c r="GJ1230" s="23">
        <f t="shared" si="1551"/>
        <v>2365.2399999999998</v>
      </c>
      <c r="GK1230" s="23">
        <f t="shared" si="1552"/>
        <v>2446.87</v>
      </c>
      <c r="GL1230" s="23">
        <f t="shared" si="1553"/>
        <v>2446.87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48</v>
      </c>
      <c r="GT1230" s="28">
        <v>48</v>
      </c>
      <c r="GU1230" s="28">
        <v>48</v>
      </c>
      <c r="GV1230" s="23">
        <f t="shared" si="1556"/>
        <v>4462320</v>
      </c>
      <c r="GW1230" s="23">
        <f t="shared" si="1557"/>
        <v>4701360</v>
      </c>
      <c r="GX1230" s="23">
        <f t="shared" si="1558"/>
        <v>4701360</v>
      </c>
      <c r="GY1230" s="23">
        <f t="shared" si="1559"/>
        <v>112106.88</v>
      </c>
      <c r="GZ1230" s="23">
        <f t="shared" si="1560"/>
        <v>112106.88</v>
      </c>
      <c r="HA1230" s="23">
        <f t="shared" si="1561"/>
        <v>112106.88</v>
      </c>
      <c r="HB1230" s="23">
        <f t="shared" si="1562"/>
        <v>97206.2</v>
      </c>
      <c r="HC1230" s="23">
        <f t="shared" si="1563"/>
        <v>99333.05</v>
      </c>
      <c r="HD1230" s="23">
        <f t="shared" si="1564"/>
        <v>99846.67</v>
      </c>
      <c r="HE1230" s="23">
        <f t="shared" si="1565"/>
        <v>2413.5500000000002</v>
      </c>
      <c r="HF1230" s="23">
        <f t="shared" si="1566"/>
        <v>2492.08</v>
      </c>
      <c r="HG1230" s="23">
        <f t="shared" si="1567"/>
        <v>2492.08</v>
      </c>
      <c r="HH1230" s="23">
        <f t="shared" si="1568"/>
        <v>4665897.5999999996</v>
      </c>
      <c r="HI1230" s="23">
        <f t="shared" si="1568"/>
        <v>4767986.4000000004</v>
      </c>
      <c r="HJ1230" s="23">
        <f t="shared" si="1568"/>
        <v>4792640.16</v>
      </c>
      <c r="HK1230" s="23">
        <f t="shared" si="1569"/>
        <v>115850.4</v>
      </c>
      <c r="HL1230" s="23">
        <f t="shared" si="1569"/>
        <v>119619.84</v>
      </c>
      <c r="HM1230" s="23">
        <f t="shared" si="1569"/>
        <v>119619.84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95985.87</v>
      </c>
      <c r="HX1230" s="23">
        <f t="shared" si="1577"/>
        <v>97935.360000000001</v>
      </c>
      <c r="HY1230" s="23">
        <f t="shared" si="1578"/>
        <v>99098.6</v>
      </c>
      <c r="HZ1230" s="23">
        <f t="shared" si="1579"/>
        <v>1984.96</v>
      </c>
      <c r="IA1230" s="23">
        <f t="shared" si="1580"/>
        <v>2061.9299999999998</v>
      </c>
      <c r="IB1230" s="23">
        <f t="shared" si="1581"/>
        <v>2061.9299999999998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170</v>
      </c>
      <c r="IJ1230" s="28">
        <v>170</v>
      </c>
      <c r="IK1230" s="28">
        <v>170</v>
      </c>
      <c r="IL1230" s="23">
        <f t="shared" si="1584"/>
        <v>15804050</v>
      </c>
      <c r="IM1230" s="23">
        <f t="shared" si="1585"/>
        <v>16650650</v>
      </c>
      <c r="IN1230" s="23">
        <f t="shared" si="1586"/>
        <v>16650650</v>
      </c>
      <c r="IO1230" s="23">
        <f t="shared" si="1587"/>
        <v>397045.2</v>
      </c>
      <c r="IP1230" s="23">
        <f t="shared" si="1588"/>
        <v>397045.2</v>
      </c>
      <c r="IQ1230" s="23">
        <f t="shared" si="1589"/>
        <v>397045.2</v>
      </c>
      <c r="IR1230" s="23">
        <f t="shared" si="1590"/>
        <v>95569.72</v>
      </c>
      <c r="IS1230" s="23">
        <f t="shared" si="1591"/>
        <v>97945.2</v>
      </c>
      <c r="IT1230" s="23">
        <f t="shared" si="1592"/>
        <v>97945.2</v>
      </c>
      <c r="IU1230" s="23">
        <f t="shared" si="1593"/>
        <v>6444.62</v>
      </c>
      <c r="IV1230" s="23">
        <f t="shared" si="1594"/>
        <v>6782</v>
      </c>
      <c r="IW1230" s="23">
        <f t="shared" si="1595"/>
        <v>6782</v>
      </c>
      <c r="IX1230" s="23">
        <f t="shared" si="1596"/>
        <v>16246852.4</v>
      </c>
      <c r="IY1230" s="23">
        <f t="shared" si="1596"/>
        <v>16650684</v>
      </c>
      <c r="IZ1230" s="23">
        <f t="shared" si="1596"/>
        <v>16650684</v>
      </c>
      <c r="JA1230" s="23">
        <f t="shared" si="1597"/>
        <v>1095585.3999999999</v>
      </c>
      <c r="JB1230" s="23">
        <f t="shared" si="1597"/>
        <v>1152940</v>
      </c>
      <c r="JC1230" s="23">
        <f t="shared" si="1597"/>
        <v>1152940</v>
      </c>
      <c r="JD1230" s="28">
        <v>33</v>
      </c>
      <c r="JE1230" s="28">
        <v>33</v>
      </c>
      <c r="JF1230" s="28">
        <v>33</v>
      </c>
      <c r="JG1230" s="23">
        <f t="shared" si="1598"/>
        <v>3067845</v>
      </c>
      <c r="JH1230" s="23">
        <f t="shared" si="1599"/>
        <v>3232185</v>
      </c>
      <c r="JI1230" s="23">
        <f t="shared" si="1600"/>
        <v>3232185</v>
      </c>
      <c r="JJ1230" s="23">
        <f t="shared" si="1601"/>
        <v>77073.48</v>
      </c>
      <c r="JK1230" s="23">
        <f t="shared" si="1602"/>
        <v>77073.48</v>
      </c>
      <c r="JL1230" s="23">
        <f t="shared" si="1603"/>
        <v>77073.48</v>
      </c>
      <c r="JM1230" s="23">
        <f t="shared" si="1604"/>
        <v>96192.27</v>
      </c>
      <c r="JN1230" s="23">
        <f t="shared" si="1605"/>
        <v>97945.08</v>
      </c>
      <c r="JO1230" s="23">
        <f t="shared" si="1606"/>
        <v>98315.72</v>
      </c>
      <c r="JP1230" s="23">
        <f t="shared" si="1607"/>
        <v>1657.37</v>
      </c>
      <c r="JQ1230" s="23">
        <f t="shared" si="1608"/>
        <v>1732.72</v>
      </c>
      <c r="JR1230" s="23">
        <f t="shared" si="1609"/>
        <v>1732.72</v>
      </c>
      <c r="JS1230" s="23">
        <f t="shared" si="1610"/>
        <v>3174344.91</v>
      </c>
      <c r="JT1230" s="23">
        <f t="shared" si="1610"/>
        <v>3232187.64</v>
      </c>
      <c r="JU1230" s="23">
        <f t="shared" si="1610"/>
        <v>3244418.76</v>
      </c>
      <c r="JV1230" s="23">
        <f t="shared" si="1611"/>
        <v>54693.21</v>
      </c>
      <c r="JW1230" s="23">
        <f t="shared" si="1611"/>
        <v>57179.76</v>
      </c>
      <c r="JX1230" s="23">
        <f t="shared" si="1611"/>
        <v>57179.76</v>
      </c>
      <c r="JY1230" s="28">
        <v>28</v>
      </c>
      <c r="JZ1230" s="28">
        <v>28</v>
      </c>
      <c r="KA1230" s="28">
        <v>28</v>
      </c>
      <c r="KB1230" s="23">
        <f t="shared" si="1612"/>
        <v>2603020</v>
      </c>
      <c r="KC1230" s="23">
        <f t="shared" si="1613"/>
        <v>2742460</v>
      </c>
      <c r="KD1230" s="23">
        <f t="shared" si="1614"/>
        <v>2742460</v>
      </c>
      <c r="KE1230" s="23">
        <f t="shared" si="1615"/>
        <v>65395.68</v>
      </c>
      <c r="KF1230" s="23">
        <f t="shared" si="1616"/>
        <v>65395.68</v>
      </c>
      <c r="KG1230" s="23">
        <f t="shared" si="1617"/>
        <v>65395.68</v>
      </c>
      <c r="KH1230" s="23">
        <f t="shared" si="1618"/>
        <v>96207.16</v>
      </c>
      <c r="KI1230" s="23">
        <f t="shared" si="1619"/>
        <v>97945.1</v>
      </c>
      <c r="KJ1230" s="23">
        <f t="shared" si="1620"/>
        <v>98508.04</v>
      </c>
      <c r="KK1230" s="23">
        <f t="shared" si="1621"/>
        <v>1839.82</v>
      </c>
      <c r="KL1230" s="23">
        <f t="shared" si="1622"/>
        <v>1921.2</v>
      </c>
      <c r="KM1230" s="23">
        <f t="shared" si="1623"/>
        <v>1921.2</v>
      </c>
      <c r="KN1230" s="23">
        <f t="shared" si="1624"/>
        <v>2693800.48</v>
      </c>
      <c r="KO1230" s="23">
        <f t="shared" si="1624"/>
        <v>2742462.8</v>
      </c>
      <c r="KP1230" s="23">
        <f t="shared" si="1624"/>
        <v>2758225.12</v>
      </c>
      <c r="KQ1230" s="23">
        <f t="shared" si="1625"/>
        <v>51514.96</v>
      </c>
      <c r="KR1230" s="23">
        <f t="shared" si="1625"/>
        <v>53793.599999999999</v>
      </c>
      <c r="KS1230" s="23">
        <f t="shared" si="1625"/>
        <v>53793.599999999999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94551.09</v>
      </c>
      <c r="LD1230" s="23">
        <f t="shared" si="1633"/>
        <v>96201.15</v>
      </c>
      <c r="LE1230" s="23">
        <f t="shared" si="1634"/>
        <v>96930.51</v>
      </c>
      <c r="LF1230" s="23">
        <f t="shared" si="1635"/>
        <v>3079.58</v>
      </c>
      <c r="LG1230" s="23">
        <f t="shared" si="1636"/>
        <v>3194.05</v>
      </c>
      <c r="LH1230" s="23">
        <f t="shared" si="1637"/>
        <v>3194.05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35</v>
      </c>
      <c r="LP1230" s="28">
        <v>35</v>
      </c>
      <c r="LQ1230" s="28">
        <v>35</v>
      </c>
      <c r="LR1230" s="23">
        <f t="shared" si="1640"/>
        <v>3253775</v>
      </c>
      <c r="LS1230" s="23">
        <f t="shared" si="1641"/>
        <v>3428075</v>
      </c>
      <c r="LT1230" s="23">
        <f t="shared" si="1642"/>
        <v>3428075</v>
      </c>
      <c r="LU1230" s="23">
        <f t="shared" si="1643"/>
        <v>81744.600000000006</v>
      </c>
      <c r="LV1230" s="23">
        <f t="shared" si="1644"/>
        <v>81744.600000000006</v>
      </c>
      <c r="LW1230" s="23">
        <f t="shared" si="1645"/>
        <v>81744.600000000006</v>
      </c>
      <c r="LX1230" s="23">
        <f t="shared" si="1646"/>
        <v>96097.35</v>
      </c>
      <c r="LY1230" s="23">
        <f t="shared" si="1647"/>
        <v>97944.93</v>
      </c>
      <c r="LZ1230" s="23">
        <f t="shared" si="1648"/>
        <v>98323.27</v>
      </c>
      <c r="MA1230" s="23">
        <f t="shared" si="1649"/>
        <v>2210.75</v>
      </c>
      <c r="MB1230" s="23">
        <f t="shared" si="1650"/>
        <v>2326.38</v>
      </c>
      <c r="MC1230" s="23">
        <f t="shared" si="1651"/>
        <v>2326.38</v>
      </c>
      <c r="MD1230" s="23">
        <f t="shared" si="1652"/>
        <v>3363407.25</v>
      </c>
      <c r="ME1230" s="23">
        <f t="shared" si="1652"/>
        <v>3428072.55</v>
      </c>
      <c r="MF1230" s="23">
        <f t="shared" si="1652"/>
        <v>3441314.45</v>
      </c>
      <c r="MG1230" s="23">
        <f t="shared" si="1653"/>
        <v>77376.25</v>
      </c>
      <c r="MH1230" s="23">
        <f t="shared" si="1653"/>
        <v>81423.3</v>
      </c>
      <c r="MI1230" s="23">
        <f t="shared" si="1653"/>
        <v>81423.3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96355.19</v>
      </c>
      <c r="MT1230" s="23">
        <f t="shared" si="1661"/>
        <v>98120</v>
      </c>
      <c r="MU1230" s="23">
        <f t="shared" si="1662"/>
        <v>98939.51</v>
      </c>
      <c r="MV1230" s="23">
        <f t="shared" si="1663"/>
        <v>2165.87</v>
      </c>
      <c r="MW1230" s="23">
        <f t="shared" si="1664"/>
        <v>2248.62</v>
      </c>
      <c r="MX1230" s="23">
        <f t="shared" si="1665"/>
        <v>2248.62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96106.85</v>
      </c>
      <c r="NO1230" s="23">
        <f t="shared" si="1675"/>
        <v>97945.09</v>
      </c>
      <c r="NP1230" s="23">
        <f t="shared" si="1676"/>
        <v>98741.93</v>
      </c>
      <c r="NQ1230" s="23">
        <f t="shared" si="1677"/>
        <v>2702.85</v>
      </c>
      <c r="NR1230" s="23">
        <f t="shared" si="1678"/>
        <v>2799.4</v>
      </c>
      <c r="NS1230" s="23">
        <f t="shared" si="1679"/>
        <v>2799.4</v>
      </c>
      <c r="NT1230" s="23">
        <f t="shared" si="1680"/>
        <v>2594884.9500000002</v>
      </c>
      <c r="NU1230" s="23">
        <f t="shared" si="1680"/>
        <v>2644517.4300000002</v>
      </c>
      <c r="NV1230" s="23">
        <f t="shared" si="1680"/>
        <v>2666032.11</v>
      </c>
      <c r="NW1230" s="23">
        <f t="shared" si="1681"/>
        <v>72976.95</v>
      </c>
      <c r="NX1230" s="23">
        <f t="shared" si="1681"/>
        <v>75583.8</v>
      </c>
      <c r="NY1230" s="23">
        <f t="shared" si="1681"/>
        <v>75583.8</v>
      </c>
      <c r="NZ1230" s="28">
        <v>46</v>
      </c>
      <c r="OA1230" s="28">
        <v>46</v>
      </c>
      <c r="OB1230" s="28">
        <v>46</v>
      </c>
      <c r="OC1230" s="23">
        <f t="shared" si="1682"/>
        <v>4276390</v>
      </c>
      <c r="OD1230" s="23">
        <f t="shared" si="1683"/>
        <v>4505470</v>
      </c>
      <c r="OE1230" s="23">
        <f t="shared" si="1684"/>
        <v>4505470</v>
      </c>
      <c r="OF1230" s="23">
        <f t="shared" si="1685"/>
        <v>107435.76</v>
      </c>
      <c r="OG1230" s="23">
        <f t="shared" si="1686"/>
        <v>107435.76</v>
      </c>
      <c r="OH1230" s="23">
        <f t="shared" si="1687"/>
        <v>107435.76</v>
      </c>
      <c r="OI1230" s="23">
        <f t="shared" si="1688"/>
        <v>96128.55</v>
      </c>
      <c r="OJ1230" s="23">
        <f t="shared" si="1689"/>
        <v>97945.07</v>
      </c>
      <c r="OK1230" s="23">
        <f t="shared" si="1690"/>
        <v>98395.68</v>
      </c>
      <c r="OL1230" s="23">
        <f t="shared" si="1691"/>
        <v>2611.09</v>
      </c>
      <c r="OM1230" s="23">
        <f t="shared" si="1692"/>
        <v>2736.5</v>
      </c>
      <c r="ON1230" s="23">
        <f t="shared" si="1693"/>
        <v>2736.5</v>
      </c>
      <c r="OO1230" s="23">
        <f t="shared" si="1694"/>
        <v>4421913.3</v>
      </c>
      <c r="OP1230" s="23">
        <f t="shared" si="1694"/>
        <v>4505473.22</v>
      </c>
      <c r="OQ1230" s="23">
        <f t="shared" si="1694"/>
        <v>4526201.28</v>
      </c>
      <c r="OR1230" s="23">
        <f t="shared" si="1695"/>
        <v>120110.14</v>
      </c>
      <c r="OS1230" s="23">
        <f t="shared" si="1695"/>
        <v>125879</v>
      </c>
      <c r="OT1230" s="23">
        <f t="shared" si="1695"/>
        <v>125879</v>
      </c>
      <c r="OU1230" s="28">
        <v>8</v>
      </c>
      <c r="OV1230" s="28">
        <v>8</v>
      </c>
      <c r="OW1230" s="28">
        <v>8</v>
      </c>
      <c r="OX1230" s="23">
        <f t="shared" si="1696"/>
        <v>743720</v>
      </c>
      <c r="OY1230" s="23">
        <f t="shared" si="1697"/>
        <v>783560</v>
      </c>
      <c r="OZ1230" s="23">
        <f t="shared" si="1698"/>
        <v>783560</v>
      </c>
      <c r="PA1230" s="23">
        <f t="shared" si="1699"/>
        <v>18684.48</v>
      </c>
      <c r="PB1230" s="23">
        <f t="shared" si="1700"/>
        <v>18684.48</v>
      </c>
      <c r="PC1230" s="23">
        <f t="shared" si="1701"/>
        <v>18684.48</v>
      </c>
      <c r="PD1230" s="23">
        <f t="shared" si="1702"/>
        <v>96138.29</v>
      </c>
      <c r="PE1230" s="23">
        <f t="shared" si="1703"/>
        <v>97944.87</v>
      </c>
      <c r="PF1230" s="23">
        <f t="shared" si="1704"/>
        <v>98933.49</v>
      </c>
      <c r="PG1230" s="23">
        <f t="shared" si="1705"/>
        <v>2717.61</v>
      </c>
      <c r="PH1230" s="23">
        <f t="shared" si="1706"/>
        <v>2795.88</v>
      </c>
      <c r="PI1230" s="23">
        <f t="shared" si="1707"/>
        <v>2795.88</v>
      </c>
      <c r="PJ1230" s="23">
        <f t="shared" si="1708"/>
        <v>769106.32</v>
      </c>
      <c r="PK1230" s="23">
        <f t="shared" si="1708"/>
        <v>783558.96</v>
      </c>
      <c r="PL1230" s="23">
        <f t="shared" si="1708"/>
        <v>791467.92</v>
      </c>
      <c r="PM1230" s="23">
        <f t="shared" si="1709"/>
        <v>21740.880000000001</v>
      </c>
      <c r="PN1230" s="23">
        <f t="shared" si="1709"/>
        <v>22367.040000000001</v>
      </c>
      <c r="PO1230" s="23">
        <f t="shared" si="1709"/>
        <v>22367.040000000001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96817.72</v>
      </c>
      <c r="PZ1230" s="23">
        <f t="shared" si="1717"/>
        <v>98741.33</v>
      </c>
      <c r="QA1230" s="23">
        <f t="shared" si="1718"/>
        <v>99643.35</v>
      </c>
      <c r="QB1230" s="23">
        <f t="shared" si="1719"/>
        <v>2547.54</v>
      </c>
      <c r="QC1230" s="23">
        <f t="shared" si="1720"/>
        <v>2642.08</v>
      </c>
      <c r="QD1230" s="23">
        <f t="shared" si="1721"/>
        <v>2642.08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35</v>
      </c>
      <c r="QL1230" s="28">
        <v>35</v>
      </c>
      <c r="QM1230" s="28">
        <v>35</v>
      </c>
      <c r="QN1230" s="23">
        <f t="shared" si="1724"/>
        <v>3253775</v>
      </c>
      <c r="QO1230" s="23">
        <f t="shared" si="1725"/>
        <v>3428075</v>
      </c>
      <c r="QP1230" s="23">
        <f t="shared" si="1726"/>
        <v>3428075</v>
      </c>
      <c r="QQ1230" s="23">
        <f t="shared" si="1727"/>
        <v>81744.600000000006</v>
      </c>
      <c r="QR1230" s="23">
        <f t="shared" si="1728"/>
        <v>81744.600000000006</v>
      </c>
      <c r="QS1230" s="23">
        <f t="shared" si="1729"/>
        <v>81744.600000000006</v>
      </c>
      <c r="QT1230" s="23">
        <f t="shared" si="1730"/>
        <v>95823.62</v>
      </c>
      <c r="QU1230" s="23">
        <f t="shared" si="1731"/>
        <v>97944.87</v>
      </c>
      <c r="QV1230" s="23">
        <f t="shared" si="1732"/>
        <v>98567.19</v>
      </c>
      <c r="QW1230" s="23">
        <f t="shared" si="1733"/>
        <v>1792.13</v>
      </c>
      <c r="QX1230" s="23">
        <f t="shared" si="1734"/>
        <v>1887.38</v>
      </c>
      <c r="QY1230" s="23">
        <f t="shared" si="1735"/>
        <v>1887.38</v>
      </c>
      <c r="QZ1230" s="23">
        <f t="shared" si="1736"/>
        <v>3353826.7</v>
      </c>
      <c r="RA1230" s="23">
        <f t="shared" si="1736"/>
        <v>3428070.45</v>
      </c>
      <c r="RB1230" s="23">
        <f t="shared" si="1736"/>
        <v>3449851.65</v>
      </c>
      <c r="RC1230" s="23">
        <f t="shared" si="1737"/>
        <v>62724.55</v>
      </c>
      <c r="RD1230" s="23">
        <f t="shared" si="1737"/>
        <v>66058.3</v>
      </c>
      <c r="RE1230" s="23">
        <f t="shared" si="1737"/>
        <v>66058.3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97857.29</v>
      </c>
      <c r="RP1230" s="23">
        <f t="shared" si="1745"/>
        <v>99582.65</v>
      </c>
      <c r="RQ1230" s="23">
        <f t="shared" si="1746"/>
        <v>100044.21</v>
      </c>
      <c r="RR1230" s="23">
        <f t="shared" si="1747"/>
        <v>2259.39</v>
      </c>
      <c r="RS1230" s="23">
        <f t="shared" si="1748"/>
        <v>2354.96</v>
      </c>
      <c r="RT1230" s="23">
        <f t="shared" si="1749"/>
        <v>2354.96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53</v>
      </c>
      <c r="SB1230" s="28">
        <v>53</v>
      </c>
      <c r="SC1230" s="28">
        <v>53</v>
      </c>
      <c r="SD1230" s="23">
        <f t="shared" si="1752"/>
        <v>4927145</v>
      </c>
      <c r="SE1230" s="23">
        <f t="shared" si="1753"/>
        <v>5191085</v>
      </c>
      <c r="SF1230" s="23">
        <f t="shared" si="1754"/>
        <v>5191085</v>
      </c>
      <c r="SG1230" s="23">
        <f t="shared" si="1755"/>
        <v>123784.68</v>
      </c>
      <c r="SH1230" s="23">
        <f t="shared" si="1756"/>
        <v>123784.68</v>
      </c>
      <c r="SI1230" s="23">
        <f t="shared" si="1757"/>
        <v>123784.68</v>
      </c>
      <c r="SJ1230" s="23">
        <f t="shared" si="1758"/>
        <v>96393.05</v>
      </c>
      <c r="SK1230" s="23">
        <f t="shared" si="1759"/>
        <v>98156.07</v>
      </c>
      <c r="SL1230" s="23">
        <f t="shared" si="1760"/>
        <v>98626.43</v>
      </c>
      <c r="SM1230" s="23">
        <f t="shared" si="1761"/>
        <v>3676.57</v>
      </c>
      <c r="SN1230" s="23">
        <f t="shared" si="1762"/>
        <v>3833.73</v>
      </c>
      <c r="SO1230" s="23">
        <f t="shared" si="1763"/>
        <v>3833.73</v>
      </c>
      <c r="SP1230" s="23">
        <f t="shared" si="1764"/>
        <v>5108831.6500000004</v>
      </c>
      <c r="SQ1230" s="23">
        <f t="shared" si="1764"/>
        <v>5202271.71</v>
      </c>
      <c r="SR1230" s="23">
        <f t="shared" si="1764"/>
        <v>5227200.79</v>
      </c>
      <c r="SS1230" s="23">
        <f t="shared" si="1765"/>
        <v>194858.21</v>
      </c>
      <c r="ST1230" s="23">
        <f t="shared" si="1765"/>
        <v>203187.69</v>
      </c>
      <c r="SU1230" s="23">
        <f t="shared" si="1765"/>
        <v>203187.69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95997.82</v>
      </c>
      <c r="TF1230" s="23">
        <f t="shared" si="1773"/>
        <v>97945.02</v>
      </c>
      <c r="TG1230" s="23">
        <f t="shared" si="1774"/>
        <v>98549.42</v>
      </c>
      <c r="TH1230" s="23">
        <f t="shared" si="1775"/>
        <v>2760.72</v>
      </c>
      <c r="TI1230" s="23">
        <f t="shared" si="1776"/>
        <v>2872.19</v>
      </c>
      <c r="TJ1230" s="23">
        <f t="shared" si="1777"/>
        <v>2872.19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93989.65</v>
      </c>
      <c r="UA1230" s="23">
        <f t="shared" si="1787"/>
        <v>95897.41</v>
      </c>
      <c r="UB1230" s="23">
        <f t="shared" si="1788"/>
        <v>96656.33</v>
      </c>
      <c r="UC1230" s="23">
        <f t="shared" si="1789"/>
        <v>2906.13</v>
      </c>
      <c r="UD1230" s="23">
        <f t="shared" si="1790"/>
        <v>3046.33</v>
      </c>
      <c r="UE1230" s="23">
        <f t="shared" si="1791"/>
        <v>3046.33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96269.69</v>
      </c>
      <c r="UV1230" s="23">
        <f t="shared" si="1801"/>
        <v>97945.09</v>
      </c>
      <c r="UW1230" s="23">
        <f t="shared" si="1802"/>
        <v>98732.95</v>
      </c>
      <c r="UX1230" s="23">
        <f t="shared" si="1803"/>
        <v>1704.74</v>
      </c>
      <c r="UY1230" s="23">
        <f t="shared" si="1804"/>
        <v>1785.45</v>
      </c>
      <c r="UZ1230" s="23">
        <f t="shared" si="1805"/>
        <v>1785.45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80</v>
      </c>
      <c r="VH1230" s="28">
        <v>80</v>
      </c>
      <c r="VI1230" s="28">
        <v>80</v>
      </c>
      <c r="VJ1230" s="23">
        <f t="shared" si="1808"/>
        <v>7437200</v>
      </c>
      <c r="VK1230" s="23">
        <f t="shared" si="1809"/>
        <v>7835600</v>
      </c>
      <c r="VL1230" s="23">
        <f t="shared" si="1810"/>
        <v>7835600</v>
      </c>
      <c r="VM1230" s="23">
        <f t="shared" si="1811"/>
        <v>186844.79999999999</v>
      </c>
      <c r="VN1230" s="23">
        <f t="shared" si="1812"/>
        <v>186844.79999999999</v>
      </c>
      <c r="VO1230" s="23">
        <f t="shared" si="1813"/>
        <v>186844.79999999999</v>
      </c>
      <c r="VP1230" s="23">
        <f t="shared" si="1814"/>
        <v>95346.81</v>
      </c>
      <c r="VQ1230" s="23">
        <f t="shared" si="1815"/>
        <v>97340.07</v>
      </c>
      <c r="VR1230" s="23">
        <f t="shared" si="1816"/>
        <v>97785.279999999999</v>
      </c>
      <c r="VS1230" s="23">
        <f t="shared" si="1817"/>
        <v>2245.11</v>
      </c>
      <c r="VT1230" s="23">
        <f t="shared" si="1818"/>
        <v>2345.7199999999998</v>
      </c>
      <c r="VU1230" s="23">
        <f t="shared" si="1819"/>
        <v>2345.7199999999998</v>
      </c>
      <c r="VV1230" s="23">
        <f t="shared" si="1820"/>
        <v>7627744.7999999998</v>
      </c>
      <c r="VW1230" s="23">
        <f t="shared" si="1820"/>
        <v>7787205.5999999996</v>
      </c>
      <c r="VX1230" s="23">
        <f t="shared" si="1820"/>
        <v>7822822.4000000004</v>
      </c>
      <c r="VY1230" s="23">
        <f t="shared" si="1821"/>
        <v>179608.8</v>
      </c>
      <c r="VZ1230" s="23">
        <f t="shared" si="1821"/>
        <v>187657.60000000001</v>
      </c>
      <c r="WA1230" s="23">
        <f t="shared" si="1821"/>
        <v>187657.60000000001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96250.45</v>
      </c>
      <c r="WL1230" s="23">
        <f t="shared" si="1829"/>
        <v>97945.05</v>
      </c>
      <c r="WM1230" s="23">
        <f t="shared" si="1830"/>
        <v>98985.93</v>
      </c>
      <c r="WN1230" s="23">
        <f t="shared" si="1831"/>
        <v>2153.48</v>
      </c>
      <c r="WO1230" s="23">
        <f t="shared" si="1832"/>
        <v>2229.92</v>
      </c>
      <c r="WP1230" s="23">
        <f t="shared" si="1833"/>
        <v>2229.92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95875.77</v>
      </c>
      <c r="XG1230" s="23">
        <f t="shared" si="1843"/>
        <v>97945.1</v>
      </c>
      <c r="XH1230" s="23">
        <f t="shared" si="1844"/>
        <v>98748.47</v>
      </c>
      <c r="XI1230" s="23">
        <f t="shared" si="1845"/>
        <v>1667.83</v>
      </c>
      <c r="XJ1230" s="23">
        <f t="shared" si="1846"/>
        <v>1778.01</v>
      </c>
      <c r="XK1230" s="23">
        <f t="shared" si="1847"/>
        <v>1778.01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618</v>
      </c>
      <c r="YN1230" s="57">
        <f t="shared" si="1864"/>
        <v>618</v>
      </c>
      <c r="YO1230" s="57">
        <f t="shared" si="1864"/>
        <v>618</v>
      </c>
      <c r="YP1230" s="23">
        <f t="shared" si="1865"/>
        <v>57452370</v>
      </c>
      <c r="YQ1230" s="23">
        <f t="shared" si="1866"/>
        <v>60530010</v>
      </c>
      <c r="YR1230" s="23">
        <f t="shared" si="1867"/>
        <v>60530010</v>
      </c>
      <c r="YS1230" s="23">
        <f t="shared" si="1868"/>
        <v>1443376.08</v>
      </c>
      <c r="YT1230" s="23">
        <f t="shared" si="1869"/>
        <v>1443376.08</v>
      </c>
      <c r="YU1230" s="23">
        <f t="shared" si="1870"/>
        <v>1443376.08</v>
      </c>
      <c r="YV1230" s="23">
        <f t="shared" si="1871"/>
        <v>96060.91</v>
      </c>
      <c r="YW1230" s="23">
        <f t="shared" si="1872"/>
        <v>97934.55</v>
      </c>
      <c r="YX1230" s="23">
        <f t="shared" si="1873"/>
        <v>98691.15</v>
      </c>
      <c r="YY1230" s="23">
        <f t="shared" si="1874"/>
        <v>2291.85</v>
      </c>
      <c r="YZ1230" s="23">
        <f t="shared" si="1875"/>
        <v>2389.02</v>
      </c>
      <c r="ZA1230" s="23">
        <f t="shared" si="1876"/>
        <v>2389.02</v>
      </c>
      <c r="ZB1230" s="23">
        <f t="shared" si="1877"/>
        <v>59365642.380000003</v>
      </c>
      <c r="ZC1230" s="23">
        <f t="shared" si="1877"/>
        <v>60523551.899999999</v>
      </c>
      <c r="ZD1230" s="23">
        <f t="shared" si="1877"/>
        <v>60991130.700000003</v>
      </c>
      <c r="ZE1230" s="23">
        <f t="shared" si="1878"/>
        <v>1416363.3</v>
      </c>
      <c r="ZF1230" s="23">
        <f t="shared" si="1878"/>
        <v>1476414.36</v>
      </c>
      <c r="ZG1230" s="23">
        <f t="shared" si="1878"/>
        <v>1476414.36</v>
      </c>
    </row>
    <row r="1231" spans="1:683" ht="60" hidden="1">
      <c r="A1231" s="19" t="s">
        <v>160</v>
      </c>
      <c r="B1231" s="85"/>
      <c r="C1231" s="5"/>
      <c r="D1231" s="110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0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229319.67999999999</v>
      </c>
      <c r="V1232" s="23">
        <f t="shared" si="1437"/>
        <v>228838.49</v>
      </c>
      <c r="W1232" s="23">
        <f t="shared" si="1438"/>
        <v>231472.51</v>
      </c>
      <c r="X1232" s="23">
        <f t="shared" si="1439"/>
        <v>2128.9899999999998</v>
      </c>
      <c r="Y1232" s="23">
        <f t="shared" si="1440"/>
        <v>2220.2399999999998</v>
      </c>
      <c r="Z1232" s="23">
        <f t="shared" si="1441"/>
        <v>2220.2399999999998</v>
      </c>
      <c r="AA1232" s="23">
        <f t="shared" si="1442"/>
        <v>458639.35999999999</v>
      </c>
      <c r="AB1232" s="23">
        <f t="shared" si="1442"/>
        <v>457676.98</v>
      </c>
      <c r="AC1232" s="23">
        <f t="shared" si="1442"/>
        <v>462945.02</v>
      </c>
      <c r="AD1232" s="23">
        <f t="shared" si="1443"/>
        <v>4257.9799999999996</v>
      </c>
      <c r="AE1232" s="23">
        <f t="shared" si="1443"/>
        <v>4440.4799999999996</v>
      </c>
      <c r="AF1232" s="23">
        <f t="shared" si="1443"/>
        <v>4440.4799999999996</v>
      </c>
      <c r="AG1232" s="28">
        <v>1</v>
      </c>
      <c r="AH1232" s="28">
        <v>1</v>
      </c>
      <c r="AI1232" s="28">
        <v>1</v>
      </c>
      <c r="AJ1232" s="23">
        <f t="shared" si="1444"/>
        <v>221144</v>
      </c>
      <c r="AK1232" s="23">
        <f t="shared" si="1445"/>
        <v>228176</v>
      </c>
      <c r="AL1232" s="23">
        <f t="shared" si="1446"/>
        <v>228176</v>
      </c>
      <c r="AM1232" s="23">
        <f t="shared" si="1447"/>
        <v>2339.34</v>
      </c>
      <c r="AN1232" s="23">
        <f t="shared" si="1448"/>
        <v>2339.34</v>
      </c>
      <c r="AO1232" s="23">
        <f t="shared" si="1449"/>
        <v>2339.34</v>
      </c>
      <c r="AP1232" s="23">
        <f t="shared" si="1450"/>
        <v>225741.28</v>
      </c>
      <c r="AQ1232" s="23">
        <f t="shared" si="1451"/>
        <v>224883.28</v>
      </c>
      <c r="AR1232" s="23">
        <f t="shared" si="1452"/>
        <v>226639.18</v>
      </c>
      <c r="AS1232" s="23">
        <f t="shared" si="1453"/>
        <v>3291.45</v>
      </c>
      <c r="AT1232" s="23">
        <f t="shared" si="1454"/>
        <v>3428.45</v>
      </c>
      <c r="AU1232" s="23">
        <f t="shared" si="1455"/>
        <v>3428.45</v>
      </c>
      <c r="AV1232" s="23">
        <f t="shared" si="1456"/>
        <v>225741.28</v>
      </c>
      <c r="AW1232" s="23">
        <f t="shared" si="1456"/>
        <v>224883.28</v>
      </c>
      <c r="AX1232" s="23">
        <f t="shared" si="1456"/>
        <v>226639.18</v>
      </c>
      <c r="AY1232" s="23">
        <f t="shared" si="1457"/>
        <v>3291.45</v>
      </c>
      <c r="AZ1232" s="23">
        <f t="shared" si="1457"/>
        <v>3428.45</v>
      </c>
      <c r="BA1232" s="23">
        <f t="shared" si="1457"/>
        <v>3428.45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228579.69</v>
      </c>
      <c r="BL1232" s="23">
        <f t="shared" si="1465"/>
        <v>228176.09</v>
      </c>
      <c r="BM1232" s="23">
        <f t="shared" si="1466"/>
        <v>233272.26</v>
      </c>
      <c r="BN1232" s="23">
        <f t="shared" si="1467"/>
        <v>1889.48</v>
      </c>
      <c r="BO1232" s="23">
        <f t="shared" si="1468"/>
        <v>1950.71</v>
      </c>
      <c r="BP1232" s="23">
        <f t="shared" si="1469"/>
        <v>1950.71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2</v>
      </c>
      <c r="BX1232" s="28">
        <v>2</v>
      </c>
      <c r="BY1232" s="28">
        <v>2</v>
      </c>
      <c r="BZ1232" s="23">
        <f t="shared" si="1472"/>
        <v>442288</v>
      </c>
      <c r="CA1232" s="23">
        <f t="shared" si="1473"/>
        <v>456352</v>
      </c>
      <c r="CB1232" s="23">
        <f t="shared" si="1474"/>
        <v>456352</v>
      </c>
      <c r="CC1232" s="23">
        <f t="shared" si="1475"/>
        <v>4678.68</v>
      </c>
      <c r="CD1232" s="23">
        <f t="shared" si="1476"/>
        <v>4678.68</v>
      </c>
      <c r="CE1232" s="23">
        <f t="shared" si="1477"/>
        <v>4678.68</v>
      </c>
      <c r="CF1232" s="23">
        <f t="shared" si="1478"/>
        <v>226055.6</v>
      </c>
      <c r="CG1232" s="23">
        <f t="shared" si="1479"/>
        <v>225778.09</v>
      </c>
      <c r="CH1232" s="23">
        <f t="shared" si="1480"/>
        <v>227466.57</v>
      </c>
      <c r="CI1232" s="23">
        <f t="shared" si="1481"/>
        <v>2322.5300000000002</v>
      </c>
      <c r="CJ1232" s="23">
        <f t="shared" si="1482"/>
        <v>2441.77</v>
      </c>
      <c r="CK1232" s="23">
        <f t="shared" si="1483"/>
        <v>2441.77</v>
      </c>
      <c r="CL1232" s="23">
        <f t="shared" si="1484"/>
        <v>452111.2</v>
      </c>
      <c r="CM1232" s="23">
        <f t="shared" si="1484"/>
        <v>451556.18</v>
      </c>
      <c r="CN1232" s="23">
        <f t="shared" si="1484"/>
        <v>454933.14</v>
      </c>
      <c r="CO1232" s="23">
        <f t="shared" si="1485"/>
        <v>4645.0600000000004</v>
      </c>
      <c r="CP1232" s="23">
        <f t="shared" si="1485"/>
        <v>4883.54</v>
      </c>
      <c r="CQ1232" s="23">
        <f t="shared" si="1485"/>
        <v>4883.54</v>
      </c>
      <c r="CR1232" s="28">
        <v>3</v>
      </c>
      <c r="CS1232" s="28">
        <v>3</v>
      </c>
      <c r="CT1232" s="28">
        <v>3</v>
      </c>
      <c r="CU1232" s="23">
        <f t="shared" si="1486"/>
        <v>663432</v>
      </c>
      <c r="CV1232" s="23">
        <f t="shared" si="1487"/>
        <v>684528</v>
      </c>
      <c r="CW1232" s="23">
        <f t="shared" si="1488"/>
        <v>684528</v>
      </c>
      <c r="CX1232" s="23">
        <f t="shared" si="1489"/>
        <v>7018.02</v>
      </c>
      <c r="CY1232" s="23">
        <f t="shared" si="1490"/>
        <v>7018.02</v>
      </c>
      <c r="CZ1232" s="23">
        <f t="shared" si="1491"/>
        <v>7018.02</v>
      </c>
      <c r="DA1232" s="23">
        <f t="shared" si="1492"/>
        <v>228018.21</v>
      </c>
      <c r="DB1232" s="23">
        <f t="shared" si="1493"/>
        <v>228164.99</v>
      </c>
      <c r="DC1232" s="23">
        <f t="shared" si="1494"/>
        <v>229083.31</v>
      </c>
      <c r="DD1232" s="23">
        <f t="shared" si="1495"/>
        <v>1478.96</v>
      </c>
      <c r="DE1232" s="23">
        <f t="shared" si="1496"/>
        <v>1551.14</v>
      </c>
      <c r="DF1232" s="23">
        <f t="shared" si="1497"/>
        <v>1551.14</v>
      </c>
      <c r="DG1232" s="23">
        <f t="shared" si="1498"/>
        <v>684054.63</v>
      </c>
      <c r="DH1232" s="23">
        <f t="shared" si="1498"/>
        <v>684494.97</v>
      </c>
      <c r="DI1232" s="23">
        <f t="shared" si="1498"/>
        <v>687249.93</v>
      </c>
      <c r="DJ1232" s="23">
        <f t="shared" si="1499"/>
        <v>4436.88</v>
      </c>
      <c r="DK1232" s="23">
        <f t="shared" si="1499"/>
        <v>4653.42</v>
      </c>
      <c r="DL1232" s="23">
        <f t="shared" si="1499"/>
        <v>4653.42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228831.64</v>
      </c>
      <c r="DW1232" s="23">
        <f t="shared" si="1507"/>
        <v>228175.58</v>
      </c>
      <c r="DX1232" s="23">
        <f t="shared" si="1508"/>
        <v>229926.83</v>
      </c>
      <c r="DY1232" s="23">
        <f t="shared" si="1509"/>
        <v>2264.4699999999998</v>
      </c>
      <c r="DZ1232" s="23">
        <f t="shared" si="1510"/>
        <v>2376.52</v>
      </c>
      <c r="EA1232" s="23">
        <f t="shared" si="1511"/>
        <v>2376.52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1</v>
      </c>
      <c r="EI1232" s="28">
        <v>1</v>
      </c>
      <c r="EJ1232" s="28">
        <v>1</v>
      </c>
      <c r="EK1232" s="23">
        <f t="shared" si="1514"/>
        <v>221144</v>
      </c>
      <c r="EL1232" s="23">
        <f t="shared" si="1515"/>
        <v>228176</v>
      </c>
      <c r="EM1232" s="23">
        <f t="shared" si="1516"/>
        <v>228176</v>
      </c>
      <c r="EN1232" s="23">
        <f t="shared" si="1517"/>
        <v>2339.34</v>
      </c>
      <c r="EO1232" s="23">
        <f t="shared" si="1518"/>
        <v>2339.34</v>
      </c>
      <c r="EP1232" s="23">
        <f t="shared" si="1519"/>
        <v>2339.34</v>
      </c>
      <c r="EQ1232" s="23">
        <f t="shared" si="1520"/>
        <v>229106.46</v>
      </c>
      <c r="ER1232" s="23">
        <f t="shared" si="1521"/>
        <v>228176.34</v>
      </c>
      <c r="ES1232" s="23">
        <f t="shared" si="1522"/>
        <v>230568.12</v>
      </c>
      <c r="ET1232" s="23">
        <f t="shared" si="1523"/>
        <v>1906.44</v>
      </c>
      <c r="EU1232" s="23">
        <f t="shared" si="1524"/>
        <v>1987.53</v>
      </c>
      <c r="EV1232" s="23">
        <f t="shared" si="1525"/>
        <v>1987.53</v>
      </c>
      <c r="EW1232" s="23">
        <f t="shared" si="1526"/>
        <v>229106.46</v>
      </c>
      <c r="EX1232" s="23">
        <f t="shared" si="1526"/>
        <v>228176.34</v>
      </c>
      <c r="EY1232" s="23">
        <f t="shared" si="1526"/>
        <v>230568.12</v>
      </c>
      <c r="EZ1232" s="23">
        <f t="shared" si="1527"/>
        <v>1906.44</v>
      </c>
      <c r="FA1232" s="23">
        <f t="shared" si="1527"/>
        <v>1987.53</v>
      </c>
      <c r="FB1232" s="23">
        <f t="shared" si="1527"/>
        <v>1987.53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230473.45</v>
      </c>
      <c r="FM1232" s="23">
        <f t="shared" si="1535"/>
        <v>229712.82</v>
      </c>
      <c r="FN1232" s="23">
        <f t="shared" si="1536"/>
        <v>232129.19</v>
      </c>
      <c r="FO1232" s="23">
        <f t="shared" si="1537"/>
        <v>1574.25</v>
      </c>
      <c r="FP1232" s="23">
        <f t="shared" si="1538"/>
        <v>1631.44</v>
      </c>
      <c r="FQ1232" s="23">
        <f t="shared" si="1539"/>
        <v>1631.44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230017.72</v>
      </c>
      <c r="GH1232" s="23">
        <f t="shared" si="1549"/>
        <v>230219.1</v>
      </c>
      <c r="GI1232" s="23">
        <f t="shared" si="1550"/>
        <v>232514.81</v>
      </c>
      <c r="GJ1232" s="23">
        <f t="shared" si="1551"/>
        <v>2369.0700000000002</v>
      </c>
      <c r="GK1232" s="23">
        <f t="shared" si="1552"/>
        <v>2450.83</v>
      </c>
      <c r="GL1232" s="23">
        <f t="shared" si="1553"/>
        <v>2450.83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4</v>
      </c>
      <c r="GT1232" s="28">
        <v>4</v>
      </c>
      <c r="GU1232" s="28">
        <v>4</v>
      </c>
      <c r="GV1232" s="23">
        <f t="shared" si="1556"/>
        <v>884576</v>
      </c>
      <c r="GW1232" s="23">
        <f t="shared" si="1557"/>
        <v>912704</v>
      </c>
      <c r="GX1232" s="23">
        <f t="shared" si="1558"/>
        <v>912704</v>
      </c>
      <c r="GY1232" s="23">
        <f t="shared" si="1559"/>
        <v>9357.36</v>
      </c>
      <c r="GZ1232" s="23">
        <f t="shared" si="1560"/>
        <v>9357.36</v>
      </c>
      <c r="HA1232" s="23">
        <f t="shared" si="1561"/>
        <v>9357.36</v>
      </c>
      <c r="HB1232" s="23">
        <f t="shared" si="1562"/>
        <v>231232.92</v>
      </c>
      <c r="HC1232" s="23">
        <f t="shared" si="1563"/>
        <v>231409.66</v>
      </c>
      <c r="HD1232" s="23">
        <f t="shared" si="1564"/>
        <v>232606.2</v>
      </c>
      <c r="HE1232" s="23">
        <f t="shared" si="1565"/>
        <v>2417.46</v>
      </c>
      <c r="HF1232" s="23">
        <f t="shared" si="1566"/>
        <v>2496.12</v>
      </c>
      <c r="HG1232" s="23">
        <f t="shared" si="1567"/>
        <v>2496.12</v>
      </c>
      <c r="HH1232" s="23">
        <f t="shared" si="1568"/>
        <v>924931.68</v>
      </c>
      <c r="HI1232" s="23">
        <f t="shared" si="1568"/>
        <v>925638.64</v>
      </c>
      <c r="HJ1232" s="23">
        <f t="shared" si="1568"/>
        <v>930424.8</v>
      </c>
      <c r="HK1232" s="23">
        <f t="shared" si="1569"/>
        <v>9669.84</v>
      </c>
      <c r="HL1232" s="23">
        <f t="shared" si="1569"/>
        <v>9984.48</v>
      </c>
      <c r="HM1232" s="23">
        <f t="shared" si="1569"/>
        <v>9984.48</v>
      </c>
      <c r="HN1232" s="28"/>
      <c r="HO1232" s="28"/>
      <c r="HP1232" s="28"/>
      <c r="HQ1232" s="23">
        <f t="shared" si="1570"/>
        <v>0</v>
      </c>
      <c r="HR1232" s="23">
        <f t="shared" si="1571"/>
        <v>0</v>
      </c>
      <c r="HS1232" s="23">
        <f t="shared" si="1572"/>
        <v>0</v>
      </c>
      <c r="HT1232" s="23">
        <f t="shared" si="1573"/>
        <v>0</v>
      </c>
      <c r="HU1232" s="23">
        <f t="shared" si="1574"/>
        <v>0</v>
      </c>
      <c r="HV1232" s="23">
        <f t="shared" si="1575"/>
        <v>0</v>
      </c>
      <c r="HW1232" s="23">
        <f t="shared" si="1576"/>
        <v>228330</v>
      </c>
      <c r="HX1232" s="23">
        <f t="shared" si="1577"/>
        <v>228153.55</v>
      </c>
      <c r="HY1232" s="23">
        <f t="shared" si="1578"/>
        <v>230863.46</v>
      </c>
      <c r="HZ1232" s="23">
        <f t="shared" si="1579"/>
        <v>1988.17</v>
      </c>
      <c r="IA1232" s="23">
        <f t="shared" si="1580"/>
        <v>2065.27</v>
      </c>
      <c r="IB1232" s="23">
        <f t="shared" si="1581"/>
        <v>2065.27</v>
      </c>
      <c r="IC1232" s="23">
        <f t="shared" si="1582"/>
        <v>0</v>
      </c>
      <c r="ID1232" s="23">
        <f t="shared" si="1582"/>
        <v>0</v>
      </c>
      <c r="IE1232" s="23">
        <f t="shared" si="1582"/>
        <v>0</v>
      </c>
      <c r="IF1232" s="23">
        <f t="shared" si="1583"/>
        <v>0</v>
      </c>
      <c r="IG1232" s="23">
        <f t="shared" si="1583"/>
        <v>0</v>
      </c>
      <c r="IH1232" s="23">
        <f t="shared" si="1583"/>
        <v>0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227340.09</v>
      </c>
      <c r="IS1232" s="23">
        <f t="shared" si="1591"/>
        <v>228176.47</v>
      </c>
      <c r="IT1232" s="23">
        <f t="shared" si="1592"/>
        <v>228176.47</v>
      </c>
      <c r="IU1232" s="23">
        <f t="shared" si="1593"/>
        <v>6455.05</v>
      </c>
      <c r="IV1232" s="23">
        <f t="shared" si="1594"/>
        <v>6792.98</v>
      </c>
      <c r="IW1232" s="23">
        <f t="shared" si="1595"/>
        <v>6792.98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228820.98</v>
      </c>
      <c r="JN1232" s="23">
        <f t="shared" si="1605"/>
        <v>228176.18</v>
      </c>
      <c r="JO1232" s="23">
        <f t="shared" si="1606"/>
        <v>229039.64</v>
      </c>
      <c r="JP1232" s="23">
        <f t="shared" si="1607"/>
        <v>1660.05</v>
      </c>
      <c r="JQ1232" s="23">
        <f t="shared" si="1608"/>
        <v>1735.53</v>
      </c>
      <c r="JR1232" s="23">
        <f t="shared" si="1609"/>
        <v>1735.53</v>
      </c>
      <c r="JS1232" s="23">
        <f t="shared" si="1610"/>
        <v>2059388.82</v>
      </c>
      <c r="JT1232" s="23">
        <f t="shared" si="1610"/>
        <v>2053585.62</v>
      </c>
      <c r="JU1232" s="23">
        <f t="shared" si="1610"/>
        <v>2061356.76</v>
      </c>
      <c r="JV1232" s="23">
        <f t="shared" si="1611"/>
        <v>14940.45</v>
      </c>
      <c r="JW1232" s="23">
        <f t="shared" si="1611"/>
        <v>15619.77</v>
      </c>
      <c r="JX1232" s="23">
        <f t="shared" si="1611"/>
        <v>15619.77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228856.42</v>
      </c>
      <c r="KI1232" s="23">
        <f t="shared" si="1619"/>
        <v>228176.23</v>
      </c>
      <c r="KJ1232" s="23">
        <f t="shared" si="1620"/>
        <v>229487.69</v>
      </c>
      <c r="KK1232" s="23">
        <f t="shared" si="1621"/>
        <v>1842.8</v>
      </c>
      <c r="KL1232" s="23">
        <f t="shared" si="1622"/>
        <v>1924.31</v>
      </c>
      <c r="KM1232" s="23">
        <f t="shared" si="1623"/>
        <v>1924.31</v>
      </c>
      <c r="KN1232" s="23">
        <f t="shared" si="1624"/>
        <v>686569.26</v>
      </c>
      <c r="KO1232" s="23">
        <f t="shared" si="1624"/>
        <v>684528.69</v>
      </c>
      <c r="KP1232" s="23">
        <f t="shared" si="1624"/>
        <v>688463.07</v>
      </c>
      <c r="KQ1232" s="23">
        <f t="shared" si="1625"/>
        <v>5528.4</v>
      </c>
      <c r="KR1232" s="23">
        <f t="shared" si="1625"/>
        <v>5772.93</v>
      </c>
      <c r="KS1232" s="23">
        <f t="shared" si="1625"/>
        <v>5772.93</v>
      </c>
      <c r="KT1232" s="28">
        <v>2</v>
      </c>
      <c r="KU1232" s="28">
        <v>2</v>
      </c>
      <c r="KV1232" s="28">
        <v>2</v>
      </c>
      <c r="KW1232" s="23">
        <f t="shared" si="1626"/>
        <v>442288</v>
      </c>
      <c r="KX1232" s="23">
        <f t="shared" si="1627"/>
        <v>456352</v>
      </c>
      <c r="KY1232" s="23">
        <f t="shared" si="1628"/>
        <v>456352</v>
      </c>
      <c r="KZ1232" s="23">
        <f t="shared" si="1629"/>
        <v>4678.68</v>
      </c>
      <c r="LA1232" s="23">
        <f t="shared" si="1630"/>
        <v>4678.68</v>
      </c>
      <c r="LB1232" s="23">
        <f t="shared" si="1631"/>
        <v>4678.68</v>
      </c>
      <c r="LC1232" s="23">
        <f t="shared" si="1632"/>
        <v>224916.97</v>
      </c>
      <c r="LD1232" s="23">
        <f t="shared" si="1633"/>
        <v>224113.47</v>
      </c>
      <c r="LE1232" s="23">
        <f t="shared" si="1634"/>
        <v>225812.6</v>
      </c>
      <c r="LF1232" s="23">
        <f t="shared" si="1635"/>
        <v>3084.56</v>
      </c>
      <c r="LG1232" s="23">
        <f t="shared" si="1636"/>
        <v>3199.22</v>
      </c>
      <c r="LH1232" s="23">
        <f t="shared" si="1637"/>
        <v>3199.22</v>
      </c>
      <c r="LI1232" s="23">
        <f t="shared" si="1638"/>
        <v>449833.94</v>
      </c>
      <c r="LJ1232" s="23">
        <f t="shared" si="1638"/>
        <v>448226.94</v>
      </c>
      <c r="LK1232" s="23">
        <f t="shared" si="1638"/>
        <v>451625.2</v>
      </c>
      <c r="LL1232" s="23">
        <f t="shared" si="1639"/>
        <v>6169.12</v>
      </c>
      <c r="LM1232" s="23">
        <f t="shared" si="1639"/>
        <v>6398.44</v>
      </c>
      <c r="LN1232" s="23">
        <f t="shared" si="1639"/>
        <v>6398.44</v>
      </c>
      <c r="LO1232" s="28">
        <v>1</v>
      </c>
      <c r="LP1232" s="28">
        <v>1</v>
      </c>
      <c r="LQ1232" s="28">
        <v>1</v>
      </c>
      <c r="LR1232" s="23">
        <f t="shared" si="1640"/>
        <v>221144</v>
      </c>
      <c r="LS1232" s="23">
        <f t="shared" si="1641"/>
        <v>228176</v>
      </c>
      <c r="LT1232" s="23">
        <f t="shared" si="1642"/>
        <v>228176</v>
      </c>
      <c r="LU1232" s="23">
        <f t="shared" si="1643"/>
        <v>2339.34</v>
      </c>
      <c r="LV1232" s="23">
        <f t="shared" si="1644"/>
        <v>2339.34</v>
      </c>
      <c r="LW1232" s="23">
        <f t="shared" si="1645"/>
        <v>2339.34</v>
      </c>
      <c r="LX1232" s="23">
        <f t="shared" si="1646"/>
        <v>228595.20000000001</v>
      </c>
      <c r="LY1232" s="23">
        <f t="shared" si="1647"/>
        <v>228175.84</v>
      </c>
      <c r="LZ1232" s="23">
        <f t="shared" si="1648"/>
        <v>229057.24</v>
      </c>
      <c r="MA1232" s="23">
        <f t="shared" si="1649"/>
        <v>2214.33</v>
      </c>
      <c r="MB1232" s="23">
        <f t="shared" si="1650"/>
        <v>2330.15</v>
      </c>
      <c r="MC1232" s="23">
        <f t="shared" si="1651"/>
        <v>2330.15</v>
      </c>
      <c r="MD1232" s="23">
        <f t="shared" si="1652"/>
        <v>228595.20000000001</v>
      </c>
      <c r="ME1232" s="23">
        <f t="shared" si="1652"/>
        <v>228175.84</v>
      </c>
      <c r="MF1232" s="23">
        <f t="shared" si="1652"/>
        <v>229057.24</v>
      </c>
      <c r="MG1232" s="23">
        <f t="shared" si="1653"/>
        <v>2214.33</v>
      </c>
      <c r="MH1232" s="23">
        <f t="shared" si="1653"/>
        <v>2330.15</v>
      </c>
      <c r="MI1232" s="23">
        <f t="shared" si="1653"/>
        <v>2330.15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229208.53</v>
      </c>
      <c r="MT1232" s="23">
        <f t="shared" si="1661"/>
        <v>228583.67</v>
      </c>
      <c r="MU1232" s="23">
        <f t="shared" si="1662"/>
        <v>230492.85</v>
      </c>
      <c r="MV1232" s="23">
        <f t="shared" si="1663"/>
        <v>2169.37</v>
      </c>
      <c r="MW1232" s="23">
        <f t="shared" si="1664"/>
        <v>2252.2600000000002</v>
      </c>
      <c r="MX1232" s="23">
        <f t="shared" si="1665"/>
        <v>2252.2600000000002</v>
      </c>
      <c r="MY1232" s="23">
        <f t="shared" si="1666"/>
        <v>458417.06</v>
      </c>
      <c r="MZ1232" s="23">
        <f t="shared" si="1666"/>
        <v>457167.34</v>
      </c>
      <c r="NA1232" s="23">
        <f t="shared" si="1666"/>
        <v>460985.7</v>
      </c>
      <c r="NB1232" s="23">
        <f t="shared" si="1667"/>
        <v>4338.74</v>
      </c>
      <c r="NC1232" s="23">
        <f t="shared" si="1667"/>
        <v>4504.5200000000004</v>
      </c>
      <c r="ND1232" s="23">
        <f t="shared" si="1667"/>
        <v>4504.5200000000004</v>
      </c>
      <c r="NE1232" s="28">
        <v>3</v>
      </c>
      <c r="NF1232" s="28">
        <v>3</v>
      </c>
      <c r="NG1232" s="28">
        <v>3</v>
      </c>
      <c r="NH1232" s="23">
        <f t="shared" si="1668"/>
        <v>663432</v>
      </c>
      <c r="NI1232" s="23">
        <f t="shared" si="1669"/>
        <v>684528</v>
      </c>
      <c r="NJ1232" s="23">
        <f t="shared" si="1670"/>
        <v>684528</v>
      </c>
      <c r="NK1232" s="23">
        <f t="shared" si="1671"/>
        <v>7018.02</v>
      </c>
      <c r="NL1232" s="23">
        <f t="shared" si="1672"/>
        <v>7018.02</v>
      </c>
      <c r="NM1232" s="23">
        <f t="shared" si="1673"/>
        <v>7018.02</v>
      </c>
      <c r="NN1232" s="23">
        <f t="shared" si="1674"/>
        <v>228617.8</v>
      </c>
      <c r="NO1232" s="23">
        <f t="shared" si="1675"/>
        <v>228176.2</v>
      </c>
      <c r="NP1232" s="23">
        <f t="shared" si="1676"/>
        <v>230032.56</v>
      </c>
      <c r="NQ1232" s="23">
        <f t="shared" si="1677"/>
        <v>2707.22</v>
      </c>
      <c r="NR1232" s="23">
        <f t="shared" si="1678"/>
        <v>2803.93</v>
      </c>
      <c r="NS1232" s="23">
        <f t="shared" si="1679"/>
        <v>2803.93</v>
      </c>
      <c r="NT1232" s="23">
        <f t="shared" si="1680"/>
        <v>685853.4</v>
      </c>
      <c r="NU1232" s="23">
        <f t="shared" si="1680"/>
        <v>684528.6</v>
      </c>
      <c r="NV1232" s="23">
        <f t="shared" si="1680"/>
        <v>690097.68</v>
      </c>
      <c r="NW1232" s="23">
        <f t="shared" si="1681"/>
        <v>8121.66</v>
      </c>
      <c r="NX1232" s="23">
        <f t="shared" si="1681"/>
        <v>8411.7900000000009</v>
      </c>
      <c r="NY1232" s="23">
        <f t="shared" si="1681"/>
        <v>8411.7900000000009</v>
      </c>
      <c r="NZ1232" s="28">
        <v>1</v>
      </c>
      <c r="OA1232" s="28">
        <v>1</v>
      </c>
      <c r="OB1232" s="28">
        <v>1</v>
      </c>
      <c r="OC1232" s="23">
        <f t="shared" si="1682"/>
        <v>221144</v>
      </c>
      <c r="OD1232" s="23">
        <f t="shared" si="1683"/>
        <v>228176</v>
      </c>
      <c r="OE1232" s="23">
        <f t="shared" si="1684"/>
        <v>228176</v>
      </c>
      <c r="OF1232" s="23">
        <f t="shared" si="1685"/>
        <v>2339.34</v>
      </c>
      <c r="OG1232" s="23">
        <f t="shared" si="1686"/>
        <v>2339.34</v>
      </c>
      <c r="OH1232" s="23">
        <f t="shared" si="1687"/>
        <v>2339.34</v>
      </c>
      <c r="OI1232" s="23">
        <f t="shared" si="1688"/>
        <v>228669.42</v>
      </c>
      <c r="OJ1232" s="23">
        <f t="shared" si="1689"/>
        <v>228176.17</v>
      </c>
      <c r="OK1232" s="23">
        <f t="shared" si="1690"/>
        <v>229225.92</v>
      </c>
      <c r="OL1232" s="23">
        <f t="shared" si="1691"/>
        <v>2615.3200000000002</v>
      </c>
      <c r="OM1232" s="23">
        <f t="shared" si="1692"/>
        <v>2740.93</v>
      </c>
      <c r="ON1232" s="23">
        <f t="shared" si="1693"/>
        <v>2740.93</v>
      </c>
      <c r="OO1232" s="23">
        <f t="shared" si="1694"/>
        <v>228669.42</v>
      </c>
      <c r="OP1232" s="23">
        <f t="shared" si="1694"/>
        <v>228176.17</v>
      </c>
      <c r="OQ1232" s="23">
        <f t="shared" si="1694"/>
        <v>229225.92</v>
      </c>
      <c r="OR1232" s="23">
        <f t="shared" si="1695"/>
        <v>2615.3200000000002</v>
      </c>
      <c r="OS1232" s="23">
        <f t="shared" si="1695"/>
        <v>2740.93</v>
      </c>
      <c r="OT1232" s="23">
        <f t="shared" si="1695"/>
        <v>2740.93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228692.59</v>
      </c>
      <c r="PE1232" s="23">
        <f t="shared" si="1703"/>
        <v>228175.71</v>
      </c>
      <c r="PF1232" s="23">
        <f t="shared" si="1704"/>
        <v>230478.82</v>
      </c>
      <c r="PG1232" s="23">
        <f t="shared" si="1705"/>
        <v>2722.01</v>
      </c>
      <c r="PH1232" s="23">
        <f t="shared" si="1706"/>
        <v>2800.4</v>
      </c>
      <c r="PI1232" s="23">
        <f t="shared" si="1707"/>
        <v>2800.4</v>
      </c>
      <c r="PJ1232" s="23">
        <f t="shared" si="1708"/>
        <v>228692.59</v>
      </c>
      <c r="PK1232" s="23">
        <f t="shared" si="1708"/>
        <v>228175.71</v>
      </c>
      <c r="PL1232" s="23">
        <f t="shared" si="1708"/>
        <v>230478.82</v>
      </c>
      <c r="PM1232" s="23">
        <f t="shared" si="1709"/>
        <v>2722.01</v>
      </c>
      <c r="PN1232" s="23">
        <f t="shared" si="1709"/>
        <v>2800.4</v>
      </c>
      <c r="PO1232" s="23">
        <f t="shared" si="1709"/>
        <v>2800.4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230308.8</v>
      </c>
      <c r="PZ1232" s="23">
        <f t="shared" si="1717"/>
        <v>230031.17</v>
      </c>
      <c r="QA1232" s="23">
        <f t="shared" si="1718"/>
        <v>232132.53</v>
      </c>
      <c r="QB1232" s="23">
        <f t="shared" si="1719"/>
        <v>2551.66</v>
      </c>
      <c r="QC1232" s="23">
        <f t="shared" si="1720"/>
        <v>2646.36</v>
      </c>
      <c r="QD1232" s="23">
        <f t="shared" si="1721"/>
        <v>2646.36</v>
      </c>
      <c r="QE1232" s="23">
        <f t="shared" si="1722"/>
        <v>690926.4</v>
      </c>
      <c r="QF1232" s="23">
        <f t="shared" si="1722"/>
        <v>690093.51</v>
      </c>
      <c r="QG1232" s="23">
        <f t="shared" si="1722"/>
        <v>696397.59</v>
      </c>
      <c r="QH1232" s="23">
        <f t="shared" si="1723"/>
        <v>7654.98</v>
      </c>
      <c r="QI1232" s="23">
        <f t="shared" si="1723"/>
        <v>7939.08</v>
      </c>
      <c r="QJ1232" s="23">
        <f t="shared" si="1723"/>
        <v>7939.08</v>
      </c>
      <c r="QK1232" s="28">
        <v>2</v>
      </c>
      <c r="QL1232" s="28">
        <v>2</v>
      </c>
      <c r="QM1232" s="28">
        <v>2</v>
      </c>
      <c r="QN1232" s="23">
        <f t="shared" si="1724"/>
        <v>442288</v>
      </c>
      <c r="QO1232" s="23">
        <f t="shared" si="1725"/>
        <v>456352</v>
      </c>
      <c r="QP1232" s="23">
        <f t="shared" si="1726"/>
        <v>456352</v>
      </c>
      <c r="QQ1232" s="23">
        <f t="shared" si="1727"/>
        <v>4678.68</v>
      </c>
      <c r="QR1232" s="23">
        <f t="shared" si="1728"/>
        <v>4678.68</v>
      </c>
      <c r="QS1232" s="23">
        <f t="shared" si="1729"/>
        <v>4678.68</v>
      </c>
      <c r="QT1232" s="23">
        <f t="shared" si="1730"/>
        <v>227944.05</v>
      </c>
      <c r="QU1232" s="23">
        <f t="shared" si="1731"/>
        <v>228175.7</v>
      </c>
      <c r="QV1232" s="23">
        <f t="shared" si="1732"/>
        <v>229625.48</v>
      </c>
      <c r="QW1232" s="23">
        <f t="shared" si="1733"/>
        <v>1795.03</v>
      </c>
      <c r="QX1232" s="23">
        <f t="shared" si="1734"/>
        <v>1890.44</v>
      </c>
      <c r="QY1232" s="23">
        <f t="shared" si="1735"/>
        <v>1890.44</v>
      </c>
      <c r="QZ1232" s="23">
        <f t="shared" si="1736"/>
        <v>455888.1</v>
      </c>
      <c r="RA1232" s="23">
        <f t="shared" si="1736"/>
        <v>456351.4</v>
      </c>
      <c r="RB1232" s="23">
        <f t="shared" si="1736"/>
        <v>459250.96</v>
      </c>
      <c r="RC1232" s="23">
        <f t="shared" si="1737"/>
        <v>3590.06</v>
      </c>
      <c r="RD1232" s="23">
        <f t="shared" si="1737"/>
        <v>3780.88</v>
      </c>
      <c r="RE1232" s="23">
        <f t="shared" si="1737"/>
        <v>3780.88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232781.73</v>
      </c>
      <c r="RP1232" s="23">
        <f t="shared" si="1745"/>
        <v>231991.12</v>
      </c>
      <c r="RQ1232" s="23">
        <f t="shared" si="1746"/>
        <v>233066.38</v>
      </c>
      <c r="RR1232" s="23">
        <f t="shared" si="1747"/>
        <v>2263.0500000000002</v>
      </c>
      <c r="RS1232" s="23">
        <f t="shared" si="1748"/>
        <v>2358.77</v>
      </c>
      <c r="RT1232" s="23">
        <f t="shared" si="1749"/>
        <v>2358.77</v>
      </c>
      <c r="RU1232" s="23">
        <f t="shared" si="1750"/>
        <v>698345.19</v>
      </c>
      <c r="RV1232" s="23">
        <f t="shared" si="1750"/>
        <v>695973.36</v>
      </c>
      <c r="RW1232" s="23">
        <f t="shared" si="1750"/>
        <v>699199.14</v>
      </c>
      <c r="RX1232" s="23">
        <f t="shared" si="1751"/>
        <v>6789.15</v>
      </c>
      <c r="RY1232" s="23">
        <f t="shared" si="1751"/>
        <v>7076.31</v>
      </c>
      <c r="RZ1232" s="23">
        <f t="shared" si="1751"/>
        <v>7076.31</v>
      </c>
      <c r="SA1232" s="28">
        <v>4</v>
      </c>
      <c r="SB1232" s="28">
        <v>4</v>
      </c>
      <c r="SC1232" s="28">
        <v>4</v>
      </c>
      <c r="SD1232" s="23">
        <f t="shared" si="1752"/>
        <v>884576</v>
      </c>
      <c r="SE1232" s="23">
        <f t="shared" si="1753"/>
        <v>912704</v>
      </c>
      <c r="SF1232" s="23">
        <f t="shared" si="1754"/>
        <v>912704</v>
      </c>
      <c r="SG1232" s="23">
        <f t="shared" si="1755"/>
        <v>9357.36</v>
      </c>
      <c r="SH1232" s="23">
        <f t="shared" si="1756"/>
        <v>9357.36</v>
      </c>
      <c r="SI1232" s="23">
        <f t="shared" si="1757"/>
        <v>9357.36</v>
      </c>
      <c r="SJ1232" s="23">
        <f t="shared" si="1758"/>
        <v>229298.61</v>
      </c>
      <c r="SK1232" s="23">
        <f t="shared" si="1759"/>
        <v>228667.72</v>
      </c>
      <c r="SL1232" s="23">
        <f t="shared" si="1760"/>
        <v>229763.48</v>
      </c>
      <c r="SM1232" s="23">
        <f t="shared" si="1761"/>
        <v>3682.52</v>
      </c>
      <c r="SN1232" s="23">
        <f t="shared" si="1762"/>
        <v>3839.93</v>
      </c>
      <c r="SO1232" s="23">
        <f t="shared" si="1763"/>
        <v>3839.93</v>
      </c>
      <c r="SP1232" s="23">
        <f t="shared" si="1764"/>
        <v>917194.44</v>
      </c>
      <c r="SQ1232" s="23">
        <f t="shared" si="1764"/>
        <v>914670.88</v>
      </c>
      <c r="SR1232" s="23">
        <f t="shared" si="1764"/>
        <v>919053.92</v>
      </c>
      <c r="SS1232" s="23">
        <f t="shared" si="1765"/>
        <v>14730.08</v>
      </c>
      <c r="ST1232" s="23">
        <f t="shared" si="1765"/>
        <v>15359.72</v>
      </c>
      <c r="SU1232" s="23">
        <f t="shared" si="1765"/>
        <v>15359.72</v>
      </c>
      <c r="SV1232" s="28">
        <v>1</v>
      </c>
      <c r="SW1232" s="28">
        <v>1</v>
      </c>
      <c r="SX1232" s="28">
        <v>1</v>
      </c>
      <c r="SY1232" s="23">
        <f t="shared" si="1766"/>
        <v>221144</v>
      </c>
      <c r="SZ1232" s="23">
        <f t="shared" si="1767"/>
        <v>228176</v>
      </c>
      <c r="TA1232" s="23">
        <f t="shared" si="1768"/>
        <v>228176</v>
      </c>
      <c r="TB1232" s="23">
        <f t="shared" si="1769"/>
        <v>2339.34</v>
      </c>
      <c r="TC1232" s="23">
        <f t="shared" si="1770"/>
        <v>2339.34</v>
      </c>
      <c r="TD1232" s="23">
        <f t="shared" si="1771"/>
        <v>2339.34</v>
      </c>
      <c r="TE1232" s="23">
        <f t="shared" si="1772"/>
        <v>228358.44</v>
      </c>
      <c r="TF1232" s="23">
        <f t="shared" si="1773"/>
        <v>228176.04</v>
      </c>
      <c r="TG1232" s="23">
        <f t="shared" si="1774"/>
        <v>229584.08</v>
      </c>
      <c r="TH1232" s="23">
        <f t="shared" si="1775"/>
        <v>2765.19</v>
      </c>
      <c r="TI1232" s="23">
        <f t="shared" si="1776"/>
        <v>2876.84</v>
      </c>
      <c r="TJ1232" s="23">
        <f t="shared" si="1777"/>
        <v>2876.84</v>
      </c>
      <c r="TK1232" s="23">
        <f t="shared" si="1778"/>
        <v>228358.44</v>
      </c>
      <c r="TL1232" s="23">
        <f t="shared" si="1778"/>
        <v>228176.04</v>
      </c>
      <c r="TM1232" s="23">
        <f t="shared" si="1778"/>
        <v>229584.08</v>
      </c>
      <c r="TN1232" s="23">
        <f t="shared" si="1779"/>
        <v>2765.19</v>
      </c>
      <c r="TO1232" s="23">
        <f t="shared" si="1779"/>
        <v>2876.84</v>
      </c>
      <c r="TP1232" s="23">
        <f t="shared" si="1779"/>
        <v>2876.84</v>
      </c>
      <c r="TQ1232" s="28">
        <v>2</v>
      </c>
      <c r="TR1232" s="28">
        <v>2</v>
      </c>
      <c r="TS1232" s="28">
        <v>2</v>
      </c>
      <c r="TT1232" s="23">
        <f t="shared" si="1780"/>
        <v>442288</v>
      </c>
      <c r="TU1232" s="23">
        <f t="shared" si="1781"/>
        <v>456352</v>
      </c>
      <c r="TV1232" s="23">
        <f t="shared" si="1782"/>
        <v>456352</v>
      </c>
      <c r="TW1232" s="23">
        <f t="shared" si="1783"/>
        <v>4678.68</v>
      </c>
      <c r="TX1232" s="23">
        <f t="shared" si="1784"/>
        <v>4678.68</v>
      </c>
      <c r="TY1232" s="23">
        <f t="shared" si="1785"/>
        <v>4678.68</v>
      </c>
      <c r="TZ1232" s="23">
        <f t="shared" si="1786"/>
        <v>223581.42</v>
      </c>
      <c r="UA1232" s="23">
        <f t="shared" si="1787"/>
        <v>223405.87</v>
      </c>
      <c r="UB1232" s="23">
        <f t="shared" si="1788"/>
        <v>225173.88</v>
      </c>
      <c r="UC1232" s="23">
        <f t="shared" si="1789"/>
        <v>2910.83</v>
      </c>
      <c r="UD1232" s="23">
        <f t="shared" si="1790"/>
        <v>3051.26</v>
      </c>
      <c r="UE1232" s="23">
        <f t="shared" si="1791"/>
        <v>3051.26</v>
      </c>
      <c r="UF1232" s="23">
        <f t="shared" si="1792"/>
        <v>447162.84</v>
      </c>
      <c r="UG1232" s="23">
        <f t="shared" si="1792"/>
        <v>446811.74</v>
      </c>
      <c r="UH1232" s="23">
        <f t="shared" si="1792"/>
        <v>450347.76</v>
      </c>
      <c r="UI1232" s="23">
        <f t="shared" si="1793"/>
        <v>5821.66</v>
      </c>
      <c r="UJ1232" s="23">
        <f t="shared" si="1793"/>
        <v>6102.52</v>
      </c>
      <c r="UK1232" s="23">
        <f t="shared" si="1793"/>
        <v>6102.52</v>
      </c>
      <c r="UL1232" s="28">
        <v>6</v>
      </c>
      <c r="UM1232" s="28">
        <v>6</v>
      </c>
      <c r="UN1232" s="28">
        <v>6</v>
      </c>
      <c r="UO1232" s="23">
        <f t="shared" si="1794"/>
        <v>1326864</v>
      </c>
      <c r="UP1232" s="23">
        <f t="shared" si="1795"/>
        <v>1369056</v>
      </c>
      <c r="UQ1232" s="23">
        <f t="shared" si="1796"/>
        <v>1369056</v>
      </c>
      <c r="UR1232" s="23">
        <f t="shared" si="1797"/>
        <v>14036.04</v>
      </c>
      <c r="US1232" s="23">
        <f t="shared" si="1798"/>
        <v>14036.04</v>
      </c>
      <c r="UT1232" s="23">
        <f t="shared" si="1799"/>
        <v>14036.04</v>
      </c>
      <c r="UU1232" s="23">
        <f t="shared" si="1800"/>
        <v>229005.15</v>
      </c>
      <c r="UV1232" s="23">
        <f t="shared" si="1801"/>
        <v>228176.21</v>
      </c>
      <c r="UW1232" s="23">
        <f t="shared" si="1802"/>
        <v>230011.65</v>
      </c>
      <c r="UX1232" s="23">
        <f t="shared" si="1803"/>
        <v>1707.5</v>
      </c>
      <c r="UY1232" s="23">
        <f t="shared" si="1804"/>
        <v>1788.34</v>
      </c>
      <c r="UZ1232" s="23">
        <f t="shared" si="1805"/>
        <v>1788.34</v>
      </c>
      <c r="VA1232" s="23">
        <f t="shared" si="1806"/>
        <v>1374030.9</v>
      </c>
      <c r="VB1232" s="23">
        <f t="shared" si="1806"/>
        <v>1369057.26</v>
      </c>
      <c r="VC1232" s="23">
        <f t="shared" si="1806"/>
        <v>1380069.9</v>
      </c>
      <c r="VD1232" s="23">
        <f t="shared" si="1807"/>
        <v>10245</v>
      </c>
      <c r="VE1232" s="23">
        <f t="shared" si="1807"/>
        <v>10730.04</v>
      </c>
      <c r="VF1232" s="23">
        <f t="shared" si="1807"/>
        <v>10730.04</v>
      </c>
      <c r="VG1232" s="28">
        <v>3</v>
      </c>
      <c r="VH1232" s="28">
        <v>3</v>
      </c>
      <c r="VI1232" s="28">
        <v>3</v>
      </c>
      <c r="VJ1232" s="23">
        <f t="shared" si="1808"/>
        <v>663432</v>
      </c>
      <c r="VK1232" s="23">
        <f t="shared" si="1809"/>
        <v>684528</v>
      </c>
      <c r="VL1232" s="23">
        <f t="shared" si="1810"/>
        <v>684528</v>
      </c>
      <c r="VM1232" s="23">
        <f t="shared" si="1811"/>
        <v>7018.02</v>
      </c>
      <c r="VN1232" s="23">
        <f t="shared" si="1812"/>
        <v>7018.02</v>
      </c>
      <c r="VO1232" s="23">
        <f t="shared" si="1813"/>
        <v>7018.02</v>
      </c>
      <c r="VP1232" s="23">
        <f t="shared" si="1814"/>
        <v>226809.82</v>
      </c>
      <c r="VQ1232" s="23">
        <f t="shared" si="1815"/>
        <v>226766.74</v>
      </c>
      <c r="VR1232" s="23">
        <f t="shared" si="1816"/>
        <v>227803.9</v>
      </c>
      <c r="VS1232" s="23">
        <f t="shared" si="1817"/>
        <v>2248.7399999999998</v>
      </c>
      <c r="VT1232" s="23">
        <f t="shared" si="1818"/>
        <v>2349.5100000000002</v>
      </c>
      <c r="VU1232" s="23">
        <f t="shared" si="1819"/>
        <v>2349.5100000000002</v>
      </c>
      <c r="VV1232" s="23">
        <f t="shared" si="1820"/>
        <v>680429.46</v>
      </c>
      <c r="VW1232" s="23">
        <f t="shared" si="1820"/>
        <v>680300.22</v>
      </c>
      <c r="VX1232" s="23">
        <f t="shared" si="1820"/>
        <v>683411.7</v>
      </c>
      <c r="VY1232" s="23">
        <f t="shared" si="1821"/>
        <v>6746.22</v>
      </c>
      <c r="VZ1232" s="23">
        <f t="shared" si="1821"/>
        <v>7048.53</v>
      </c>
      <c r="WA1232" s="23">
        <f t="shared" si="1821"/>
        <v>7048.53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228959.39</v>
      </c>
      <c r="WL1232" s="23">
        <f t="shared" si="1829"/>
        <v>228176.12</v>
      </c>
      <c r="WM1232" s="23">
        <f t="shared" si="1830"/>
        <v>230600.99</v>
      </c>
      <c r="WN1232" s="23">
        <f t="shared" si="1831"/>
        <v>2156.96</v>
      </c>
      <c r="WO1232" s="23">
        <f t="shared" si="1832"/>
        <v>2233.5300000000002</v>
      </c>
      <c r="WP1232" s="23">
        <f t="shared" si="1833"/>
        <v>2233.5300000000002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228068.09</v>
      </c>
      <c r="XG1232" s="23">
        <f t="shared" si="1843"/>
        <v>228176.22</v>
      </c>
      <c r="XH1232" s="23">
        <f t="shared" si="1844"/>
        <v>230047.79</v>
      </c>
      <c r="XI1232" s="23">
        <f t="shared" si="1845"/>
        <v>1670.53</v>
      </c>
      <c r="XJ1232" s="23">
        <f t="shared" si="1846"/>
        <v>1780.89</v>
      </c>
      <c r="XK1232" s="23">
        <f t="shared" si="1847"/>
        <v>1780.89</v>
      </c>
      <c r="XL1232" s="23">
        <f t="shared" si="1848"/>
        <v>912272.36</v>
      </c>
      <c r="XM1232" s="23">
        <f t="shared" si="1848"/>
        <v>912704.88</v>
      </c>
      <c r="XN1232" s="23">
        <f t="shared" si="1848"/>
        <v>920191.16</v>
      </c>
      <c r="XO1232" s="23">
        <f t="shared" si="1849"/>
        <v>6682.12</v>
      </c>
      <c r="XP1232" s="23">
        <f t="shared" si="1849"/>
        <v>7123.56</v>
      </c>
      <c r="XQ1232" s="23">
        <f t="shared" si="1849"/>
        <v>7123.56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63</v>
      </c>
      <c r="YN1232" s="57">
        <f t="shared" si="1864"/>
        <v>63</v>
      </c>
      <c r="YO1232" s="57">
        <f t="shared" si="1864"/>
        <v>63</v>
      </c>
      <c r="YP1232" s="23">
        <f t="shared" si="1865"/>
        <v>13932072</v>
      </c>
      <c r="YQ1232" s="23">
        <f t="shared" si="1866"/>
        <v>14375088</v>
      </c>
      <c r="YR1232" s="23">
        <f t="shared" si="1867"/>
        <v>14375088</v>
      </c>
      <c r="YS1232" s="23">
        <f t="shared" si="1868"/>
        <v>147378.42000000001</v>
      </c>
      <c r="YT1232" s="23">
        <f t="shared" si="1869"/>
        <v>147378.42000000001</v>
      </c>
      <c r="YU1232" s="23">
        <f t="shared" si="1870"/>
        <v>147378.42000000001</v>
      </c>
      <c r="YV1232" s="23">
        <f t="shared" si="1871"/>
        <v>228508.52</v>
      </c>
      <c r="YW1232" s="23">
        <f t="shared" si="1872"/>
        <v>228151.65</v>
      </c>
      <c r="YX1232" s="23">
        <f t="shared" si="1873"/>
        <v>229914.26</v>
      </c>
      <c r="YY1232" s="23">
        <f t="shared" si="1874"/>
        <v>2295.56</v>
      </c>
      <c r="YZ1232" s="23">
        <f t="shared" si="1875"/>
        <v>2392.89</v>
      </c>
      <c r="ZA1232" s="23">
        <f t="shared" si="1876"/>
        <v>2392.89</v>
      </c>
      <c r="ZB1232" s="23">
        <f t="shared" si="1877"/>
        <v>14396036.76</v>
      </c>
      <c r="ZC1232" s="23">
        <f t="shared" si="1877"/>
        <v>14373553.949999999</v>
      </c>
      <c r="ZD1232" s="23">
        <f t="shared" si="1877"/>
        <v>14484598.380000001</v>
      </c>
      <c r="ZE1232" s="23">
        <f t="shared" si="1878"/>
        <v>144620.28</v>
      </c>
      <c r="ZF1232" s="23">
        <f t="shared" si="1878"/>
        <v>150752.07</v>
      </c>
      <c r="ZG1232" s="23">
        <f t="shared" si="1878"/>
        <v>150752.07</v>
      </c>
    </row>
    <row r="1233" spans="1:683" ht="36">
      <c r="A1233" s="8" t="s">
        <v>159</v>
      </c>
      <c r="B1233" s="85" t="s">
        <v>144</v>
      </c>
      <c r="C1233" s="5"/>
      <c r="D1233" s="110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>
        <v>2</v>
      </c>
      <c r="M1233" s="28">
        <v>2</v>
      </c>
      <c r="N1233" s="28">
        <v>2</v>
      </c>
      <c r="O1233" s="23">
        <f t="shared" si="1430"/>
        <v>280538</v>
      </c>
      <c r="P1233" s="23">
        <f t="shared" si="1431"/>
        <v>293830</v>
      </c>
      <c r="Q1233" s="23">
        <f t="shared" si="1432"/>
        <v>293830</v>
      </c>
      <c r="R1233" s="23">
        <f t="shared" si="1433"/>
        <v>4656.9399999999996</v>
      </c>
      <c r="S1233" s="23">
        <f t="shared" si="1434"/>
        <v>4656.9399999999996</v>
      </c>
      <c r="T1233" s="23">
        <f t="shared" si="1435"/>
        <v>4656.9399999999996</v>
      </c>
      <c r="U1233" s="23">
        <f t="shared" si="1436"/>
        <v>145454.74</v>
      </c>
      <c r="V1233" s="23">
        <f t="shared" si="1437"/>
        <v>147341.54999999999</v>
      </c>
      <c r="W1233" s="23">
        <f t="shared" si="1438"/>
        <v>149037.51</v>
      </c>
      <c r="X1233" s="23">
        <f t="shared" si="1439"/>
        <v>2119.1</v>
      </c>
      <c r="Y1233" s="23">
        <f t="shared" si="1440"/>
        <v>2209.9299999999998</v>
      </c>
      <c r="Z1233" s="23">
        <f t="shared" si="1441"/>
        <v>2209.9299999999998</v>
      </c>
      <c r="AA1233" s="23">
        <f t="shared" si="1442"/>
        <v>290909.48</v>
      </c>
      <c r="AB1233" s="23">
        <f t="shared" si="1442"/>
        <v>294683.09999999998</v>
      </c>
      <c r="AC1233" s="23">
        <f t="shared" si="1442"/>
        <v>298075.02</v>
      </c>
      <c r="AD1233" s="23">
        <f t="shared" si="1443"/>
        <v>4238.2</v>
      </c>
      <c r="AE1233" s="23">
        <f t="shared" si="1443"/>
        <v>4419.8599999999997</v>
      </c>
      <c r="AF1233" s="23">
        <f t="shared" si="1443"/>
        <v>4419.8599999999997</v>
      </c>
      <c r="AG1233" s="28">
        <v>3</v>
      </c>
      <c r="AH1233" s="28">
        <v>3</v>
      </c>
      <c r="AI1233" s="28">
        <v>3</v>
      </c>
      <c r="AJ1233" s="23">
        <f t="shared" si="1444"/>
        <v>420807</v>
      </c>
      <c r="AK1233" s="23">
        <f t="shared" si="1445"/>
        <v>440745</v>
      </c>
      <c r="AL1233" s="23">
        <f t="shared" si="1446"/>
        <v>440745</v>
      </c>
      <c r="AM1233" s="23">
        <f t="shared" si="1447"/>
        <v>6985.41</v>
      </c>
      <c r="AN1233" s="23">
        <f t="shared" si="1448"/>
        <v>6985.41</v>
      </c>
      <c r="AO1233" s="23">
        <f t="shared" si="1449"/>
        <v>6985.41</v>
      </c>
      <c r="AP1233" s="23">
        <f t="shared" si="1450"/>
        <v>143185</v>
      </c>
      <c r="AQ1233" s="23">
        <f t="shared" si="1451"/>
        <v>144794.93</v>
      </c>
      <c r="AR1233" s="23">
        <f t="shared" si="1452"/>
        <v>145925.49</v>
      </c>
      <c r="AS1233" s="23">
        <f t="shared" si="1453"/>
        <v>3276.16</v>
      </c>
      <c r="AT1233" s="23">
        <f t="shared" si="1454"/>
        <v>3412.52</v>
      </c>
      <c r="AU1233" s="23">
        <f t="shared" si="1455"/>
        <v>3412.52</v>
      </c>
      <c r="AV1233" s="23">
        <f t="shared" si="1456"/>
        <v>429555</v>
      </c>
      <c r="AW1233" s="23">
        <f t="shared" si="1456"/>
        <v>434384.79</v>
      </c>
      <c r="AX1233" s="23">
        <f t="shared" si="1456"/>
        <v>437776.47</v>
      </c>
      <c r="AY1233" s="23">
        <f t="shared" si="1457"/>
        <v>9828.48</v>
      </c>
      <c r="AZ1233" s="23">
        <f t="shared" si="1457"/>
        <v>10237.56</v>
      </c>
      <c r="BA1233" s="23">
        <f t="shared" si="1457"/>
        <v>10237.56</v>
      </c>
      <c r="BB1233" s="28"/>
      <c r="BC1233" s="28"/>
      <c r="BD1233" s="28"/>
      <c r="BE1233" s="23">
        <f t="shared" si="1458"/>
        <v>0</v>
      </c>
      <c r="BF1233" s="23">
        <f t="shared" si="1459"/>
        <v>0</v>
      </c>
      <c r="BG1233" s="23">
        <f t="shared" si="1460"/>
        <v>0</v>
      </c>
      <c r="BH1233" s="23">
        <f t="shared" si="1461"/>
        <v>0</v>
      </c>
      <c r="BI1233" s="23">
        <f t="shared" si="1462"/>
        <v>0</v>
      </c>
      <c r="BJ1233" s="23">
        <f t="shared" si="1463"/>
        <v>0</v>
      </c>
      <c r="BK1233" s="23">
        <f t="shared" si="1464"/>
        <v>144985.37</v>
      </c>
      <c r="BL1233" s="23">
        <f t="shared" si="1465"/>
        <v>146915.06</v>
      </c>
      <c r="BM1233" s="23">
        <f t="shared" si="1466"/>
        <v>150196.31</v>
      </c>
      <c r="BN1233" s="23">
        <f t="shared" si="1467"/>
        <v>1880.7</v>
      </c>
      <c r="BO1233" s="23">
        <f t="shared" si="1468"/>
        <v>1941.65</v>
      </c>
      <c r="BP1233" s="23">
        <f t="shared" si="1469"/>
        <v>1941.65</v>
      </c>
      <c r="BQ1233" s="23">
        <f t="shared" si="1470"/>
        <v>0</v>
      </c>
      <c r="BR1233" s="23">
        <f t="shared" si="1470"/>
        <v>0</v>
      </c>
      <c r="BS1233" s="23">
        <f t="shared" si="1470"/>
        <v>0</v>
      </c>
      <c r="BT1233" s="23">
        <f t="shared" si="1471"/>
        <v>0</v>
      </c>
      <c r="BU1233" s="23">
        <f t="shared" si="1471"/>
        <v>0</v>
      </c>
      <c r="BV1233" s="23">
        <f t="shared" si="1471"/>
        <v>0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143384.37</v>
      </c>
      <c r="CG1233" s="23">
        <f t="shared" si="1479"/>
        <v>145371.06</v>
      </c>
      <c r="CH1233" s="23">
        <f t="shared" si="1480"/>
        <v>146458.22</v>
      </c>
      <c r="CI1233" s="23">
        <f t="shared" si="1481"/>
        <v>2311.7399999999998</v>
      </c>
      <c r="CJ1233" s="23">
        <f t="shared" si="1482"/>
        <v>2430.4299999999998</v>
      </c>
      <c r="CK1233" s="23">
        <f t="shared" si="1483"/>
        <v>2430.4299999999998</v>
      </c>
      <c r="CL1233" s="23">
        <f t="shared" si="1484"/>
        <v>143384.37</v>
      </c>
      <c r="CM1233" s="23">
        <f t="shared" si="1484"/>
        <v>145371.06</v>
      </c>
      <c r="CN1233" s="23">
        <f t="shared" si="1484"/>
        <v>146458.22</v>
      </c>
      <c r="CO1233" s="23">
        <f t="shared" si="1485"/>
        <v>2311.7399999999998</v>
      </c>
      <c r="CP1233" s="23">
        <f t="shared" si="1485"/>
        <v>2430.4299999999998</v>
      </c>
      <c r="CQ1233" s="23">
        <f t="shared" si="1485"/>
        <v>2430.4299999999998</v>
      </c>
      <c r="CR1233" s="28"/>
      <c r="CS1233" s="28"/>
      <c r="CT1233" s="28"/>
      <c r="CU1233" s="23">
        <f t="shared" si="1486"/>
        <v>0</v>
      </c>
      <c r="CV1233" s="23">
        <f t="shared" si="1487"/>
        <v>0</v>
      </c>
      <c r="CW1233" s="23">
        <f t="shared" si="1488"/>
        <v>0</v>
      </c>
      <c r="CX1233" s="23">
        <f t="shared" si="1489"/>
        <v>0</v>
      </c>
      <c r="CY1233" s="23">
        <f t="shared" si="1490"/>
        <v>0</v>
      </c>
      <c r="CZ1233" s="23">
        <f t="shared" si="1491"/>
        <v>0</v>
      </c>
      <c r="DA1233" s="23">
        <f t="shared" si="1492"/>
        <v>144629.23000000001</v>
      </c>
      <c r="DB1233" s="23">
        <f t="shared" si="1493"/>
        <v>146907.91</v>
      </c>
      <c r="DC1233" s="23">
        <f t="shared" si="1494"/>
        <v>147499.19</v>
      </c>
      <c r="DD1233" s="23">
        <f t="shared" si="1495"/>
        <v>1472.09</v>
      </c>
      <c r="DE1233" s="23">
        <f t="shared" si="1496"/>
        <v>1543.93</v>
      </c>
      <c r="DF1233" s="23">
        <f t="shared" si="1497"/>
        <v>1543.93</v>
      </c>
      <c r="DG1233" s="23">
        <f t="shared" si="1498"/>
        <v>0</v>
      </c>
      <c r="DH1233" s="23">
        <f t="shared" si="1498"/>
        <v>0</v>
      </c>
      <c r="DI1233" s="23">
        <f t="shared" si="1498"/>
        <v>0</v>
      </c>
      <c r="DJ1233" s="23">
        <f t="shared" si="1499"/>
        <v>0</v>
      </c>
      <c r="DK1233" s="23">
        <f t="shared" si="1499"/>
        <v>0</v>
      </c>
      <c r="DL1233" s="23">
        <f t="shared" si="1499"/>
        <v>0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145145.18</v>
      </c>
      <c r="DW1233" s="23">
        <f t="shared" si="1507"/>
        <v>146914.73000000001</v>
      </c>
      <c r="DX1233" s="23">
        <f t="shared" si="1508"/>
        <v>148042.29999999999</v>
      </c>
      <c r="DY1233" s="23">
        <f t="shared" si="1509"/>
        <v>2253.94</v>
      </c>
      <c r="DZ1233" s="23">
        <f t="shared" si="1510"/>
        <v>2365.48</v>
      </c>
      <c r="EA1233" s="23">
        <f t="shared" si="1511"/>
        <v>2365.48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145319.5</v>
      </c>
      <c r="ER1233" s="23">
        <f t="shared" si="1521"/>
        <v>146915.22</v>
      </c>
      <c r="ES1233" s="23">
        <f t="shared" si="1522"/>
        <v>148455.21</v>
      </c>
      <c r="ET1233" s="23">
        <f t="shared" si="1523"/>
        <v>1897.58</v>
      </c>
      <c r="EU1233" s="23">
        <f t="shared" si="1524"/>
        <v>1978.3</v>
      </c>
      <c r="EV1233" s="23">
        <f t="shared" si="1525"/>
        <v>1978.3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/>
      <c r="FD1233" s="28"/>
      <c r="FE1233" s="28"/>
      <c r="FF1233" s="23">
        <f t="shared" si="1528"/>
        <v>0</v>
      </c>
      <c r="FG1233" s="23">
        <f t="shared" si="1529"/>
        <v>0</v>
      </c>
      <c r="FH1233" s="23">
        <f t="shared" si="1530"/>
        <v>0</v>
      </c>
      <c r="FI1233" s="23">
        <f t="shared" si="1531"/>
        <v>0</v>
      </c>
      <c r="FJ1233" s="23">
        <f t="shared" si="1532"/>
        <v>0</v>
      </c>
      <c r="FK1233" s="23">
        <f t="shared" si="1533"/>
        <v>0</v>
      </c>
      <c r="FL1233" s="23">
        <f t="shared" si="1534"/>
        <v>146186.56</v>
      </c>
      <c r="FM1233" s="23">
        <f t="shared" si="1535"/>
        <v>147904.51</v>
      </c>
      <c r="FN1233" s="23">
        <f t="shared" si="1536"/>
        <v>149460.32999999999</v>
      </c>
      <c r="FO1233" s="23">
        <f t="shared" si="1537"/>
        <v>1566.94</v>
      </c>
      <c r="FP1233" s="23">
        <f t="shared" si="1538"/>
        <v>1623.85</v>
      </c>
      <c r="FQ1233" s="23">
        <f t="shared" si="1539"/>
        <v>1623.85</v>
      </c>
      <c r="FR1233" s="23">
        <f t="shared" si="1540"/>
        <v>0</v>
      </c>
      <c r="FS1233" s="23">
        <f t="shared" si="1540"/>
        <v>0</v>
      </c>
      <c r="FT1233" s="23">
        <f t="shared" si="1540"/>
        <v>0</v>
      </c>
      <c r="FU1233" s="23">
        <f t="shared" si="1541"/>
        <v>0</v>
      </c>
      <c r="FV1233" s="23">
        <f t="shared" si="1541"/>
        <v>0</v>
      </c>
      <c r="FW1233" s="23">
        <f t="shared" si="1541"/>
        <v>0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145897.49</v>
      </c>
      <c r="GH1233" s="23">
        <f t="shared" si="1549"/>
        <v>148230.49</v>
      </c>
      <c r="GI1233" s="23">
        <f t="shared" si="1550"/>
        <v>149708.60999999999</v>
      </c>
      <c r="GJ1233" s="23">
        <f t="shared" si="1551"/>
        <v>2358.06</v>
      </c>
      <c r="GK1233" s="23">
        <f t="shared" si="1552"/>
        <v>2439.44</v>
      </c>
      <c r="GL1233" s="23">
        <f t="shared" si="1553"/>
        <v>2439.44</v>
      </c>
      <c r="GM1233" s="23">
        <f t="shared" si="1554"/>
        <v>291794.98</v>
      </c>
      <c r="GN1233" s="23">
        <f t="shared" si="1554"/>
        <v>296460.98</v>
      </c>
      <c r="GO1233" s="23">
        <f t="shared" si="1554"/>
        <v>299417.21999999997</v>
      </c>
      <c r="GP1233" s="23">
        <f t="shared" si="1555"/>
        <v>4716.12</v>
      </c>
      <c r="GQ1233" s="23">
        <f t="shared" si="1555"/>
        <v>4878.88</v>
      </c>
      <c r="GR1233" s="23">
        <f t="shared" si="1555"/>
        <v>4878.88</v>
      </c>
      <c r="GS1233" s="28">
        <v>4</v>
      </c>
      <c r="GT1233" s="28">
        <v>4</v>
      </c>
      <c r="GU1233" s="28">
        <v>4</v>
      </c>
      <c r="GV1233" s="23">
        <f t="shared" si="1556"/>
        <v>561076</v>
      </c>
      <c r="GW1233" s="23">
        <f t="shared" si="1557"/>
        <v>587660</v>
      </c>
      <c r="GX1233" s="23">
        <f t="shared" si="1558"/>
        <v>587660</v>
      </c>
      <c r="GY1233" s="23">
        <f t="shared" si="1559"/>
        <v>9313.8799999999992</v>
      </c>
      <c r="GZ1233" s="23">
        <f t="shared" si="1560"/>
        <v>9313.8799999999992</v>
      </c>
      <c r="HA1233" s="23">
        <f t="shared" si="1561"/>
        <v>9313.8799999999992</v>
      </c>
      <c r="HB1233" s="23">
        <f t="shared" si="1562"/>
        <v>146668.28</v>
      </c>
      <c r="HC1233" s="23">
        <f t="shared" si="1563"/>
        <v>148997.04</v>
      </c>
      <c r="HD1233" s="23">
        <f t="shared" si="1564"/>
        <v>149767.46</v>
      </c>
      <c r="HE1233" s="23">
        <f t="shared" si="1565"/>
        <v>2406.2199999999998</v>
      </c>
      <c r="HF1233" s="23">
        <f t="shared" si="1566"/>
        <v>2484.52</v>
      </c>
      <c r="HG1233" s="23">
        <f t="shared" si="1567"/>
        <v>2484.52</v>
      </c>
      <c r="HH1233" s="23">
        <f t="shared" si="1568"/>
        <v>586673.12</v>
      </c>
      <c r="HI1233" s="23">
        <f t="shared" si="1568"/>
        <v>595988.16</v>
      </c>
      <c r="HJ1233" s="23">
        <f t="shared" si="1568"/>
        <v>599069.84</v>
      </c>
      <c r="HK1233" s="23">
        <f t="shared" si="1569"/>
        <v>9624.8799999999992</v>
      </c>
      <c r="HL1233" s="23">
        <f t="shared" si="1569"/>
        <v>9938.08</v>
      </c>
      <c r="HM1233" s="23">
        <f t="shared" si="1569"/>
        <v>9938.08</v>
      </c>
      <c r="HN1233" s="28">
        <v>4</v>
      </c>
      <c r="HO1233" s="28">
        <v>4</v>
      </c>
      <c r="HP1233" s="28">
        <v>4</v>
      </c>
      <c r="HQ1233" s="23">
        <f t="shared" si="1570"/>
        <v>561076</v>
      </c>
      <c r="HR1233" s="23">
        <f t="shared" si="1571"/>
        <v>587660</v>
      </c>
      <c r="HS1233" s="23">
        <f t="shared" si="1572"/>
        <v>587660</v>
      </c>
      <c r="HT1233" s="23">
        <f t="shared" si="1573"/>
        <v>9313.8799999999992</v>
      </c>
      <c r="HU1233" s="23">
        <f t="shared" si="1574"/>
        <v>9313.8799999999992</v>
      </c>
      <c r="HV1233" s="23">
        <f t="shared" si="1575"/>
        <v>9313.8799999999992</v>
      </c>
      <c r="HW1233" s="23">
        <f t="shared" si="1576"/>
        <v>144826.99</v>
      </c>
      <c r="HX1233" s="23">
        <f t="shared" si="1577"/>
        <v>146900.54</v>
      </c>
      <c r="HY1233" s="23">
        <f t="shared" si="1578"/>
        <v>148645.37</v>
      </c>
      <c r="HZ1233" s="23">
        <f t="shared" si="1579"/>
        <v>1978.94</v>
      </c>
      <c r="IA1233" s="23">
        <f t="shared" si="1580"/>
        <v>2055.6799999999998</v>
      </c>
      <c r="IB1233" s="23">
        <f t="shared" si="1581"/>
        <v>2055.6799999999998</v>
      </c>
      <c r="IC1233" s="23">
        <f t="shared" si="1582"/>
        <v>579307.96</v>
      </c>
      <c r="ID1233" s="23">
        <f t="shared" si="1582"/>
        <v>587602.16</v>
      </c>
      <c r="IE1233" s="23">
        <f t="shared" si="1582"/>
        <v>594581.48</v>
      </c>
      <c r="IF1233" s="23">
        <f t="shared" si="1583"/>
        <v>7915.76</v>
      </c>
      <c r="IG1233" s="23">
        <f t="shared" si="1583"/>
        <v>8222.7199999999993</v>
      </c>
      <c r="IH1233" s="23">
        <f t="shared" si="1583"/>
        <v>8222.7199999999993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144199.1</v>
      </c>
      <c r="IS1233" s="23">
        <f t="shared" si="1591"/>
        <v>146915.29999999999</v>
      </c>
      <c r="IT1233" s="23">
        <f t="shared" si="1592"/>
        <v>146915.29999999999</v>
      </c>
      <c r="IU1233" s="23">
        <f t="shared" si="1593"/>
        <v>6425.05</v>
      </c>
      <c r="IV1233" s="23">
        <f t="shared" si="1594"/>
        <v>6761.41</v>
      </c>
      <c r="IW1233" s="23">
        <f t="shared" si="1595"/>
        <v>6761.41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145138.42000000001</v>
      </c>
      <c r="JN1233" s="23">
        <f t="shared" si="1605"/>
        <v>146915.12</v>
      </c>
      <c r="JO1233" s="23">
        <f t="shared" si="1606"/>
        <v>147471.07</v>
      </c>
      <c r="JP1233" s="23">
        <f t="shared" si="1607"/>
        <v>1652.34</v>
      </c>
      <c r="JQ1233" s="23">
        <f t="shared" si="1608"/>
        <v>1727.46</v>
      </c>
      <c r="JR1233" s="23">
        <f t="shared" si="1609"/>
        <v>1727.46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145160.9</v>
      </c>
      <c r="KI1233" s="23">
        <f t="shared" si="1619"/>
        <v>146915.15</v>
      </c>
      <c r="KJ1233" s="23">
        <f t="shared" si="1620"/>
        <v>147759.54999999999</v>
      </c>
      <c r="KK1233" s="23">
        <f t="shared" si="1621"/>
        <v>1834.23</v>
      </c>
      <c r="KL1233" s="23">
        <f t="shared" si="1622"/>
        <v>1915.37</v>
      </c>
      <c r="KM1233" s="23">
        <f t="shared" si="1623"/>
        <v>1915.37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7</v>
      </c>
      <c r="KU1233" s="28">
        <v>7</v>
      </c>
      <c r="KV1233" s="28">
        <v>7</v>
      </c>
      <c r="KW1233" s="23">
        <f t="shared" si="1626"/>
        <v>981883</v>
      </c>
      <c r="KX1233" s="23">
        <f t="shared" si="1627"/>
        <v>1028405</v>
      </c>
      <c r="KY1233" s="23">
        <f t="shared" si="1628"/>
        <v>1028405</v>
      </c>
      <c r="KZ1233" s="23">
        <f t="shared" si="1629"/>
        <v>16299.29</v>
      </c>
      <c r="LA1233" s="23">
        <f t="shared" si="1630"/>
        <v>16299.29</v>
      </c>
      <c r="LB1233" s="23">
        <f t="shared" si="1631"/>
        <v>16299.29</v>
      </c>
      <c r="LC1233" s="23">
        <f t="shared" si="1632"/>
        <v>142662.15</v>
      </c>
      <c r="LD1233" s="23">
        <f t="shared" si="1633"/>
        <v>144299.26999999999</v>
      </c>
      <c r="LE1233" s="23">
        <f t="shared" si="1634"/>
        <v>145393.29</v>
      </c>
      <c r="LF1233" s="23">
        <f t="shared" si="1635"/>
        <v>3070.23</v>
      </c>
      <c r="LG1233" s="23">
        <f t="shared" si="1636"/>
        <v>3184.35</v>
      </c>
      <c r="LH1233" s="23">
        <f t="shared" si="1637"/>
        <v>3184.35</v>
      </c>
      <c r="LI1233" s="23">
        <f t="shared" si="1638"/>
        <v>998635.05</v>
      </c>
      <c r="LJ1233" s="23">
        <f t="shared" si="1638"/>
        <v>1010094.89</v>
      </c>
      <c r="LK1233" s="23">
        <f t="shared" si="1638"/>
        <v>1017753.03</v>
      </c>
      <c r="LL1233" s="23">
        <f t="shared" si="1639"/>
        <v>21491.61</v>
      </c>
      <c r="LM1233" s="23">
        <f t="shared" si="1639"/>
        <v>22290.45</v>
      </c>
      <c r="LN1233" s="23">
        <f t="shared" si="1639"/>
        <v>22290.45</v>
      </c>
      <c r="LO1233" s="28"/>
      <c r="LP1233" s="28"/>
      <c r="LQ1233" s="28"/>
      <c r="LR1233" s="23">
        <f t="shared" si="1640"/>
        <v>0</v>
      </c>
      <c r="LS1233" s="23">
        <f t="shared" si="1641"/>
        <v>0</v>
      </c>
      <c r="LT1233" s="23">
        <f t="shared" si="1642"/>
        <v>0</v>
      </c>
      <c r="LU1233" s="23">
        <f t="shared" si="1643"/>
        <v>0</v>
      </c>
      <c r="LV1233" s="23">
        <f t="shared" si="1644"/>
        <v>0</v>
      </c>
      <c r="LW1233" s="23">
        <f t="shared" si="1645"/>
        <v>0</v>
      </c>
      <c r="LX1233" s="23">
        <f t="shared" si="1646"/>
        <v>144995.21</v>
      </c>
      <c r="LY1233" s="23">
        <f t="shared" si="1647"/>
        <v>146914.89000000001</v>
      </c>
      <c r="LZ1233" s="23">
        <f t="shared" si="1648"/>
        <v>147482.4</v>
      </c>
      <c r="MA1233" s="23">
        <f t="shared" si="1649"/>
        <v>2204.04</v>
      </c>
      <c r="MB1233" s="23">
        <f t="shared" si="1650"/>
        <v>2319.3200000000002</v>
      </c>
      <c r="MC1233" s="23">
        <f t="shared" si="1651"/>
        <v>2319.3200000000002</v>
      </c>
      <c r="MD1233" s="23">
        <f t="shared" si="1652"/>
        <v>0</v>
      </c>
      <c r="ME1233" s="23">
        <f t="shared" si="1652"/>
        <v>0</v>
      </c>
      <c r="MF1233" s="23">
        <f t="shared" si="1652"/>
        <v>0</v>
      </c>
      <c r="MG1233" s="23">
        <f t="shared" si="1653"/>
        <v>0</v>
      </c>
      <c r="MH1233" s="23">
        <f t="shared" si="1653"/>
        <v>0</v>
      </c>
      <c r="MI1233" s="23">
        <f t="shared" si="1653"/>
        <v>0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145384.24</v>
      </c>
      <c r="MT1233" s="23">
        <f t="shared" si="1661"/>
        <v>147177.49</v>
      </c>
      <c r="MU1233" s="23">
        <f t="shared" si="1662"/>
        <v>148406.74</v>
      </c>
      <c r="MV1233" s="23">
        <f t="shared" si="1663"/>
        <v>2159.29</v>
      </c>
      <c r="MW1233" s="23">
        <f t="shared" si="1664"/>
        <v>2241.8000000000002</v>
      </c>
      <c r="MX1233" s="23">
        <f t="shared" si="1665"/>
        <v>2241.8000000000002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145009.54</v>
      </c>
      <c r="NO1233" s="23">
        <f t="shared" si="1675"/>
        <v>146915.13</v>
      </c>
      <c r="NP1233" s="23">
        <f t="shared" si="1676"/>
        <v>148110.38</v>
      </c>
      <c r="NQ1233" s="23">
        <f t="shared" si="1677"/>
        <v>2694.65</v>
      </c>
      <c r="NR1233" s="23">
        <f t="shared" si="1678"/>
        <v>2790.91</v>
      </c>
      <c r="NS1233" s="23">
        <f t="shared" si="1679"/>
        <v>2790.91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/>
      <c r="OA1233" s="28"/>
      <c r="OB1233" s="28"/>
      <c r="OC1233" s="23">
        <f t="shared" si="1682"/>
        <v>0</v>
      </c>
      <c r="OD1233" s="23">
        <f t="shared" si="1683"/>
        <v>0</v>
      </c>
      <c r="OE1233" s="23">
        <f t="shared" si="1684"/>
        <v>0</v>
      </c>
      <c r="OF1233" s="23">
        <f t="shared" si="1685"/>
        <v>0</v>
      </c>
      <c r="OG1233" s="23">
        <f t="shared" si="1686"/>
        <v>0</v>
      </c>
      <c r="OH1233" s="23">
        <f t="shared" si="1687"/>
        <v>0</v>
      </c>
      <c r="OI1233" s="23">
        <f t="shared" si="1688"/>
        <v>145042.28</v>
      </c>
      <c r="OJ1233" s="23">
        <f t="shared" si="1689"/>
        <v>146915.10999999999</v>
      </c>
      <c r="OK1233" s="23">
        <f t="shared" si="1690"/>
        <v>147591.01</v>
      </c>
      <c r="OL1233" s="23">
        <f t="shared" si="1691"/>
        <v>2603.17</v>
      </c>
      <c r="OM1233" s="23">
        <f t="shared" si="1692"/>
        <v>2728.19</v>
      </c>
      <c r="ON1233" s="23">
        <f t="shared" si="1693"/>
        <v>2728.19</v>
      </c>
      <c r="OO1233" s="23">
        <f t="shared" si="1694"/>
        <v>0</v>
      </c>
      <c r="OP1233" s="23">
        <f t="shared" si="1694"/>
        <v>0</v>
      </c>
      <c r="OQ1233" s="23">
        <f t="shared" si="1694"/>
        <v>0</v>
      </c>
      <c r="OR1233" s="23">
        <f t="shared" si="1695"/>
        <v>0</v>
      </c>
      <c r="OS1233" s="23">
        <f t="shared" si="1695"/>
        <v>0</v>
      </c>
      <c r="OT1233" s="23">
        <f t="shared" si="1695"/>
        <v>0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145056.98000000001</v>
      </c>
      <c r="PE1233" s="23">
        <f t="shared" si="1703"/>
        <v>146914.81</v>
      </c>
      <c r="PF1233" s="23">
        <f t="shared" si="1704"/>
        <v>148397.71</v>
      </c>
      <c r="PG1233" s="23">
        <f t="shared" si="1705"/>
        <v>2709.36</v>
      </c>
      <c r="PH1233" s="23">
        <f t="shared" si="1706"/>
        <v>2787.39</v>
      </c>
      <c r="PI1233" s="23">
        <f t="shared" si="1707"/>
        <v>2787.39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>
        <v>4</v>
      </c>
      <c r="PQ1233" s="28">
        <v>4</v>
      </c>
      <c r="PR1233" s="28">
        <v>4</v>
      </c>
      <c r="PS1233" s="23">
        <f t="shared" si="1710"/>
        <v>561076</v>
      </c>
      <c r="PT1233" s="23">
        <f t="shared" si="1711"/>
        <v>587660</v>
      </c>
      <c r="PU1233" s="23">
        <f t="shared" si="1712"/>
        <v>587660</v>
      </c>
      <c r="PV1233" s="23">
        <f t="shared" si="1713"/>
        <v>9313.8799999999992</v>
      </c>
      <c r="PW1233" s="23">
        <f t="shared" si="1714"/>
        <v>9313.8799999999992</v>
      </c>
      <c r="PX1233" s="23">
        <f t="shared" si="1715"/>
        <v>9313.8799999999992</v>
      </c>
      <c r="PY1233" s="23">
        <f t="shared" si="1716"/>
        <v>146082.12</v>
      </c>
      <c r="PZ1233" s="23">
        <f t="shared" si="1717"/>
        <v>148109.48000000001</v>
      </c>
      <c r="QA1233" s="23">
        <f t="shared" si="1718"/>
        <v>149462.48000000001</v>
      </c>
      <c r="QB1233" s="23">
        <f t="shared" si="1719"/>
        <v>2539.81</v>
      </c>
      <c r="QC1233" s="23">
        <f t="shared" si="1720"/>
        <v>2634.06</v>
      </c>
      <c r="QD1233" s="23">
        <f t="shared" si="1721"/>
        <v>2634.06</v>
      </c>
      <c r="QE1233" s="23">
        <f t="shared" si="1722"/>
        <v>584328.48</v>
      </c>
      <c r="QF1233" s="23">
        <f t="shared" si="1722"/>
        <v>592437.92000000004</v>
      </c>
      <c r="QG1233" s="23">
        <f t="shared" si="1722"/>
        <v>597849.92000000004</v>
      </c>
      <c r="QH1233" s="23">
        <f t="shared" si="1723"/>
        <v>10159.24</v>
      </c>
      <c r="QI1233" s="23">
        <f t="shared" si="1723"/>
        <v>10536.24</v>
      </c>
      <c r="QJ1233" s="23">
        <f t="shared" si="1723"/>
        <v>10536.24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144582.19</v>
      </c>
      <c r="QU1233" s="23">
        <f t="shared" si="1731"/>
        <v>146914.79999999999</v>
      </c>
      <c r="QV1233" s="23">
        <f t="shared" si="1732"/>
        <v>147848.26999999999</v>
      </c>
      <c r="QW1233" s="23">
        <f t="shared" si="1733"/>
        <v>1786.69</v>
      </c>
      <c r="QX1233" s="23">
        <f t="shared" si="1734"/>
        <v>1881.65</v>
      </c>
      <c r="QY1233" s="23">
        <f t="shared" si="1735"/>
        <v>1881.65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>
        <v>2</v>
      </c>
      <c r="RG1233" s="28">
        <v>2</v>
      </c>
      <c r="RH1233" s="28">
        <v>2</v>
      </c>
      <c r="RI1233" s="23">
        <f t="shared" si="1738"/>
        <v>280538</v>
      </c>
      <c r="RJ1233" s="23">
        <f t="shared" si="1739"/>
        <v>293830</v>
      </c>
      <c r="RK1233" s="23">
        <f t="shared" si="1740"/>
        <v>293830</v>
      </c>
      <c r="RL1233" s="23">
        <f t="shared" si="1741"/>
        <v>4656.9399999999996</v>
      </c>
      <c r="RM1233" s="23">
        <f t="shared" si="1742"/>
        <v>4656.9399999999996</v>
      </c>
      <c r="RN1233" s="23">
        <f t="shared" si="1743"/>
        <v>4656.9399999999996</v>
      </c>
      <c r="RO1233" s="23">
        <f t="shared" si="1744"/>
        <v>147650.67000000001</v>
      </c>
      <c r="RP1233" s="23">
        <f t="shared" si="1745"/>
        <v>149371.43</v>
      </c>
      <c r="RQ1233" s="23">
        <f t="shared" si="1746"/>
        <v>150063.75</v>
      </c>
      <c r="RR1233" s="23">
        <f t="shared" si="1747"/>
        <v>2252.54</v>
      </c>
      <c r="RS1233" s="23">
        <f t="shared" si="1748"/>
        <v>2347.81</v>
      </c>
      <c r="RT1233" s="23">
        <f t="shared" si="1749"/>
        <v>2347.81</v>
      </c>
      <c r="RU1233" s="23">
        <f t="shared" si="1750"/>
        <v>295301.34000000003</v>
      </c>
      <c r="RV1233" s="23">
        <f t="shared" si="1750"/>
        <v>298742.86</v>
      </c>
      <c r="RW1233" s="23">
        <f t="shared" si="1750"/>
        <v>300127.5</v>
      </c>
      <c r="RX1233" s="23">
        <f t="shared" si="1751"/>
        <v>4505.08</v>
      </c>
      <c r="RY1233" s="23">
        <f t="shared" si="1751"/>
        <v>4695.62</v>
      </c>
      <c r="RZ1233" s="23">
        <f t="shared" si="1751"/>
        <v>4695.62</v>
      </c>
      <c r="SA1233" s="28">
        <v>3</v>
      </c>
      <c r="SB1233" s="28">
        <v>3</v>
      </c>
      <c r="SC1233" s="28">
        <v>3</v>
      </c>
      <c r="SD1233" s="23">
        <f t="shared" si="1752"/>
        <v>420807</v>
      </c>
      <c r="SE1233" s="23">
        <f t="shared" si="1753"/>
        <v>440745</v>
      </c>
      <c r="SF1233" s="23">
        <f t="shared" si="1754"/>
        <v>440745</v>
      </c>
      <c r="SG1233" s="23">
        <f t="shared" si="1755"/>
        <v>6985.41</v>
      </c>
      <c r="SH1233" s="23">
        <f t="shared" si="1756"/>
        <v>6985.41</v>
      </c>
      <c r="SI1233" s="23">
        <f t="shared" si="1757"/>
        <v>6985.41</v>
      </c>
      <c r="SJ1233" s="23">
        <f t="shared" si="1758"/>
        <v>145441.37</v>
      </c>
      <c r="SK1233" s="23">
        <f t="shared" si="1759"/>
        <v>147231.60999999999</v>
      </c>
      <c r="SL1233" s="23">
        <f t="shared" si="1760"/>
        <v>147937.13</v>
      </c>
      <c r="SM1233" s="23">
        <f t="shared" si="1761"/>
        <v>3665.41</v>
      </c>
      <c r="SN1233" s="23">
        <f t="shared" si="1762"/>
        <v>3822.09</v>
      </c>
      <c r="SO1233" s="23">
        <f t="shared" si="1763"/>
        <v>3822.09</v>
      </c>
      <c r="SP1233" s="23">
        <f t="shared" si="1764"/>
        <v>436324.11</v>
      </c>
      <c r="SQ1233" s="23">
        <f t="shared" si="1764"/>
        <v>441694.83</v>
      </c>
      <c r="SR1233" s="23">
        <f t="shared" si="1764"/>
        <v>443811.39</v>
      </c>
      <c r="SS1233" s="23">
        <f t="shared" si="1765"/>
        <v>10996.23</v>
      </c>
      <c r="ST1233" s="23">
        <f t="shared" si="1765"/>
        <v>11466.27</v>
      </c>
      <c r="SU1233" s="23">
        <f t="shared" si="1765"/>
        <v>11466.27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144845.03</v>
      </c>
      <c r="TF1233" s="23">
        <f t="shared" si="1773"/>
        <v>146915.03</v>
      </c>
      <c r="TG1233" s="23">
        <f t="shared" si="1774"/>
        <v>147821.62</v>
      </c>
      <c r="TH1233" s="23">
        <f t="shared" si="1775"/>
        <v>2752.34</v>
      </c>
      <c r="TI1233" s="23">
        <f t="shared" si="1776"/>
        <v>2863.47</v>
      </c>
      <c r="TJ1233" s="23">
        <f t="shared" si="1777"/>
        <v>2863.47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1</v>
      </c>
      <c r="TR1233" s="28">
        <v>1</v>
      </c>
      <c r="TS1233" s="28">
        <v>1</v>
      </c>
      <c r="TT1233" s="23">
        <f t="shared" si="1780"/>
        <v>140269</v>
      </c>
      <c r="TU1233" s="23">
        <f t="shared" si="1781"/>
        <v>146915</v>
      </c>
      <c r="TV1233" s="23">
        <f t="shared" si="1782"/>
        <v>146915</v>
      </c>
      <c r="TW1233" s="23">
        <f t="shared" si="1783"/>
        <v>2328.4699999999998</v>
      </c>
      <c r="TX1233" s="23">
        <f t="shared" si="1784"/>
        <v>2328.4699999999998</v>
      </c>
      <c r="TY1233" s="23">
        <f t="shared" si="1785"/>
        <v>2328.4699999999998</v>
      </c>
      <c r="TZ1233" s="23">
        <f t="shared" si="1786"/>
        <v>141815.03</v>
      </c>
      <c r="UA1233" s="23">
        <f t="shared" si="1787"/>
        <v>143843.67000000001</v>
      </c>
      <c r="UB1233" s="23">
        <f t="shared" si="1788"/>
        <v>144982.04</v>
      </c>
      <c r="UC1233" s="23">
        <f t="shared" si="1789"/>
        <v>2897.31</v>
      </c>
      <c r="UD1233" s="23">
        <f t="shared" si="1790"/>
        <v>3037.08</v>
      </c>
      <c r="UE1233" s="23">
        <f t="shared" si="1791"/>
        <v>3037.08</v>
      </c>
      <c r="UF1233" s="23">
        <f t="shared" si="1792"/>
        <v>141815.03</v>
      </c>
      <c r="UG1233" s="23">
        <f t="shared" si="1792"/>
        <v>143843.67000000001</v>
      </c>
      <c r="UH1233" s="23">
        <f t="shared" si="1792"/>
        <v>144982.04</v>
      </c>
      <c r="UI1233" s="23">
        <f t="shared" si="1793"/>
        <v>2897.31</v>
      </c>
      <c r="UJ1233" s="23">
        <f t="shared" si="1793"/>
        <v>3037.08</v>
      </c>
      <c r="UK1233" s="23">
        <f t="shared" si="1793"/>
        <v>3037.08</v>
      </c>
      <c r="UL1233" s="28"/>
      <c r="UM1233" s="28"/>
      <c r="UN1233" s="28"/>
      <c r="UO1233" s="23">
        <f t="shared" si="1794"/>
        <v>0</v>
      </c>
      <c r="UP1233" s="23">
        <f t="shared" si="1795"/>
        <v>0</v>
      </c>
      <c r="UQ1233" s="23">
        <f t="shared" si="1796"/>
        <v>0</v>
      </c>
      <c r="UR1233" s="23">
        <f t="shared" si="1797"/>
        <v>0</v>
      </c>
      <c r="US1233" s="23">
        <f t="shared" si="1798"/>
        <v>0</v>
      </c>
      <c r="UT1233" s="23">
        <f t="shared" si="1799"/>
        <v>0</v>
      </c>
      <c r="UU1233" s="23">
        <f t="shared" si="1800"/>
        <v>145255.23000000001</v>
      </c>
      <c r="UV1233" s="23">
        <f t="shared" si="1801"/>
        <v>146915.14000000001</v>
      </c>
      <c r="UW1233" s="23">
        <f t="shared" si="1802"/>
        <v>148096.91</v>
      </c>
      <c r="UX1233" s="23">
        <f t="shared" si="1803"/>
        <v>1699.56</v>
      </c>
      <c r="UY1233" s="23">
        <f t="shared" si="1804"/>
        <v>1780.03</v>
      </c>
      <c r="UZ1233" s="23">
        <f t="shared" si="1805"/>
        <v>1780.03</v>
      </c>
      <c r="VA1233" s="23">
        <f t="shared" si="1806"/>
        <v>0</v>
      </c>
      <c r="VB1233" s="23">
        <f t="shared" si="1806"/>
        <v>0</v>
      </c>
      <c r="VC1233" s="23">
        <f t="shared" si="1806"/>
        <v>0</v>
      </c>
      <c r="VD1233" s="23">
        <f t="shared" si="1807"/>
        <v>0</v>
      </c>
      <c r="VE1233" s="23">
        <f t="shared" si="1807"/>
        <v>0</v>
      </c>
      <c r="VF1233" s="23">
        <f t="shared" si="1807"/>
        <v>0</v>
      </c>
      <c r="VG1233" s="28">
        <v>1</v>
      </c>
      <c r="VH1233" s="28">
        <v>1</v>
      </c>
      <c r="VI1233" s="28">
        <v>1</v>
      </c>
      <c r="VJ1233" s="23">
        <f t="shared" si="1808"/>
        <v>140269</v>
      </c>
      <c r="VK1233" s="23">
        <f t="shared" si="1809"/>
        <v>146915</v>
      </c>
      <c r="VL1233" s="23">
        <f t="shared" si="1810"/>
        <v>146915</v>
      </c>
      <c r="VM1233" s="23">
        <f t="shared" si="1811"/>
        <v>2328.4699999999998</v>
      </c>
      <c r="VN1233" s="23">
        <f t="shared" si="1812"/>
        <v>2328.4699999999998</v>
      </c>
      <c r="VO1233" s="23">
        <f t="shared" si="1813"/>
        <v>2328.4699999999998</v>
      </c>
      <c r="VP1233" s="23">
        <f t="shared" si="1814"/>
        <v>143862.76</v>
      </c>
      <c r="VQ1233" s="23">
        <f t="shared" si="1815"/>
        <v>146007.63</v>
      </c>
      <c r="VR1233" s="23">
        <f t="shared" si="1816"/>
        <v>146675.42000000001</v>
      </c>
      <c r="VS1233" s="23">
        <f t="shared" si="1817"/>
        <v>2238.29</v>
      </c>
      <c r="VT1233" s="23">
        <f t="shared" si="1818"/>
        <v>2338.6</v>
      </c>
      <c r="VU1233" s="23">
        <f t="shared" si="1819"/>
        <v>2338.6</v>
      </c>
      <c r="VV1233" s="23">
        <f t="shared" si="1820"/>
        <v>143862.76</v>
      </c>
      <c r="VW1233" s="23">
        <f t="shared" si="1820"/>
        <v>146007.63</v>
      </c>
      <c r="VX1233" s="23">
        <f t="shared" si="1820"/>
        <v>146675.42000000001</v>
      </c>
      <c r="VY1233" s="23">
        <f t="shared" si="1821"/>
        <v>2238.29</v>
      </c>
      <c r="VZ1233" s="23">
        <f t="shared" si="1821"/>
        <v>2338.6</v>
      </c>
      <c r="WA1233" s="23">
        <f t="shared" si="1821"/>
        <v>2338.6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145226.21</v>
      </c>
      <c r="WL1233" s="23">
        <f t="shared" si="1829"/>
        <v>146915.07999999999</v>
      </c>
      <c r="WM1233" s="23">
        <f t="shared" si="1830"/>
        <v>148476.37</v>
      </c>
      <c r="WN1233" s="23">
        <f t="shared" si="1831"/>
        <v>2146.94</v>
      </c>
      <c r="WO1233" s="23">
        <f t="shared" si="1832"/>
        <v>2223.15</v>
      </c>
      <c r="WP1233" s="23">
        <f t="shared" si="1833"/>
        <v>2223.15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144660.87</v>
      </c>
      <c r="XG1233" s="23">
        <f t="shared" si="1843"/>
        <v>146915.14000000001</v>
      </c>
      <c r="XH1233" s="23">
        <f t="shared" si="1844"/>
        <v>148120.19</v>
      </c>
      <c r="XI1233" s="23">
        <f t="shared" si="1845"/>
        <v>1662.77</v>
      </c>
      <c r="XJ1233" s="23">
        <f t="shared" si="1846"/>
        <v>1772.61</v>
      </c>
      <c r="XK1233" s="23">
        <f t="shared" si="1847"/>
        <v>1772.61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34</v>
      </c>
      <c r="YN1233" s="57">
        <f t="shared" si="1864"/>
        <v>34</v>
      </c>
      <c r="YO1233" s="57">
        <f t="shared" si="1864"/>
        <v>34</v>
      </c>
      <c r="YP1233" s="23">
        <f t="shared" si="1865"/>
        <v>4769146</v>
      </c>
      <c r="YQ1233" s="23">
        <f t="shared" si="1866"/>
        <v>4995110</v>
      </c>
      <c r="YR1233" s="23">
        <f t="shared" si="1867"/>
        <v>4995110</v>
      </c>
      <c r="YS1233" s="23">
        <f t="shared" si="1868"/>
        <v>79167.98</v>
      </c>
      <c r="YT1233" s="23">
        <f t="shared" si="1869"/>
        <v>79167.98</v>
      </c>
      <c r="YU1233" s="23">
        <f t="shared" si="1870"/>
        <v>79167.98</v>
      </c>
      <c r="YV1233" s="23">
        <f t="shared" si="1871"/>
        <v>144940.23000000001</v>
      </c>
      <c r="YW1233" s="23">
        <f t="shared" si="1872"/>
        <v>146899.32</v>
      </c>
      <c r="YX1233" s="23">
        <f t="shared" si="1873"/>
        <v>148034.21</v>
      </c>
      <c r="YY1233" s="23">
        <f t="shared" si="1874"/>
        <v>2284.9</v>
      </c>
      <c r="YZ1233" s="23">
        <f t="shared" si="1875"/>
        <v>2381.77</v>
      </c>
      <c r="ZA1233" s="23">
        <f t="shared" si="1876"/>
        <v>2381.77</v>
      </c>
      <c r="ZB1233" s="23">
        <f t="shared" si="1877"/>
        <v>4927967.82</v>
      </c>
      <c r="ZC1233" s="23">
        <f t="shared" si="1877"/>
        <v>4994576.88</v>
      </c>
      <c r="ZD1233" s="23">
        <f t="shared" si="1877"/>
        <v>5033163.1399999997</v>
      </c>
      <c r="ZE1233" s="23">
        <f t="shared" si="1878"/>
        <v>77686.600000000006</v>
      </c>
      <c r="ZF1233" s="23">
        <f t="shared" si="1878"/>
        <v>80980.179999999993</v>
      </c>
      <c r="ZG1233" s="23">
        <f t="shared" si="1878"/>
        <v>80980.179999999993</v>
      </c>
    </row>
    <row r="1234" spans="1:683">
      <c r="A1234" s="85" t="s">
        <v>145</v>
      </c>
      <c r="B1234" s="85" t="s">
        <v>301</v>
      </c>
      <c r="C1234" s="5"/>
      <c r="D1234" s="110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22171.45</v>
      </c>
      <c r="V1234" s="23">
        <f t="shared" si="1437"/>
        <v>22047.83</v>
      </c>
      <c r="W1234" s="23">
        <f t="shared" si="1438"/>
        <v>22301.61</v>
      </c>
      <c r="X1234" s="23">
        <f t="shared" si="1439"/>
        <v>2126.9</v>
      </c>
      <c r="Y1234" s="23">
        <f t="shared" si="1440"/>
        <v>2218.06</v>
      </c>
      <c r="Z1234" s="23">
        <f t="shared" si="1441"/>
        <v>2218.06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21825.48</v>
      </c>
      <c r="AQ1234" s="23">
        <f t="shared" si="1451"/>
        <v>21666.76</v>
      </c>
      <c r="AR1234" s="23">
        <f t="shared" si="1452"/>
        <v>21835.93</v>
      </c>
      <c r="AS1234" s="23">
        <f t="shared" si="1453"/>
        <v>3288.21</v>
      </c>
      <c r="AT1234" s="23">
        <f t="shared" si="1454"/>
        <v>3425.08</v>
      </c>
      <c r="AU1234" s="23">
        <f t="shared" si="1455"/>
        <v>3425.08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22099.91</v>
      </c>
      <c r="BL1234" s="23">
        <f t="shared" si="1465"/>
        <v>21984.01</v>
      </c>
      <c r="BM1234" s="23">
        <f t="shared" si="1466"/>
        <v>22475.01</v>
      </c>
      <c r="BN1234" s="23">
        <f t="shared" si="1467"/>
        <v>1887.62</v>
      </c>
      <c r="BO1234" s="23">
        <f t="shared" si="1468"/>
        <v>1948.8</v>
      </c>
      <c r="BP1234" s="23">
        <f t="shared" si="1469"/>
        <v>1948.8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21855.87</v>
      </c>
      <c r="CG1234" s="23">
        <f t="shared" si="1479"/>
        <v>21752.97</v>
      </c>
      <c r="CH1234" s="23">
        <f t="shared" si="1480"/>
        <v>21915.65</v>
      </c>
      <c r="CI1234" s="23">
        <f t="shared" si="1481"/>
        <v>2320.25</v>
      </c>
      <c r="CJ1234" s="23">
        <f t="shared" si="1482"/>
        <v>2439.37</v>
      </c>
      <c r="CK1234" s="23">
        <f t="shared" si="1483"/>
        <v>2439.37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22045.62</v>
      </c>
      <c r="DB1234" s="23">
        <f t="shared" si="1493"/>
        <v>21982.94</v>
      </c>
      <c r="DC1234" s="23">
        <f t="shared" si="1494"/>
        <v>22071.42</v>
      </c>
      <c r="DD1234" s="23">
        <f t="shared" si="1495"/>
        <v>1477.51</v>
      </c>
      <c r="DE1234" s="23">
        <f t="shared" si="1496"/>
        <v>1549.61</v>
      </c>
      <c r="DF1234" s="23">
        <f t="shared" si="1497"/>
        <v>1549.61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22124.27</v>
      </c>
      <c r="DW1234" s="23">
        <f t="shared" si="1507"/>
        <v>21983.96</v>
      </c>
      <c r="DX1234" s="23">
        <f t="shared" si="1508"/>
        <v>22152.69</v>
      </c>
      <c r="DY1234" s="23">
        <f t="shared" si="1509"/>
        <v>2262.2399999999998</v>
      </c>
      <c r="DZ1234" s="23">
        <f t="shared" si="1510"/>
        <v>2374.19</v>
      </c>
      <c r="EA1234" s="23">
        <f t="shared" si="1511"/>
        <v>2374.19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22150.84</v>
      </c>
      <c r="ER1234" s="23">
        <f t="shared" si="1521"/>
        <v>21984.03</v>
      </c>
      <c r="ES1234" s="23">
        <f t="shared" si="1522"/>
        <v>22214.47</v>
      </c>
      <c r="ET1234" s="23">
        <f t="shared" si="1523"/>
        <v>1904.56</v>
      </c>
      <c r="EU1234" s="23">
        <f t="shared" si="1524"/>
        <v>1985.58</v>
      </c>
      <c r="EV1234" s="23">
        <f t="shared" si="1525"/>
        <v>1985.58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22283</v>
      </c>
      <c r="FM1234" s="23">
        <f t="shared" si="1535"/>
        <v>22132.07</v>
      </c>
      <c r="FN1234" s="23">
        <f t="shared" si="1536"/>
        <v>22364.880000000001</v>
      </c>
      <c r="FO1234" s="23">
        <f t="shared" si="1537"/>
        <v>1572.71</v>
      </c>
      <c r="FP1234" s="23">
        <f t="shared" si="1538"/>
        <v>1629.83</v>
      </c>
      <c r="FQ1234" s="23">
        <f t="shared" si="1539"/>
        <v>1629.83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22238.94</v>
      </c>
      <c r="GH1234" s="23">
        <f t="shared" si="1549"/>
        <v>22180.85</v>
      </c>
      <c r="GI1234" s="23">
        <f t="shared" si="1550"/>
        <v>22402.03</v>
      </c>
      <c r="GJ1234" s="23">
        <f t="shared" si="1551"/>
        <v>2366.7399999999998</v>
      </c>
      <c r="GK1234" s="23">
        <f t="shared" si="1552"/>
        <v>2448.42</v>
      </c>
      <c r="GL1234" s="23">
        <f t="shared" si="1553"/>
        <v>2448.42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22356.43</v>
      </c>
      <c r="HC1234" s="23">
        <f t="shared" si="1563"/>
        <v>22295.55</v>
      </c>
      <c r="HD1234" s="23">
        <f t="shared" si="1564"/>
        <v>22410.83</v>
      </c>
      <c r="HE1234" s="23">
        <f t="shared" si="1565"/>
        <v>2415.08</v>
      </c>
      <c r="HF1234" s="23">
        <f t="shared" si="1566"/>
        <v>2493.66</v>
      </c>
      <c r="HG1234" s="23">
        <f t="shared" si="1567"/>
        <v>2493.66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22075.77</v>
      </c>
      <c r="HX1234" s="23">
        <f t="shared" si="1577"/>
        <v>21981.84</v>
      </c>
      <c r="HY1234" s="23">
        <f t="shared" si="1578"/>
        <v>22242.93</v>
      </c>
      <c r="HZ1234" s="23">
        <f t="shared" si="1579"/>
        <v>1986.22</v>
      </c>
      <c r="IA1234" s="23">
        <f t="shared" si="1580"/>
        <v>2063.2399999999998</v>
      </c>
      <c r="IB1234" s="23">
        <f t="shared" si="1581"/>
        <v>2063.2399999999998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166</v>
      </c>
      <c r="IJ1234" s="28">
        <v>166</v>
      </c>
      <c r="IK1234" s="28">
        <v>166</v>
      </c>
      <c r="IL1234" s="23">
        <f t="shared" si="1584"/>
        <v>3549246</v>
      </c>
      <c r="IM1234" s="23">
        <f t="shared" si="1585"/>
        <v>3649344</v>
      </c>
      <c r="IN1234" s="23">
        <f t="shared" si="1586"/>
        <v>3649344</v>
      </c>
      <c r="IO1234" s="23">
        <f t="shared" si="1587"/>
        <v>387948.64</v>
      </c>
      <c r="IP1234" s="23">
        <f t="shared" si="1588"/>
        <v>387948.64</v>
      </c>
      <c r="IQ1234" s="23">
        <f t="shared" si="1589"/>
        <v>387948.64</v>
      </c>
      <c r="IR1234" s="23">
        <f t="shared" si="1590"/>
        <v>21980.06</v>
      </c>
      <c r="IS1234" s="23">
        <f t="shared" si="1591"/>
        <v>21984.05</v>
      </c>
      <c r="IT1234" s="23">
        <f t="shared" si="1592"/>
        <v>21984.05</v>
      </c>
      <c r="IU1234" s="23">
        <f t="shared" si="1593"/>
        <v>6448.7</v>
      </c>
      <c r="IV1234" s="23">
        <f t="shared" si="1594"/>
        <v>6786.3</v>
      </c>
      <c r="IW1234" s="23">
        <f t="shared" si="1595"/>
        <v>6786.3</v>
      </c>
      <c r="IX1234" s="23">
        <f t="shared" si="1596"/>
        <v>3648689.96</v>
      </c>
      <c r="IY1234" s="23">
        <f t="shared" si="1596"/>
        <v>3649352.3</v>
      </c>
      <c r="IZ1234" s="23">
        <f t="shared" si="1596"/>
        <v>3649352.3</v>
      </c>
      <c r="JA1234" s="23">
        <f t="shared" si="1597"/>
        <v>1070484.2</v>
      </c>
      <c r="JB1234" s="23">
        <f t="shared" si="1597"/>
        <v>1126525.8</v>
      </c>
      <c r="JC1234" s="23">
        <f t="shared" si="1597"/>
        <v>1126525.8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22123.24</v>
      </c>
      <c r="JN1234" s="23">
        <f t="shared" si="1605"/>
        <v>21984.02</v>
      </c>
      <c r="JO1234" s="23">
        <f t="shared" si="1606"/>
        <v>22067.21</v>
      </c>
      <c r="JP1234" s="23">
        <f t="shared" si="1607"/>
        <v>1658.42</v>
      </c>
      <c r="JQ1234" s="23">
        <f t="shared" si="1608"/>
        <v>1733.82</v>
      </c>
      <c r="JR1234" s="23">
        <f t="shared" si="1609"/>
        <v>1733.82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22126.66</v>
      </c>
      <c r="KI1234" s="23">
        <f t="shared" si="1619"/>
        <v>21984.02</v>
      </c>
      <c r="KJ1234" s="23">
        <f t="shared" si="1620"/>
        <v>22110.38</v>
      </c>
      <c r="KK1234" s="23">
        <f t="shared" si="1621"/>
        <v>1840.98</v>
      </c>
      <c r="KL1234" s="23">
        <f t="shared" si="1622"/>
        <v>1922.42</v>
      </c>
      <c r="KM1234" s="23">
        <f t="shared" si="1623"/>
        <v>1922.42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21745.78</v>
      </c>
      <c r="LD1234" s="23">
        <f t="shared" si="1633"/>
        <v>21592.59</v>
      </c>
      <c r="LE1234" s="23">
        <f t="shared" si="1634"/>
        <v>21756.29</v>
      </c>
      <c r="LF1234" s="23">
        <f t="shared" si="1635"/>
        <v>3081.53</v>
      </c>
      <c r="LG1234" s="23">
        <f t="shared" si="1636"/>
        <v>3196.07</v>
      </c>
      <c r="LH1234" s="23">
        <f t="shared" si="1637"/>
        <v>3196.07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22101.41</v>
      </c>
      <c r="LY1234" s="23">
        <f t="shared" si="1647"/>
        <v>21983.98</v>
      </c>
      <c r="LZ1234" s="23">
        <f t="shared" si="1648"/>
        <v>22068.9</v>
      </c>
      <c r="MA1234" s="23">
        <f t="shared" si="1649"/>
        <v>2212.15</v>
      </c>
      <c r="MB1234" s="23">
        <f t="shared" si="1650"/>
        <v>2327.86</v>
      </c>
      <c r="MC1234" s="23">
        <f t="shared" si="1651"/>
        <v>2327.86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22160.71</v>
      </c>
      <c r="MT1234" s="23">
        <f t="shared" si="1661"/>
        <v>22023.279999999999</v>
      </c>
      <c r="MU1234" s="23">
        <f t="shared" si="1662"/>
        <v>22207.22</v>
      </c>
      <c r="MV1234" s="23">
        <f t="shared" si="1663"/>
        <v>2167.2399999999998</v>
      </c>
      <c r="MW1234" s="23">
        <f t="shared" si="1664"/>
        <v>2250.0500000000002</v>
      </c>
      <c r="MX1234" s="23">
        <f t="shared" si="1665"/>
        <v>2250.0500000000002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22103.59</v>
      </c>
      <c r="NO1234" s="23">
        <f t="shared" si="1675"/>
        <v>21984.02</v>
      </c>
      <c r="NP1234" s="23">
        <f t="shared" si="1676"/>
        <v>22162.87</v>
      </c>
      <c r="NQ1234" s="23">
        <f t="shared" si="1677"/>
        <v>2704.56</v>
      </c>
      <c r="NR1234" s="23">
        <f t="shared" si="1678"/>
        <v>2801.18</v>
      </c>
      <c r="NS1234" s="23">
        <f t="shared" si="1679"/>
        <v>2801.18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22108.58</v>
      </c>
      <c r="OJ1234" s="23">
        <f t="shared" si="1689"/>
        <v>21984.02</v>
      </c>
      <c r="OK1234" s="23">
        <f t="shared" si="1690"/>
        <v>22085.16</v>
      </c>
      <c r="OL1234" s="23">
        <f t="shared" si="1691"/>
        <v>2612.75</v>
      </c>
      <c r="OM1234" s="23">
        <f t="shared" si="1692"/>
        <v>2738.23</v>
      </c>
      <c r="ON1234" s="23">
        <f t="shared" si="1693"/>
        <v>2738.23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22110.82</v>
      </c>
      <c r="PE1234" s="23">
        <f t="shared" si="1703"/>
        <v>21983.97</v>
      </c>
      <c r="PF1234" s="23">
        <f t="shared" si="1704"/>
        <v>22205.87</v>
      </c>
      <c r="PG1234" s="23">
        <f t="shared" si="1705"/>
        <v>2719.34</v>
      </c>
      <c r="PH1234" s="23">
        <f t="shared" si="1706"/>
        <v>2797.65</v>
      </c>
      <c r="PI1234" s="23">
        <f t="shared" si="1707"/>
        <v>2797.65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22267.09</v>
      </c>
      <c r="PZ1234" s="23">
        <f t="shared" si="1717"/>
        <v>22162.74</v>
      </c>
      <c r="QA1234" s="23">
        <f t="shared" si="1718"/>
        <v>22365.200000000001</v>
      </c>
      <c r="QB1234" s="23">
        <f t="shared" si="1719"/>
        <v>2549.16</v>
      </c>
      <c r="QC1234" s="23">
        <f t="shared" si="1720"/>
        <v>2643.75</v>
      </c>
      <c r="QD1234" s="23">
        <f t="shared" si="1721"/>
        <v>2643.75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22038.45</v>
      </c>
      <c r="QU1234" s="23">
        <f t="shared" si="1731"/>
        <v>21983.97</v>
      </c>
      <c r="QV1234" s="23">
        <f t="shared" si="1732"/>
        <v>22123.65</v>
      </c>
      <c r="QW1234" s="23">
        <f t="shared" si="1733"/>
        <v>1793.27</v>
      </c>
      <c r="QX1234" s="23">
        <f t="shared" si="1734"/>
        <v>1888.58</v>
      </c>
      <c r="QY1234" s="23">
        <f t="shared" si="1735"/>
        <v>1888.58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22506.18</v>
      </c>
      <c r="RP1234" s="23">
        <f t="shared" si="1745"/>
        <v>22351.57</v>
      </c>
      <c r="RQ1234" s="23">
        <f t="shared" si="1746"/>
        <v>22455.17</v>
      </c>
      <c r="RR1234" s="23">
        <f t="shared" si="1747"/>
        <v>2260.83</v>
      </c>
      <c r="RS1234" s="23">
        <f t="shared" si="1748"/>
        <v>2356.46</v>
      </c>
      <c r="RT1234" s="23">
        <f t="shared" si="1749"/>
        <v>2356.46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22169.42</v>
      </c>
      <c r="SK1234" s="23">
        <f t="shared" si="1759"/>
        <v>22031.38</v>
      </c>
      <c r="SL1234" s="23">
        <f t="shared" si="1760"/>
        <v>22136.95</v>
      </c>
      <c r="SM1234" s="23">
        <f t="shared" si="1761"/>
        <v>3678.9</v>
      </c>
      <c r="SN1234" s="23">
        <f t="shared" si="1762"/>
        <v>3836.16</v>
      </c>
      <c r="SO1234" s="23">
        <f t="shared" si="1763"/>
        <v>3836.16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22078.52</v>
      </c>
      <c r="TF1234" s="23">
        <f t="shared" si="1773"/>
        <v>21984</v>
      </c>
      <c r="TG1234" s="23">
        <f t="shared" si="1774"/>
        <v>22119.66</v>
      </c>
      <c r="TH1234" s="23">
        <f t="shared" si="1775"/>
        <v>2762.47</v>
      </c>
      <c r="TI1234" s="23">
        <f t="shared" si="1776"/>
        <v>2874.01</v>
      </c>
      <c r="TJ1234" s="23">
        <f t="shared" si="1777"/>
        <v>2874.01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21616.66</v>
      </c>
      <c r="UA1234" s="23">
        <f t="shared" si="1787"/>
        <v>21524.41</v>
      </c>
      <c r="UB1234" s="23">
        <f t="shared" si="1788"/>
        <v>21694.76</v>
      </c>
      <c r="UC1234" s="23">
        <f t="shared" si="1789"/>
        <v>2907.97</v>
      </c>
      <c r="UD1234" s="23">
        <f t="shared" si="1790"/>
        <v>3048.26</v>
      </c>
      <c r="UE1234" s="23">
        <f t="shared" si="1791"/>
        <v>3048.26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22141.040000000001</v>
      </c>
      <c r="UV1234" s="23">
        <f t="shared" si="1801"/>
        <v>21984.02</v>
      </c>
      <c r="UW1234" s="23">
        <f t="shared" si="1802"/>
        <v>22160.86</v>
      </c>
      <c r="UX1234" s="23">
        <f t="shared" si="1803"/>
        <v>1705.82</v>
      </c>
      <c r="UY1234" s="23">
        <f t="shared" si="1804"/>
        <v>1786.58</v>
      </c>
      <c r="UZ1234" s="23">
        <f t="shared" si="1805"/>
        <v>1786.58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21928.79</v>
      </c>
      <c r="VQ1234" s="23">
        <f t="shared" si="1815"/>
        <v>21848.22</v>
      </c>
      <c r="VR1234" s="23">
        <f t="shared" si="1816"/>
        <v>21948.15</v>
      </c>
      <c r="VS1234" s="23">
        <f t="shared" si="1817"/>
        <v>2246.5300000000002</v>
      </c>
      <c r="VT1234" s="23">
        <f t="shared" si="1818"/>
        <v>2347.1999999999998</v>
      </c>
      <c r="VU1234" s="23">
        <f t="shared" si="1819"/>
        <v>2347.1999999999998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22136.62</v>
      </c>
      <c r="WL1234" s="23">
        <f t="shared" si="1829"/>
        <v>21984.01</v>
      </c>
      <c r="WM1234" s="23">
        <f t="shared" si="1830"/>
        <v>22217.64</v>
      </c>
      <c r="WN1234" s="23">
        <f t="shared" si="1831"/>
        <v>2154.84</v>
      </c>
      <c r="WO1234" s="23">
        <f t="shared" si="1832"/>
        <v>2231.33</v>
      </c>
      <c r="WP1234" s="23">
        <f t="shared" si="1833"/>
        <v>2231.33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22050.45</v>
      </c>
      <c r="XG1234" s="23">
        <f t="shared" si="1843"/>
        <v>21984.02</v>
      </c>
      <c r="XH1234" s="23">
        <f t="shared" si="1844"/>
        <v>22164.34</v>
      </c>
      <c r="XI1234" s="23">
        <f t="shared" si="1845"/>
        <v>1668.89</v>
      </c>
      <c r="XJ1234" s="23">
        <f t="shared" si="1846"/>
        <v>1779.14</v>
      </c>
      <c r="XK1234" s="23">
        <f t="shared" si="1847"/>
        <v>1779.14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166</v>
      </c>
      <c r="YN1234" s="57">
        <f t="shared" si="1864"/>
        <v>166</v>
      </c>
      <c r="YO1234" s="57">
        <f t="shared" si="1864"/>
        <v>166</v>
      </c>
      <c r="YP1234" s="23">
        <f t="shared" si="1865"/>
        <v>3549246</v>
      </c>
      <c r="YQ1234" s="23">
        <f t="shared" si="1866"/>
        <v>3649344</v>
      </c>
      <c r="YR1234" s="23">
        <f t="shared" si="1867"/>
        <v>3649344</v>
      </c>
      <c r="YS1234" s="23">
        <f t="shared" si="1868"/>
        <v>387948.64</v>
      </c>
      <c r="YT1234" s="23">
        <f t="shared" si="1869"/>
        <v>387948.64</v>
      </c>
      <c r="YU1234" s="23">
        <f t="shared" si="1870"/>
        <v>387948.64</v>
      </c>
      <c r="YV1234" s="23">
        <f t="shared" si="1871"/>
        <v>22093.03</v>
      </c>
      <c r="YW1234" s="23">
        <f t="shared" si="1872"/>
        <v>21981.65</v>
      </c>
      <c r="YX1234" s="23">
        <f t="shared" si="1873"/>
        <v>22151.48</v>
      </c>
      <c r="YY1234" s="23">
        <f t="shared" si="1874"/>
        <v>2293.31</v>
      </c>
      <c r="YZ1234" s="23">
        <f t="shared" si="1875"/>
        <v>2390.54</v>
      </c>
      <c r="ZA1234" s="23">
        <f t="shared" si="1876"/>
        <v>2390.54</v>
      </c>
      <c r="ZB1234" s="23">
        <f t="shared" si="1877"/>
        <v>3667442.98</v>
      </c>
      <c r="ZC1234" s="23">
        <f t="shared" si="1877"/>
        <v>3648953.9</v>
      </c>
      <c r="ZD1234" s="23">
        <f t="shared" si="1877"/>
        <v>3677145.68</v>
      </c>
      <c r="ZE1234" s="23">
        <f t="shared" si="1878"/>
        <v>380689.46</v>
      </c>
      <c r="ZF1234" s="23">
        <f t="shared" si="1878"/>
        <v>396829.64</v>
      </c>
      <c r="ZG1234" s="23">
        <f t="shared" si="1878"/>
        <v>396829.64</v>
      </c>
    </row>
    <row r="1235" spans="1:683" hidden="1">
      <c r="A1235" s="19" t="s">
        <v>148</v>
      </c>
      <c r="B1235" s="85"/>
      <c r="C1235" s="5"/>
      <c r="D1235" s="110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52"/>
    </row>
    <row r="1237" spans="1:683">
      <c r="A1237" s="119" t="s">
        <v>129</v>
      </c>
      <c r="B1237" s="32"/>
      <c r="C1237" s="39" t="s">
        <v>125</v>
      </c>
      <c r="D1237" s="157"/>
      <c r="E1237" s="158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3204527.44</v>
      </c>
      <c r="AB1237" s="55">
        <f t="shared" si="1882"/>
        <v>3276497.2</v>
      </c>
      <c r="AC1237" s="55">
        <f t="shared" si="1882"/>
        <v>3314211.68</v>
      </c>
      <c r="AD1237" s="55">
        <f t="shared" si="1882"/>
        <v>195525.76000000001</v>
      </c>
      <c r="AE1237" s="55">
        <f t="shared" si="1882"/>
        <v>203906.04</v>
      </c>
      <c r="AF1237" s="55">
        <f t="shared" si="1882"/>
        <v>203906.04</v>
      </c>
      <c r="AG1237" s="55">
        <f t="shared" si="1882"/>
        <v>95</v>
      </c>
      <c r="AH1237" s="55">
        <f t="shared" si="1882"/>
        <v>95</v>
      </c>
      <c r="AI1237" s="55">
        <f t="shared" si="1882"/>
        <v>95</v>
      </c>
      <c r="AJ1237" s="55">
        <f t="shared" si="1882"/>
        <v>3191050</v>
      </c>
      <c r="AK1237" s="55">
        <f t="shared" si="1882"/>
        <v>3373545</v>
      </c>
      <c r="AL1237" s="55">
        <f t="shared" si="1882"/>
        <v>3373545</v>
      </c>
      <c r="AM1237" s="55">
        <f t="shared" si="1882"/>
        <v>221849.7</v>
      </c>
      <c r="AN1237" s="55">
        <f t="shared" si="1882"/>
        <v>221849.7</v>
      </c>
      <c r="AO1237" s="55">
        <f t="shared" si="1882"/>
        <v>221849.7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3257387.55</v>
      </c>
      <c r="AW1237" s="55">
        <f t="shared" si="1883"/>
        <v>3324862.25</v>
      </c>
      <c r="AX1237" s="55">
        <f t="shared" si="1883"/>
        <v>3350822.9</v>
      </c>
      <c r="AY1237" s="55">
        <f t="shared" si="1883"/>
        <v>312142.45</v>
      </c>
      <c r="AZ1237" s="55">
        <f t="shared" si="1883"/>
        <v>325134.65000000002</v>
      </c>
      <c r="BA1237" s="55">
        <f t="shared" si="1883"/>
        <v>325134.65000000002</v>
      </c>
      <c r="BB1237" s="55">
        <f t="shared" si="1883"/>
        <v>217</v>
      </c>
      <c r="BC1237" s="55">
        <f t="shared" si="1883"/>
        <v>217</v>
      </c>
      <c r="BD1237" s="55">
        <f t="shared" si="1883"/>
        <v>217</v>
      </c>
      <c r="BE1237" s="55">
        <f t="shared" si="1883"/>
        <v>7520813</v>
      </c>
      <c r="BF1237" s="55">
        <f t="shared" si="1883"/>
        <v>7944187</v>
      </c>
      <c r="BG1237" s="55">
        <f t="shared" si="1883"/>
        <v>7944187</v>
      </c>
      <c r="BH1237" s="55">
        <f t="shared" si="1883"/>
        <v>506770.57</v>
      </c>
      <c r="BI1237" s="55">
        <f t="shared" si="1883"/>
        <v>506770.57</v>
      </c>
      <c r="BJ1237" s="55">
        <f t="shared" si="1883"/>
        <v>506770.57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7773690.5499999998</v>
      </c>
      <c r="BR1237" s="55">
        <f t="shared" si="1884"/>
        <v>7944189.2699999996</v>
      </c>
      <c r="BS1237" s="55">
        <f t="shared" si="1884"/>
        <v>8121618.5899999999</v>
      </c>
      <c r="BT1237" s="55">
        <f t="shared" si="1884"/>
        <v>409316.53</v>
      </c>
      <c r="BU1237" s="55">
        <f t="shared" si="1884"/>
        <v>422582.24</v>
      </c>
      <c r="BV1237" s="55">
        <f t="shared" si="1884"/>
        <v>422582.24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2451406</v>
      </c>
      <c r="CA1237" s="55">
        <f t="shared" si="1884"/>
        <v>2577651</v>
      </c>
      <c r="CB1237" s="55">
        <f t="shared" si="1884"/>
        <v>2577651</v>
      </c>
      <c r="CC1237" s="55">
        <f t="shared" si="1884"/>
        <v>130911.12</v>
      </c>
      <c r="CD1237" s="55">
        <f t="shared" si="1884"/>
        <v>130911.12</v>
      </c>
      <c r="CE1237" s="55">
        <f t="shared" si="1884"/>
        <v>130911.12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2505851.5099999998</v>
      </c>
      <c r="CM1237" s="55">
        <f t="shared" si="1885"/>
        <v>2550562.1800000002</v>
      </c>
      <c r="CN1237" s="55">
        <f t="shared" si="1885"/>
        <v>2569636.67</v>
      </c>
      <c r="CO1237" s="55">
        <f t="shared" si="1885"/>
        <v>129970.45</v>
      </c>
      <c r="CP1237" s="55">
        <f t="shared" si="1885"/>
        <v>136643.10999999999</v>
      </c>
      <c r="CQ1237" s="55">
        <f t="shared" si="1885"/>
        <v>136643.10999999999</v>
      </c>
      <c r="CR1237" s="55">
        <f t="shared" si="1885"/>
        <v>50</v>
      </c>
      <c r="CS1237" s="55">
        <f t="shared" si="1885"/>
        <v>50</v>
      </c>
      <c r="CT1237" s="55">
        <f t="shared" si="1885"/>
        <v>50</v>
      </c>
      <c r="CU1237" s="55">
        <f t="shared" si="1885"/>
        <v>1911283</v>
      </c>
      <c r="CV1237" s="55">
        <f t="shared" si="1885"/>
        <v>2013850</v>
      </c>
      <c r="CW1237" s="55">
        <f t="shared" si="1885"/>
        <v>2013850</v>
      </c>
      <c r="CX1237" s="55">
        <f t="shared" si="1885"/>
        <v>116782.15</v>
      </c>
      <c r="CY1237" s="55">
        <f t="shared" si="1885"/>
        <v>116782.15</v>
      </c>
      <c r="CZ1237" s="55">
        <f t="shared" si="1885"/>
        <v>116782.15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1970694.92</v>
      </c>
      <c r="DH1237" s="55">
        <f t="shared" si="1886"/>
        <v>2013752.99</v>
      </c>
      <c r="DI1237" s="55">
        <f t="shared" si="1886"/>
        <v>2021857.57</v>
      </c>
      <c r="DJ1237" s="55">
        <f t="shared" si="1886"/>
        <v>73831.11</v>
      </c>
      <c r="DK1237" s="55">
        <f t="shared" si="1886"/>
        <v>77434.2</v>
      </c>
      <c r="DL1237" s="55">
        <f t="shared" si="1886"/>
        <v>77434.2</v>
      </c>
      <c r="DM1237" s="55">
        <f t="shared" si="1886"/>
        <v>57</v>
      </c>
      <c r="DN1237" s="55">
        <f t="shared" si="1886"/>
        <v>57</v>
      </c>
      <c r="DO1237" s="55">
        <f t="shared" si="1886"/>
        <v>57</v>
      </c>
      <c r="DP1237" s="55">
        <f t="shared" si="1886"/>
        <v>1914630</v>
      </c>
      <c r="DQ1237" s="55">
        <f t="shared" si="1886"/>
        <v>2024127</v>
      </c>
      <c r="DR1237" s="55">
        <f t="shared" si="1886"/>
        <v>2024127</v>
      </c>
      <c r="DS1237" s="55">
        <f t="shared" si="1886"/>
        <v>133109.82</v>
      </c>
      <c r="DT1237" s="55">
        <f t="shared" si="1886"/>
        <v>133109.82</v>
      </c>
      <c r="DU1237" s="55">
        <f t="shared" si="1886"/>
        <v>133109.82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1981188.33</v>
      </c>
      <c r="EC1237" s="55">
        <f t="shared" si="1887"/>
        <v>2024123.01</v>
      </c>
      <c r="ED1237" s="55">
        <f t="shared" si="1887"/>
        <v>2039658.36</v>
      </c>
      <c r="EE1237" s="55">
        <f t="shared" si="1887"/>
        <v>128849.64</v>
      </c>
      <c r="EF1237" s="55">
        <f t="shared" si="1887"/>
        <v>135225.66</v>
      </c>
      <c r="EG1237" s="55">
        <f t="shared" si="1887"/>
        <v>135225.66</v>
      </c>
      <c r="EH1237" s="55">
        <f t="shared" si="1887"/>
        <v>86</v>
      </c>
      <c r="EI1237" s="55">
        <f t="shared" si="1887"/>
        <v>86</v>
      </c>
      <c r="EJ1237" s="55">
        <f t="shared" si="1887"/>
        <v>86</v>
      </c>
      <c r="EK1237" s="55">
        <f t="shared" si="1887"/>
        <v>2888740</v>
      </c>
      <c r="EL1237" s="55">
        <f t="shared" si="1887"/>
        <v>3053946</v>
      </c>
      <c r="EM1237" s="55">
        <f t="shared" si="1887"/>
        <v>3053946</v>
      </c>
      <c r="EN1237" s="55">
        <f t="shared" si="1887"/>
        <v>200832.36</v>
      </c>
      <c r="EO1237" s="55">
        <f t="shared" si="1887"/>
        <v>200832.36</v>
      </c>
      <c r="EP1237" s="55">
        <f t="shared" si="1887"/>
        <v>200832.36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2992750.98</v>
      </c>
      <c r="EX1237" s="55">
        <f t="shared" si="1888"/>
        <v>3053950.3</v>
      </c>
      <c r="EY1237" s="55">
        <f t="shared" si="1888"/>
        <v>3085962.94</v>
      </c>
      <c r="EZ1237" s="55">
        <f t="shared" si="1888"/>
        <v>163667.46</v>
      </c>
      <c r="FA1237" s="55">
        <f t="shared" si="1888"/>
        <v>170630.02</v>
      </c>
      <c r="FB1237" s="55">
        <f t="shared" si="1888"/>
        <v>170630.02</v>
      </c>
      <c r="FC1237" s="55">
        <f t="shared" si="1888"/>
        <v>93</v>
      </c>
      <c r="FD1237" s="55">
        <f t="shared" si="1888"/>
        <v>93</v>
      </c>
      <c r="FE1237" s="55">
        <f t="shared" si="1888"/>
        <v>93</v>
      </c>
      <c r="FF1237" s="55">
        <f t="shared" si="1888"/>
        <v>3462453</v>
      </c>
      <c r="FG1237" s="55">
        <f t="shared" si="1888"/>
        <v>3653258</v>
      </c>
      <c r="FH1237" s="55">
        <f t="shared" si="1888"/>
        <v>3653258</v>
      </c>
      <c r="FI1237" s="55">
        <f t="shared" si="1888"/>
        <v>217296.59</v>
      </c>
      <c r="FJ1237" s="55">
        <f t="shared" si="1888"/>
        <v>217296.59</v>
      </c>
      <c r="FK1237" s="55">
        <f t="shared" si="1888"/>
        <v>217296.59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3608524.37</v>
      </c>
      <c r="FS1237" s="55">
        <f t="shared" si="1889"/>
        <v>3677863.1</v>
      </c>
      <c r="FT1237" s="55">
        <f t="shared" si="1889"/>
        <v>3716551.86</v>
      </c>
      <c r="FU1237" s="55">
        <f t="shared" si="1889"/>
        <v>146229.43</v>
      </c>
      <c r="FV1237" s="55">
        <f t="shared" si="1889"/>
        <v>151540.76</v>
      </c>
      <c r="FW1237" s="55">
        <f t="shared" si="1889"/>
        <v>151540.76</v>
      </c>
      <c r="FX1237" s="55">
        <f t="shared" si="1889"/>
        <v>116</v>
      </c>
      <c r="FY1237" s="55">
        <f t="shared" si="1889"/>
        <v>116</v>
      </c>
      <c r="FZ1237" s="55">
        <f t="shared" si="1889"/>
        <v>116</v>
      </c>
      <c r="GA1237" s="55">
        <f t="shared" si="1889"/>
        <v>3896440</v>
      </c>
      <c r="GB1237" s="55">
        <f t="shared" si="1889"/>
        <v>4119276</v>
      </c>
      <c r="GC1237" s="55">
        <f t="shared" si="1889"/>
        <v>4119276</v>
      </c>
      <c r="GD1237" s="55">
        <f t="shared" si="1889"/>
        <v>270890.15999999997</v>
      </c>
      <c r="GE1237" s="55">
        <f t="shared" si="1889"/>
        <v>270890.15999999997</v>
      </c>
      <c r="GF1237" s="55">
        <f t="shared" si="1889"/>
        <v>270890.15999999997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4052790.6</v>
      </c>
      <c r="GN1237" s="55">
        <f t="shared" si="1890"/>
        <v>4156160.52</v>
      </c>
      <c r="GO1237" s="55">
        <f t="shared" si="1890"/>
        <v>4197605</v>
      </c>
      <c r="GP1237" s="55">
        <f t="shared" si="1890"/>
        <v>274333.03999999998</v>
      </c>
      <c r="GQ1237" s="55">
        <f t="shared" si="1890"/>
        <v>283800.96000000002</v>
      </c>
      <c r="GR1237" s="55">
        <f t="shared" si="1890"/>
        <v>283800.96000000002</v>
      </c>
      <c r="GS1237" s="55">
        <f t="shared" si="1890"/>
        <v>56</v>
      </c>
      <c r="GT1237" s="55">
        <f t="shared" si="1890"/>
        <v>56</v>
      </c>
      <c r="GU1237" s="55">
        <f t="shared" si="1890"/>
        <v>56</v>
      </c>
      <c r="GV1237" s="55">
        <f t="shared" si="1890"/>
        <v>1881040</v>
      </c>
      <c r="GW1237" s="55">
        <f t="shared" si="1890"/>
        <v>1988616</v>
      </c>
      <c r="GX1237" s="55">
        <f t="shared" si="1890"/>
        <v>1988616</v>
      </c>
      <c r="GY1237" s="55">
        <f t="shared" si="1890"/>
        <v>130774.56</v>
      </c>
      <c r="GZ1237" s="55">
        <f t="shared" si="1890"/>
        <v>130774.56</v>
      </c>
      <c r="HA1237" s="55">
        <f t="shared" si="1890"/>
        <v>130774.56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1966856.08</v>
      </c>
      <c r="HI1237" s="55">
        <f t="shared" si="1891"/>
        <v>2016798</v>
      </c>
      <c r="HJ1237" s="55">
        <f t="shared" si="1891"/>
        <v>2027226.32</v>
      </c>
      <c r="HK1237" s="55">
        <f t="shared" si="1891"/>
        <v>135141.44</v>
      </c>
      <c r="HL1237" s="55">
        <f t="shared" si="1891"/>
        <v>139538.56</v>
      </c>
      <c r="HM1237" s="55">
        <f t="shared" si="1891"/>
        <v>139538.56</v>
      </c>
      <c r="HN1237" s="55">
        <f t="shared" si="1891"/>
        <v>120</v>
      </c>
      <c r="HO1237" s="55">
        <f t="shared" si="1891"/>
        <v>120</v>
      </c>
      <c r="HP1237" s="55">
        <f t="shared" si="1891"/>
        <v>120</v>
      </c>
      <c r="HQ1237" s="55">
        <f t="shared" si="1891"/>
        <v>4262583</v>
      </c>
      <c r="HR1237" s="55">
        <f t="shared" si="1891"/>
        <v>4499620</v>
      </c>
      <c r="HS1237" s="55">
        <f t="shared" si="1891"/>
        <v>4499620</v>
      </c>
      <c r="HT1237" s="55">
        <f t="shared" si="1891"/>
        <v>280250.34999999998</v>
      </c>
      <c r="HU1237" s="55">
        <f t="shared" si="1891"/>
        <v>280250.34999999998</v>
      </c>
      <c r="HV1237" s="55">
        <f t="shared" si="1891"/>
        <v>280250.34999999998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4401094.71</v>
      </c>
      <c r="ID1237" s="55">
        <f t="shared" si="1892"/>
        <v>4499177.75</v>
      </c>
      <c r="IE1237" s="55">
        <f t="shared" si="1892"/>
        <v>4552616.7</v>
      </c>
      <c r="IF1237" s="55">
        <f t="shared" si="1892"/>
        <v>238181.47</v>
      </c>
      <c r="IG1237" s="55">
        <f t="shared" si="1892"/>
        <v>247417.31</v>
      </c>
      <c r="IH1237" s="55">
        <f t="shared" si="1892"/>
        <v>247417.31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1050457.05</v>
      </c>
      <c r="IY1237" s="55">
        <f t="shared" si="1893"/>
        <v>1050264.3500000001</v>
      </c>
      <c r="IZ1237" s="55">
        <f t="shared" si="1893"/>
        <v>1050264.3500000001</v>
      </c>
      <c r="JA1237" s="55">
        <f t="shared" si="1893"/>
        <v>302470.38</v>
      </c>
      <c r="JB1237" s="55">
        <f t="shared" si="1893"/>
        <v>318305.15000000002</v>
      </c>
      <c r="JC1237" s="55">
        <f t="shared" si="1893"/>
        <v>318305.15000000002</v>
      </c>
      <c r="JD1237" s="55">
        <f t="shared" si="1893"/>
        <v>41</v>
      </c>
      <c r="JE1237" s="55">
        <f t="shared" si="1893"/>
        <v>41</v>
      </c>
      <c r="JF1237" s="55">
        <f t="shared" si="1893"/>
        <v>41</v>
      </c>
      <c r="JG1237" s="55">
        <f t="shared" si="1893"/>
        <v>1377190</v>
      </c>
      <c r="JH1237" s="55">
        <f t="shared" si="1893"/>
        <v>1455951</v>
      </c>
      <c r="JI1237" s="55">
        <f t="shared" si="1893"/>
        <v>1455951</v>
      </c>
      <c r="JJ1237" s="55">
        <f t="shared" si="1893"/>
        <v>95745.66</v>
      </c>
      <c r="JK1237" s="55">
        <f t="shared" si="1893"/>
        <v>95745.66</v>
      </c>
      <c r="JL1237" s="55">
        <f t="shared" si="1893"/>
        <v>95745.66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1424998.87</v>
      </c>
      <c r="JT1237" s="55">
        <f t="shared" si="1894"/>
        <v>1455952.23</v>
      </c>
      <c r="JU1237" s="55">
        <f t="shared" si="1894"/>
        <v>1461461.81</v>
      </c>
      <c r="JV1237" s="55">
        <f t="shared" si="1894"/>
        <v>67943.56</v>
      </c>
      <c r="JW1237" s="55">
        <f t="shared" si="1894"/>
        <v>71032.5</v>
      </c>
      <c r="JX1237" s="55">
        <f t="shared" si="1894"/>
        <v>71032.5</v>
      </c>
      <c r="JY1237" s="55">
        <f t="shared" si="1894"/>
        <v>60</v>
      </c>
      <c r="JZ1237" s="55">
        <f t="shared" si="1894"/>
        <v>60</v>
      </c>
      <c r="KA1237" s="55">
        <f t="shared" si="1894"/>
        <v>60</v>
      </c>
      <c r="KB1237" s="55">
        <f t="shared" si="1894"/>
        <v>2015400</v>
      </c>
      <c r="KC1237" s="55">
        <f t="shared" si="1894"/>
        <v>2130660</v>
      </c>
      <c r="KD1237" s="55">
        <f t="shared" si="1894"/>
        <v>2130660</v>
      </c>
      <c r="KE1237" s="55">
        <f t="shared" si="1894"/>
        <v>140115.6</v>
      </c>
      <c r="KF1237" s="55">
        <f t="shared" si="1894"/>
        <v>140115.6</v>
      </c>
      <c r="KG1237" s="55">
        <f t="shared" si="1894"/>
        <v>140115.6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2085687</v>
      </c>
      <c r="KO1237" s="55">
        <f t="shared" si="1895"/>
        <v>2130662.3999999999</v>
      </c>
      <c r="KP1237" s="55">
        <f t="shared" si="1895"/>
        <v>2142908.4</v>
      </c>
      <c r="KQ1237" s="55">
        <f t="shared" si="1895"/>
        <v>110374.8</v>
      </c>
      <c r="KR1237" s="55">
        <f t="shared" si="1895"/>
        <v>115257.60000000001</v>
      </c>
      <c r="KS1237" s="55">
        <f t="shared" si="1895"/>
        <v>115257.60000000001</v>
      </c>
      <c r="KT1237" s="55">
        <f t="shared" si="1895"/>
        <v>73</v>
      </c>
      <c r="KU1237" s="55">
        <f t="shared" si="1895"/>
        <v>73</v>
      </c>
      <c r="KV1237" s="55">
        <f t="shared" si="1895"/>
        <v>73</v>
      </c>
      <c r="KW1237" s="55">
        <f t="shared" si="1895"/>
        <v>2452070</v>
      </c>
      <c r="KX1237" s="55">
        <f t="shared" si="1895"/>
        <v>2592303</v>
      </c>
      <c r="KY1237" s="55">
        <f t="shared" si="1895"/>
        <v>2592303</v>
      </c>
      <c r="KZ1237" s="55">
        <f t="shared" si="1895"/>
        <v>170473.98</v>
      </c>
      <c r="LA1237" s="55">
        <f t="shared" si="1895"/>
        <v>170473.98</v>
      </c>
      <c r="LB1237" s="55">
        <f t="shared" si="1895"/>
        <v>170473.98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2493904.84</v>
      </c>
      <c r="LJ1237" s="55">
        <f t="shared" si="1896"/>
        <v>2546148.75</v>
      </c>
      <c r="LK1237" s="55">
        <f t="shared" si="1896"/>
        <v>2565452.14</v>
      </c>
      <c r="LL1237" s="55">
        <f t="shared" si="1896"/>
        <v>224780.14</v>
      </c>
      <c r="LM1237" s="55">
        <f t="shared" si="1896"/>
        <v>233135.72</v>
      </c>
      <c r="LN1237" s="55">
        <f t="shared" si="1896"/>
        <v>233135.72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1508203</v>
      </c>
      <c r="LS1237" s="55">
        <f t="shared" si="1896"/>
        <v>1587718</v>
      </c>
      <c r="LT1237" s="55">
        <f t="shared" si="1896"/>
        <v>1587718</v>
      </c>
      <c r="LU1237" s="55">
        <f t="shared" si="1896"/>
        <v>88759.03</v>
      </c>
      <c r="LV1237" s="55">
        <f t="shared" si="1896"/>
        <v>88759.03</v>
      </c>
      <c r="LW1237" s="55">
        <f t="shared" si="1896"/>
        <v>88759.03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1559020.31</v>
      </c>
      <c r="ME1237" s="55">
        <f t="shared" si="1897"/>
        <v>1587716.69</v>
      </c>
      <c r="MF1237" s="55">
        <f t="shared" si="1897"/>
        <v>1593850.04</v>
      </c>
      <c r="MG1237" s="55">
        <f t="shared" si="1897"/>
        <v>84015.61</v>
      </c>
      <c r="MH1237" s="55">
        <f t="shared" si="1897"/>
        <v>88410.12</v>
      </c>
      <c r="MI1237" s="55">
        <f t="shared" si="1897"/>
        <v>88410.12</v>
      </c>
      <c r="MJ1237" s="55">
        <f t="shared" si="1897"/>
        <v>97</v>
      </c>
      <c r="MK1237" s="55">
        <f t="shared" si="1897"/>
        <v>97</v>
      </c>
      <c r="ML1237" s="55">
        <f t="shared" si="1897"/>
        <v>97</v>
      </c>
      <c r="MM1237" s="55">
        <f t="shared" si="1897"/>
        <v>3258230</v>
      </c>
      <c r="MN1237" s="55">
        <f t="shared" si="1897"/>
        <v>3444567</v>
      </c>
      <c r="MO1237" s="55">
        <f t="shared" si="1897"/>
        <v>3444567</v>
      </c>
      <c r="MP1237" s="55">
        <f t="shared" si="1897"/>
        <v>226520.22</v>
      </c>
      <c r="MQ1237" s="55">
        <f t="shared" si="1897"/>
        <v>226520.22</v>
      </c>
      <c r="MR1237" s="55">
        <f t="shared" si="1897"/>
        <v>226520.22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3377049.18</v>
      </c>
      <c r="MZ1237" s="55">
        <f t="shared" si="1898"/>
        <v>3450721.65</v>
      </c>
      <c r="NA1237" s="55">
        <f t="shared" si="1898"/>
        <v>3479542.29</v>
      </c>
      <c r="NB1237" s="55">
        <f t="shared" si="1898"/>
        <v>210062.23</v>
      </c>
      <c r="NC1237" s="55">
        <f t="shared" si="1898"/>
        <v>218088.01</v>
      </c>
      <c r="ND1237" s="55">
        <f t="shared" si="1898"/>
        <v>218088.01</v>
      </c>
      <c r="NE1237" s="55">
        <f t="shared" si="1898"/>
        <v>77</v>
      </c>
      <c r="NF1237" s="55">
        <f t="shared" si="1898"/>
        <v>77</v>
      </c>
      <c r="NG1237" s="55">
        <f t="shared" si="1898"/>
        <v>77</v>
      </c>
      <c r="NH1237" s="55">
        <f t="shared" si="1898"/>
        <v>2818213</v>
      </c>
      <c r="NI1237" s="55">
        <f t="shared" si="1898"/>
        <v>2972647</v>
      </c>
      <c r="NJ1237" s="55">
        <f t="shared" si="1898"/>
        <v>2972647</v>
      </c>
      <c r="NK1237" s="55">
        <f t="shared" si="1898"/>
        <v>179834.17</v>
      </c>
      <c r="NL1237" s="55">
        <f t="shared" si="1898"/>
        <v>179834.17</v>
      </c>
      <c r="NM1237" s="55">
        <f t="shared" si="1898"/>
        <v>179834.17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2913457.52</v>
      </c>
      <c r="NU1237" s="55">
        <f t="shared" si="1899"/>
        <v>2972649.52</v>
      </c>
      <c r="NV1237" s="55">
        <f t="shared" si="1899"/>
        <v>2996834.31</v>
      </c>
      <c r="NW1237" s="55">
        <f t="shared" si="1899"/>
        <v>208114.66</v>
      </c>
      <c r="NX1237" s="55">
        <f t="shared" si="1899"/>
        <v>215549.04</v>
      </c>
      <c r="NY1237" s="55">
        <f t="shared" si="1899"/>
        <v>215549.04</v>
      </c>
      <c r="NZ1237" s="55">
        <f t="shared" si="1899"/>
        <v>35</v>
      </c>
      <c r="OA1237" s="55">
        <f t="shared" si="1899"/>
        <v>35</v>
      </c>
      <c r="OB1237" s="55">
        <f t="shared" si="1899"/>
        <v>35</v>
      </c>
      <c r="OC1237" s="55">
        <f t="shared" si="1899"/>
        <v>1175650</v>
      </c>
      <c r="OD1237" s="55">
        <f t="shared" si="1899"/>
        <v>1242885</v>
      </c>
      <c r="OE1237" s="55">
        <f t="shared" si="1899"/>
        <v>1242885</v>
      </c>
      <c r="OF1237" s="55">
        <f t="shared" si="1899"/>
        <v>81734.100000000006</v>
      </c>
      <c r="OG1237" s="55">
        <f t="shared" si="1899"/>
        <v>81734.100000000006</v>
      </c>
      <c r="OH1237" s="55">
        <f t="shared" si="1899"/>
        <v>81734.100000000006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1215656.75</v>
      </c>
      <c r="OP1237" s="55">
        <f t="shared" si="1900"/>
        <v>1242886.05</v>
      </c>
      <c r="OQ1237" s="55">
        <f t="shared" si="1900"/>
        <v>1248604</v>
      </c>
      <c r="OR1237" s="55">
        <f t="shared" si="1900"/>
        <v>91376.6</v>
      </c>
      <c r="OS1237" s="55">
        <f t="shared" si="1900"/>
        <v>95765.25</v>
      </c>
      <c r="OT1237" s="55">
        <f t="shared" si="1900"/>
        <v>95765.25</v>
      </c>
      <c r="OU1237" s="55">
        <f t="shared" si="1900"/>
        <v>103</v>
      </c>
      <c r="OV1237" s="55">
        <f t="shared" si="1900"/>
        <v>103</v>
      </c>
      <c r="OW1237" s="55">
        <f t="shared" si="1900"/>
        <v>103</v>
      </c>
      <c r="OX1237" s="55">
        <f t="shared" si="1900"/>
        <v>3459770</v>
      </c>
      <c r="OY1237" s="55">
        <f t="shared" si="1900"/>
        <v>3657633</v>
      </c>
      <c r="OZ1237" s="55">
        <f t="shared" si="1900"/>
        <v>3657633</v>
      </c>
      <c r="PA1237" s="55">
        <f t="shared" si="1900"/>
        <v>240531.78</v>
      </c>
      <c r="PB1237" s="55">
        <f t="shared" si="1900"/>
        <v>240531.78</v>
      </c>
      <c r="PC1237" s="55">
        <f t="shared" si="1900"/>
        <v>240531.78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3577866.71</v>
      </c>
      <c r="PK1237" s="55">
        <f t="shared" si="1901"/>
        <v>3657627.85</v>
      </c>
      <c r="PL1237" s="55">
        <f t="shared" si="1901"/>
        <v>3694547.17</v>
      </c>
      <c r="PM1237" s="55">
        <f t="shared" si="1901"/>
        <v>279877.78000000003</v>
      </c>
      <c r="PN1237" s="55">
        <f t="shared" si="1901"/>
        <v>287938.56</v>
      </c>
      <c r="PO1237" s="55">
        <f t="shared" si="1901"/>
        <v>287938.56</v>
      </c>
      <c r="PP1237" s="55">
        <f t="shared" si="1901"/>
        <v>167</v>
      </c>
      <c r="PQ1237" s="55">
        <f t="shared" si="1901"/>
        <v>167</v>
      </c>
      <c r="PR1237" s="55">
        <f t="shared" si="1901"/>
        <v>167</v>
      </c>
      <c r="PS1237" s="55">
        <f t="shared" si="1901"/>
        <v>6073096</v>
      </c>
      <c r="PT1237" s="55">
        <f t="shared" si="1901"/>
        <v>6406937</v>
      </c>
      <c r="PU1237" s="55">
        <f t="shared" si="1901"/>
        <v>6406937</v>
      </c>
      <c r="PV1237" s="55">
        <f t="shared" si="1901"/>
        <v>390026.72</v>
      </c>
      <c r="PW1237" s="55">
        <f t="shared" si="1901"/>
        <v>390026.72</v>
      </c>
      <c r="PX1237" s="55">
        <f t="shared" si="1901"/>
        <v>390026.72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6324781.4199999999</v>
      </c>
      <c r="QF1237" s="55">
        <f t="shared" si="1902"/>
        <v>6459028.2000000002</v>
      </c>
      <c r="QG1237" s="55">
        <f t="shared" si="1902"/>
        <v>6518031.4100000001</v>
      </c>
      <c r="QH1237" s="55">
        <f t="shared" si="1902"/>
        <v>425425.85</v>
      </c>
      <c r="QI1237" s="55">
        <f t="shared" si="1902"/>
        <v>441213.9</v>
      </c>
      <c r="QJ1237" s="55">
        <f t="shared" si="1902"/>
        <v>441213.9</v>
      </c>
      <c r="QK1237" s="55">
        <f t="shared" si="1902"/>
        <v>86</v>
      </c>
      <c r="QL1237" s="55">
        <f t="shared" si="1902"/>
        <v>86</v>
      </c>
      <c r="QM1237" s="55">
        <f t="shared" si="1902"/>
        <v>86</v>
      </c>
      <c r="QN1237" s="55">
        <f t="shared" si="1902"/>
        <v>3120523</v>
      </c>
      <c r="QO1237" s="55">
        <f t="shared" si="1902"/>
        <v>3292246</v>
      </c>
      <c r="QP1237" s="55">
        <f t="shared" si="1902"/>
        <v>3292246</v>
      </c>
      <c r="QQ1237" s="55">
        <f t="shared" si="1902"/>
        <v>200851.51</v>
      </c>
      <c r="QR1237" s="55">
        <f t="shared" si="1902"/>
        <v>200851.51</v>
      </c>
      <c r="QS1237" s="55">
        <f t="shared" si="1902"/>
        <v>200851.51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3216477.02</v>
      </c>
      <c r="RA1237" s="55">
        <f t="shared" si="1903"/>
        <v>3292241.39</v>
      </c>
      <c r="RB1237" s="55">
        <f t="shared" si="1903"/>
        <v>3313159.68</v>
      </c>
      <c r="RC1237" s="55">
        <f t="shared" si="1903"/>
        <v>154118.09</v>
      </c>
      <c r="RD1237" s="55">
        <f t="shared" si="1903"/>
        <v>162309.51</v>
      </c>
      <c r="RE1237" s="55">
        <f t="shared" si="1903"/>
        <v>162309.51</v>
      </c>
      <c r="RF1237" s="55">
        <f t="shared" si="1903"/>
        <v>40</v>
      </c>
      <c r="RG1237" s="55">
        <f t="shared" si="1903"/>
        <v>40</v>
      </c>
      <c r="RH1237" s="55">
        <f t="shared" si="1903"/>
        <v>40</v>
      </c>
      <c r="RI1237" s="55">
        <f t="shared" si="1903"/>
        <v>1343600</v>
      </c>
      <c r="RJ1237" s="55">
        <f t="shared" si="1903"/>
        <v>1420440</v>
      </c>
      <c r="RK1237" s="55">
        <f t="shared" si="1903"/>
        <v>1420440</v>
      </c>
      <c r="RL1237" s="55">
        <f t="shared" si="1903"/>
        <v>93410.4</v>
      </c>
      <c r="RM1237" s="55">
        <f t="shared" si="1903"/>
        <v>93410.4</v>
      </c>
      <c r="RN1237" s="55">
        <f t="shared" si="1903"/>
        <v>93410.4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1414307.2</v>
      </c>
      <c r="RV1237" s="55">
        <f t="shared" si="1904"/>
        <v>1444190</v>
      </c>
      <c r="RW1237" s="55">
        <f t="shared" si="1904"/>
        <v>1450883.6</v>
      </c>
      <c r="RX1237" s="55">
        <f t="shared" si="1904"/>
        <v>90364</v>
      </c>
      <c r="RY1237" s="55">
        <f t="shared" si="1904"/>
        <v>94186.4</v>
      </c>
      <c r="RZ1237" s="55">
        <f t="shared" si="1904"/>
        <v>94186.4</v>
      </c>
      <c r="SA1237" s="55">
        <f t="shared" si="1904"/>
        <v>37</v>
      </c>
      <c r="SB1237" s="55">
        <f t="shared" si="1904"/>
        <v>37</v>
      </c>
      <c r="SC1237" s="55">
        <f t="shared" si="1904"/>
        <v>37</v>
      </c>
      <c r="SD1237" s="55">
        <f t="shared" si="1904"/>
        <v>1242830</v>
      </c>
      <c r="SE1237" s="55">
        <f t="shared" si="1904"/>
        <v>1313907</v>
      </c>
      <c r="SF1237" s="55">
        <f t="shared" si="1904"/>
        <v>1313907</v>
      </c>
      <c r="SG1237" s="55">
        <f t="shared" si="1904"/>
        <v>86404.62</v>
      </c>
      <c r="SH1237" s="55">
        <f t="shared" si="1904"/>
        <v>86404.62</v>
      </c>
      <c r="SI1237" s="55">
        <f t="shared" si="1904"/>
        <v>86404.62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1288658.94</v>
      </c>
      <c r="SQ1237" s="55">
        <f t="shared" si="1905"/>
        <v>1316738.6100000001</v>
      </c>
      <c r="SR1237" s="55">
        <f t="shared" si="1905"/>
        <v>1323048.22</v>
      </c>
      <c r="SS1237" s="55">
        <f t="shared" si="1905"/>
        <v>136015.70000000001</v>
      </c>
      <c r="ST1237" s="55">
        <f t="shared" si="1905"/>
        <v>141829.51</v>
      </c>
      <c r="SU1237" s="55">
        <f t="shared" si="1905"/>
        <v>141829.51</v>
      </c>
      <c r="SV1237" s="55">
        <f t="shared" si="1905"/>
        <v>80</v>
      </c>
      <c r="SW1237" s="55">
        <f t="shared" si="1905"/>
        <v>80</v>
      </c>
      <c r="SX1237" s="55">
        <f t="shared" si="1905"/>
        <v>80</v>
      </c>
      <c r="SY1237" s="55">
        <f t="shared" si="1905"/>
        <v>2918983</v>
      </c>
      <c r="SZ1237" s="55">
        <f t="shared" si="1905"/>
        <v>3079180</v>
      </c>
      <c r="TA1237" s="55">
        <f t="shared" si="1905"/>
        <v>3079180</v>
      </c>
      <c r="TB1237" s="55">
        <f t="shared" si="1905"/>
        <v>186839.95</v>
      </c>
      <c r="TC1237" s="55">
        <f t="shared" si="1905"/>
        <v>186839.95</v>
      </c>
      <c r="TD1237" s="55">
        <f t="shared" si="1905"/>
        <v>186839.95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3014210.12</v>
      </c>
      <c r="TL1237" s="55">
        <f t="shared" si="1906"/>
        <v>3079180.84</v>
      </c>
      <c r="TM1237" s="55">
        <f t="shared" si="1906"/>
        <v>3098181.76</v>
      </c>
      <c r="TN1237" s="55">
        <f t="shared" si="1906"/>
        <v>220851.44</v>
      </c>
      <c r="TO1237" s="55">
        <f t="shared" si="1906"/>
        <v>229769.15</v>
      </c>
      <c r="TP1237" s="55">
        <f t="shared" si="1906"/>
        <v>229769.15</v>
      </c>
      <c r="TQ1237" s="55">
        <f t="shared" si="1906"/>
        <v>62</v>
      </c>
      <c r="TR1237" s="55">
        <f t="shared" si="1906"/>
        <v>62</v>
      </c>
      <c r="TS1237" s="55">
        <f t="shared" si="1906"/>
        <v>62</v>
      </c>
      <c r="TT1237" s="55">
        <f t="shared" si="1906"/>
        <v>2082580</v>
      </c>
      <c r="TU1237" s="55">
        <f t="shared" si="1906"/>
        <v>2201682</v>
      </c>
      <c r="TV1237" s="55">
        <f t="shared" si="1906"/>
        <v>2201682</v>
      </c>
      <c r="TW1237" s="55">
        <f t="shared" si="1906"/>
        <v>144786.12</v>
      </c>
      <c r="TX1237" s="55">
        <f t="shared" si="1906"/>
        <v>144786.12</v>
      </c>
      <c r="TY1237" s="55">
        <f t="shared" si="1906"/>
        <v>144786.12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2105534.2599999998</v>
      </c>
      <c r="UG1237" s="55">
        <f t="shared" si="1907"/>
        <v>2155655.06</v>
      </c>
      <c r="UH1237" s="55">
        <f t="shared" si="1907"/>
        <v>2172714.36</v>
      </c>
      <c r="UI1237" s="55">
        <f t="shared" si="1907"/>
        <v>180157.12</v>
      </c>
      <c r="UJ1237" s="55">
        <f t="shared" si="1907"/>
        <v>188847.66</v>
      </c>
      <c r="UK1237" s="55">
        <f t="shared" si="1907"/>
        <v>188847.66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4243654.0999999996</v>
      </c>
      <c r="VB1237" s="55">
        <f t="shared" si="1908"/>
        <v>4332345.66</v>
      </c>
      <c r="VC1237" s="55">
        <f t="shared" si="1908"/>
        <v>4367194.96</v>
      </c>
      <c r="VD1237" s="55">
        <f t="shared" si="1908"/>
        <v>207951.44</v>
      </c>
      <c r="VE1237" s="55">
        <f t="shared" si="1908"/>
        <v>217796.84</v>
      </c>
      <c r="VF1237" s="55">
        <f t="shared" si="1908"/>
        <v>217796.84</v>
      </c>
      <c r="VG1237" s="55">
        <f t="shared" si="1908"/>
        <v>75</v>
      </c>
      <c r="VH1237" s="55">
        <f t="shared" si="1908"/>
        <v>75</v>
      </c>
      <c r="VI1237" s="55">
        <f t="shared" si="1908"/>
        <v>75</v>
      </c>
      <c r="VJ1237" s="55">
        <f t="shared" si="1908"/>
        <v>2751033</v>
      </c>
      <c r="VK1237" s="55">
        <f t="shared" si="1908"/>
        <v>2901625</v>
      </c>
      <c r="VL1237" s="55">
        <f t="shared" si="1908"/>
        <v>2901625</v>
      </c>
      <c r="VM1237" s="55">
        <f t="shared" si="1908"/>
        <v>175163.65</v>
      </c>
      <c r="VN1237" s="55">
        <f t="shared" si="1908"/>
        <v>175163.65</v>
      </c>
      <c r="VO1237" s="55">
        <f t="shared" si="1908"/>
        <v>175163.65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2821515.64</v>
      </c>
      <c r="VW1237" s="55">
        <f t="shared" si="1909"/>
        <v>2883704.21</v>
      </c>
      <c r="VX1237" s="55">
        <f t="shared" si="1909"/>
        <v>2896893.14</v>
      </c>
      <c r="VY1237" s="55">
        <f t="shared" si="1909"/>
        <v>168379.91</v>
      </c>
      <c r="VZ1237" s="55">
        <f t="shared" si="1909"/>
        <v>175925.73</v>
      </c>
      <c r="WA1237" s="55">
        <f t="shared" si="1909"/>
        <v>175925.73</v>
      </c>
      <c r="WB1237" s="55">
        <f t="shared" si="1909"/>
        <v>133</v>
      </c>
      <c r="WC1237" s="55">
        <f t="shared" si="1909"/>
        <v>133</v>
      </c>
      <c r="WD1237" s="55">
        <f t="shared" si="1909"/>
        <v>133</v>
      </c>
      <c r="WE1237" s="55">
        <f t="shared" si="1909"/>
        <v>4467470</v>
      </c>
      <c r="WF1237" s="55">
        <f t="shared" si="1909"/>
        <v>4722963</v>
      </c>
      <c r="WG1237" s="55">
        <f t="shared" si="1909"/>
        <v>4722963</v>
      </c>
      <c r="WH1237" s="55">
        <f t="shared" si="1909"/>
        <v>310589.58</v>
      </c>
      <c r="WI1237" s="55">
        <f t="shared" si="1909"/>
        <v>310589.58</v>
      </c>
      <c r="WJ1237" s="55">
        <f t="shared" si="1909"/>
        <v>310589.58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4625354.3</v>
      </c>
      <c r="WR1237" s="55">
        <f t="shared" si="1910"/>
        <v>4722965.66</v>
      </c>
      <c r="WS1237" s="55">
        <f t="shared" si="1910"/>
        <v>4773157.2</v>
      </c>
      <c r="WT1237" s="55">
        <f t="shared" si="1910"/>
        <v>286375.59999999998</v>
      </c>
      <c r="WU1237" s="55">
        <f t="shared" si="1910"/>
        <v>296540.78999999998</v>
      </c>
      <c r="WV1237" s="55">
        <f t="shared" si="1910"/>
        <v>296540.78999999998</v>
      </c>
      <c r="WW1237" s="55">
        <f t="shared" si="1910"/>
        <v>118</v>
      </c>
      <c r="WX1237" s="55">
        <f t="shared" si="1910"/>
        <v>118</v>
      </c>
      <c r="WY1237" s="55">
        <f t="shared" si="1910"/>
        <v>118</v>
      </c>
      <c r="WZ1237" s="55">
        <f t="shared" si="1910"/>
        <v>4427186</v>
      </c>
      <c r="XA1237" s="55">
        <f t="shared" si="1910"/>
        <v>4666898</v>
      </c>
      <c r="XB1237" s="55">
        <f t="shared" si="1910"/>
        <v>4666898</v>
      </c>
      <c r="XC1237" s="55">
        <f t="shared" si="1910"/>
        <v>275598.98</v>
      </c>
      <c r="XD1237" s="55">
        <f t="shared" si="1910"/>
        <v>275598.98</v>
      </c>
      <c r="XE1237" s="55">
        <f t="shared" si="1910"/>
        <v>275598.98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4565802.2</v>
      </c>
      <c r="XM1237" s="55">
        <f t="shared" si="1911"/>
        <v>4666902.0199999996</v>
      </c>
      <c r="XN1237" s="55">
        <f t="shared" si="1911"/>
        <v>4705182.26</v>
      </c>
      <c r="XO1237" s="55">
        <f t="shared" si="1911"/>
        <v>196805.34</v>
      </c>
      <c r="XP1237" s="55">
        <f t="shared" si="1911"/>
        <v>209807.2</v>
      </c>
      <c r="XQ1237" s="55">
        <f t="shared" si="1911"/>
        <v>209807.2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2529</v>
      </c>
      <c r="YN1237" s="55">
        <f t="shared" si="1912"/>
        <v>2529</v>
      </c>
      <c r="YO1237" s="55">
        <f t="shared" si="1912"/>
        <v>2529</v>
      </c>
      <c r="YP1237" s="55">
        <f t="shared" si="1912"/>
        <v>88082552</v>
      </c>
      <c r="YQ1237" s="55">
        <f t="shared" si="1912"/>
        <v>92987934</v>
      </c>
      <c r="YR1237" s="55">
        <f t="shared" si="1912"/>
        <v>92987934</v>
      </c>
      <c r="YS1237" s="55">
        <f t="shared" si="1912"/>
        <v>5906215.7800000003</v>
      </c>
      <c r="YT1237" s="55">
        <f t="shared" si="1912"/>
        <v>5906215.7800000003</v>
      </c>
      <c r="YU1237" s="55">
        <f t="shared" si="1912"/>
        <v>5906215.7800000003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91015866.560000002</v>
      </c>
      <c r="ZC1237" s="55">
        <f t="shared" si="1913"/>
        <v>92978009.439999998</v>
      </c>
      <c r="ZD1237" s="55">
        <f t="shared" si="1913"/>
        <v>93696334.030000001</v>
      </c>
      <c r="ZE1237" s="55">
        <f t="shared" si="1913"/>
        <v>5795691.75</v>
      </c>
      <c r="ZF1237" s="55">
        <f t="shared" si="1913"/>
        <v>6041423.7800000003</v>
      </c>
      <c r="ZG1237" s="55">
        <f t="shared" si="1913"/>
        <v>6041423.7800000003</v>
      </c>
    </row>
    <row r="1238" spans="1:683">
      <c r="A1238" s="8" t="s">
        <v>146</v>
      </c>
      <c r="B1238" s="85" t="s">
        <v>153</v>
      </c>
      <c r="C1238" s="5"/>
      <c r="D1238" s="110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34831.82</v>
      </c>
      <c r="V1238" s="23">
        <f t="shared" ref="V1238:V1245" si="1923">$G1238*V$1248</f>
        <v>35614.1</v>
      </c>
      <c r="W1238" s="23">
        <f t="shared" ref="W1238:W1245" si="1924">$H1238*W$1248</f>
        <v>36024.04</v>
      </c>
      <c r="X1238" s="23">
        <f t="shared" ref="X1238:X1245" si="1925">$I1238*X$1248</f>
        <v>2125.2800000000002</v>
      </c>
      <c r="Y1238" s="23">
        <f t="shared" ref="Y1238:Y1245" si="1926">$J1238*Y$1248</f>
        <v>2216.37</v>
      </c>
      <c r="Z1238" s="23">
        <f t="shared" ref="Z1238:Z1245" si="1927">$K1238*Z$1248</f>
        <v>2216.37</v>
      </c>
      <c r="AA1238" s="23">
        <f t="shared" ref="AA1238:AC1245" si="1928">L1238*U1238</f>
        <v>3204527.44</v>
      </c>
      <c r="AB1238" s="23">
        <f t="shared" si="1928"/>
        <v>3276497.2</v>
      </c>
      <c r="AC1238" s="23">
        <f t="shared" si="1928"/>
        <v>3314211.68</v>
      </c>
      <c r="AD1238" s="23">
        <f t="shared" ref="AD1238:AF1245" si="1929">L1238*X1238</f>
        <v>195525.76000000001</v>
      </c>
      <c r="AE1238" s="23">
        <f t="shared" si="1929"/>
        <v>203906.04</v>
      </c>
      <c r="AF1238" s="23">
        <f t="shared" si="1929"/>
        <v>203906.04</v>
      </c>
      <c r="AG1238" s="28">
        <v>95</v>
      </c>
      <c r="AH1238" s="28">
        <v>95</v>
      </c>
      <c r="AI1238" s="28">
        <v>95</v>
      </c>
      <c r="AJ1238" s="23">
        <f t="shared" ref="AJ1238:AJ1245" si="1930">$F1238*AG1238</f>
        <v>3191050</v>
      </c>
      <c r="AK1238" s="23">
        <f t="shared" ref="AK1238:AK1245" si="1931">$G1238*AH1238</f>
        <v>3373545</v>
      </c>
      <c r="AL1238" s="23">
        <f t="shared" ref="AL1238:AL1245" si="1932">$H1238*AI1238</f>
        <v>3373545</v>
      </c>
      <c r="AM1238" s="23">
        <f t="shared" ref="AM1238:AM1245" si="1933">$I1238*AG1238</f>
        <v>221849.7</v>
      </c>
      <c r="AN1238" s="23">
        <f t="shared" ref="AN1238:AN1245" si="1934">$J1238*AH1238</f>
        <v>221849.7</v>
      </c>
      <c r="AO1238" s="23">
        <f t="shared" ref="AO1238:AO1245" si="1935">$K1238*AI1238</f>
        <v>221849.7</v>
      </c>
      <c r="AP1238" s="23">
        <f t="shared" ref="AP1238:AP1245" si="1936">$F1238*AP$1248</f>
        <v>34288.29</v>
      </c>
      <c r="AQ1238" s="23">
        <f t="shared" ref="AQ1238:AQ1245" si="1937">$G1238*AQ$1248</f>
        <v>34998.550000000003</v>
      </c>
      <c r="AR1238" s="23">
        <f t="shared" ref="AR1238:AR1245" si="1938">$H1238*AR$1248</f>
        <v>35271.82</v>
      </c>
      <c r="AS1238" s="23">
        <f t="shared" ref="AS1238:AS1245" si="1939">$I1238*AS$1248</f>
        <v>3285.71</v>
      </c>
      <c r="AT1238" s="23">
        <f t="shared" ref="AT1238:AT1245" si="1940">$J1238*AT$1248</f>
        <v>3422.47</v>
      </c>
      <c r="AU1238" s="23">
        <f t="shared" ref="AU1238:AU1245" si="1941">$K1238*AU$1248</f>
        <v>3422.47</v>
      </c>
      <c r="AV1238" s="23">
        <f t="shared" ref="AV1238:AX1245" si="1942">AG1238*AP1238</f>
        <v>3257387.55</v>
      </c>
      <c r="AW1238" s="23">
        <f t="shared" si="1942"/>
        <v>3324862.25</v>
      </c>
      <c r="AX1238" s="23">
        <f t="shared" si="1942"/>
        <v>3350822.9</v>
      </c>
      <c r="AY1238" s="23">
        <f t="shared" ref="AY1238:BA1245" si="1943">AG1238*AS1238</f>
        <v>312142.45</v>
      </c>
      <c r="AZ1238" s="23">
        <f t="shared" si="1943"/>
        <v>325134.65000000002</v>
      </c>
      <c r="BA1238" s="23">
        <f t="shared" si="1943"/>
        <v>325134.65000000002</v>
      </c>
      <c r="BB1238" s="28">
        <v>216</v>
      </c>
      <c r="BC1238" s="28">
        <v>216</v>
      </c>
      <c r="BD1238" s="28">
        <v>216</v>
      </c>
      <c r="BE1238" s="23">
        <f t="shared" ref="BE1238:BE1245" si="1944">$F1238*BB1238</f>
        <v>7255440</v>
      </c>
      <c r="BF1238" s="23">
        <f t="shared" ref="BF1238:BF1245" si="1945">$G1238*BC1238</f>
        <v>7670376</v>
      </c>
      <c r="BG1238" s="23">
        <f t="shared" ref="BG1238:BG1245" si="1946">$H1238*BD1238</f>
        <v>7670376</v>
      </c>
      <c r="BH1238" s="23">
        <f t="shared" ref="BH1238:BH1245" si="1947">$I1238*BB1238</f>
        <v>504416.16</v>
      </c>
      <c r="BI1238" s="23">
        <f t="shared" ref="BI1238:BI1245" si="1948">$J1238*BC1238</f>
        <v>504416.16</v>
      </c>
      <c r="BJ1238" s="23">
        <f t="shared" ref="BJ1238:BJ1245" si="1949">$K1238*BD1238</f>
        <v>504416.16</v>
      </c>
      <c r="BK1238" s="23">
        <f t="shared" ref="BK1238:BK1245" si="1950">$F1238*BK$1248</f>
        <v>34719.42</v>
      </c>
      <c r="BL1238" s="23">
        <f t="shared" ref="BL1238:BL1245" si="1951">$G1238*BL$1248</f>
        <v>35511.01</v>
      </c>
      <c r="BM1238" s="23">
        <f t="shared" ref="BM1238:BM1245" si="1952">$H1238*BM$1248</f>
        <v>36304.129999999997</v>
      </c>
      <c r="BN1238" s="23">
        <f t="shared" ref="BN1238:BN1245" si="1953">$I1238*BN$1248</f>
        <v>1886.18</v>
      </c>
      <c r="BO1238" s="23">
        <f t="shared" ref="BO1238:BO1245" si="1954">$J1238*BO$1248</f>
        <v>1947.31</v>
      </c>
      <c r="BP1238" s="23">
        <f t="shared" ref="BP1238:BP1245" si="1955">$K1238*BP$1248</f>
        <v>1947.31</v>
      </c>
      <c r="BQ1238" s="23">
        <f t="shared" ref="BQ1238:BS1245" si="1956">BB1238*BK1238</f>
        <v>7499394.7199999997</v>
      </c>
      <c r="BR1238" s="23">
        <f t="shared" si="1956"/>
        <v>7670378.1600000001</v>
      </c>
      <c r="BS1238" s="23">
        <f t="shared" si="1956"/>
        <v>7841692.0800000001</v>
      </c>
      <c r="BT1238" s="23">
        <f t="shared" ref="BT1238:BV1245" si="1957">BB1238*BN1238</f>
        <v>407414.88</v>
      </c>
      <c r="BU1238" s="23">
        <f t="shared" si="1957"/>
        <v>420618.96</v>
      </c>
      <c r="BV1238" s="23">
        <f t="shared" si="1957"/>
        <v>420618.96</v>
      </c>
      <c r="BW1238" s="28">
        <v>53</v>
      </c>
      <c r="BX1238" s="28">
        <v>53</v>
      </c>
      <c r="BY1238" s="28">
        <v>53</v>
      </c>
      <c r="BZ1238" s="23">
        <f t="shared" ref="BZ1238:BZ1245" si="1958">$F1238*BW1238</f>
        <v>1780270</v>
      </c>
      <c r="CA1238" s="23">
        <f t="shared" ref="CA1238:CA1245" si="1959">$G1238*BX1238</f>
        <v>1882083</v>
      </c>
      <c r="CB1238" s="23">
        <f t="shared" ref="CB1238:CB1245" si="1960">$H1238*BY1238</f>
        <v>1882083</v>
      </c>
      <c r="CC1238" s="23">
        <f t="shared" ref="CC1238:CC1245" si="1961">$I1238*BW1238</f>
        <v>123768.78</v>
      </c>
      <c r="CD1238" s="23">
        <f t="shared" ref="CD1238:CD1245" si="1962">$J1238*BX1238</f>
        <v>123768.78</v>
      </c>
      <c r="CE1238" s="23">
        <f t="shared" ref="CE1238:CE1245" si="1963">$K1238*BY1238</f>
        <v>123768.78</v>
      </c>
      <c r="CF1238" s="23">
        <f t="shared" ref="CF1238:CF1245" si="1964">$F1238*CF$1248</f>
        <v>34336.03</v>
      </c>
      <c r="CG1238" s="23">
        <f t="shared" ref="CG1238:CG1245" si="1965">$G1238*CG$1248</f>
        <v>35137.81</v>
      </c>
      <c r="CH1238" s="23">
        <f t="shared" ref="CH1238:CH1245" si="1966">$H1238*CH$1248</f>
        <v>35400.589999999997</v>
      </c>
      <c r="CI1238" s="23">
        <f t="shared" ref="CI1238:CI1245" si="1967">$I1238*CI$1248</f>
        <v>2318.48</v>
      </c>
      <c r="CJ1238" s="23">
        <f t="shared" ref="CJ1238:CJ1245" si="1968">$J1238*CJ$1248</f>
        <v>2437.5100000000002</v>
      </c>
      <c r="CK1238" s="23">
        <f t="shared" ref="CK1238:CK1245" si="1969">$K1238*CK$1248</f>
        <v>2437.5100000000002</v>
      </c>
      <c r="CL1238" s="23">
        <f t="shared" ref="CL1238:CN1245" si="1970">BW1238*CF1238</f>
        <v>1819809.59</v>
      </c>
      <c r="CM1238" s="23">
        <f t="shared" si="1970"/>
        <v>1862303.93</v>
      </c>
      <c r="CN1238" s="23">
        <f t="shared" si="1970"/>
        <v>1876231.27</v>
      </c>
      <c r="CO1238" s="23">
        <f t="shared" ref="CO1238:CQ1245" si="1971">BW1238*CI1238</f>
        <v>122879.44</v>
      </c>
      <c r="CP1238" s="23">
        <f t="shared" si="1971"/>
        <v>129188.03</v>
      </c>
      <c r="CQ1238" s="23">
        <f t="shared" si="1971"/>
        <v>129188.03</v>
      </c>
      <c r="CR1238" s="28">
        <v>49</v>
      </c>
      <c r="CS1238" s="28">
        <v>49</v>
      </c>
      <c r="CT1238" s="28">
        <v>49</v>
      </c>
      <c r="CU1238" s="23">
        <f t="shared" ref="CU1238:CU1245" si="1972">$F1238*CR1238</f>
        <v>1645910</v>
      </c>
      <c r="CV1238" s="23">
        <f t="shared" ref="CV1238:CV1245" si="1973">$G1238*CS1238</f>
        <v>1740039</v>
      </c>
      <c r="CW1238" s="23">
        <f t="shared" ref="CW1238:CW1245" si="1974">$H1238*CT1238</f>
        <v>1740039</v>
      </c>
      <c r="CX1238" s="23">
        <f t="shared" ref="CX1238:CX1245" si="1975">$I1238*CR1238</f>
        <v>114427.74</v>
      </c>
      <c r="CY1238" s="23">
        <f t="shared" ref="CY1238:CY1245" si="1976">$J1238*CS1238</f>
        <v>114427.74</v>
      </c>
      <c r="CZ1238" s="23">
        <f t="shared" ref="CZ1238:CZ1245" si="1977">$K1238*CT1238</f>
        <v>114427.74</v>
      </c>
      <c r="DA1238" s="23">
        <f t="shared" ref="DA1238:DA1245" si="1978">$F1238*DA$1248</f>
        <v>34634.14</v>
      </c>
      <c r="DB1238" s="23">
        <f t="shared" ref="DB1238:DB1245" si="1979">$G1238*DB$1248</f>
        <v>35509.29</v>
      </c>
      <c r="DC1238" s="23">
        <f t="shared" ref="DC1238:DC1245" si="1980">$H1238*DC$1248</f>
        <v>35652.199999999997</v>
      </c>
      <c r="DD1238" s="23">
        <f t="shared" ref="DD1238:DD1245" si="1981">$I1238*DD$1248</f>
        <v>1476.38</v>
      </c>
      <c r="DE1238" s="23">
        <f t="shared" ref="DE1238:DE1245" si="1982">$J1238*DE$1248</f>
        <v>1548.43</v>
      </c>
      <c r="DF1238" s="23">
        <f t="shared" ref="DF1238:DF1245" si="1983">$K1238*DF$1248</f>
        <v>1548.43</v>
      </c>
      <c r="DG1238" s="23">
        <f t="shared" ref="DG1238:DI1245" si="1984">CR1238*DA1238</f>
        <v>1697072.86</v>
      </c>
      <c r="DH1238" s="23">
        <f t="shared" si="1984"/>
        <v>1739955.21</v>
      </c>
      <c r="DI1238" s="23">
        <f t="shared" si="1984"/>
        <v>1746957.8</v>
      </c>
      <c r="DJ1238" s="23">
        <f t="shared" ref="DJ1238:DL1245" si="1985">CR1238*DD1238</f>
        <v>72342.62</v>
      </c>
      <c r="DK1238" s="23">
        <f t="shared" si="1985"/>
        <v>75873.070000000007</v>
      </c>
      <c r="DL1238" s="23">
        <f t="shared" si="1985"/>
        <v>75873.070000000007</v>
      </c>
      <c r="DM1238" s="28">
        <v>57</v>
      </c>
      <c r="DN1238" s="28">
        <v>57</v>
      </c>
      <c r="DO1238" s="28">
        <v>57</v>
      </c>
      <c r="DP1238" s="23">
        <f t="shared" ref="DP1238:DP1245" si="1986">$F1238*DM1238</f>
        <v>1914630</v>
      </c>
      <c r="DQ1238" s="23">
        <f t="shared" ref="DQ1238:DQ1245" si="1987">$G1238*DN1238</f>
        <v>2024127</v>
      </c>
      <c r="DR1238" s="23">
        <f t="shared" ref="DR1238:DR1245" si="1988">$H1238*DO1238</f>
        <v>2024127</v>
      </c>
      <c r="DS1238" s="23">
        <f t="shared" ref="DS1238:DS1245" si="1989">$I1238*DM1238</f>
        <v>133109.82</v>
      </c>
      <c r="DT1238" s="23">
        <f t="shared" ref="DT1238:DT1245" si="1990">$J1238*DN1238</f>
        <v>133109.82</v>
      </c>
      <c r="DU1238" s="23">
        <f t="shared" ref="DU1238:DU1245" si="1991">$K1238*DO1238</f>
        <v>133109.82</v>
      </c>
      <c r="DV1238" s="23">
        <f t="shared" ref="DV1238:DV1245" si="1992">$F1238*DV$1248</f>
        <v>34757.69</v>
      </c>
      <c r="DW1238" s="23">
        <f t="shared" ref="DW1238:DW1245" si="1993">$G1238*DW$1248</f>
        <v>35510.93</v>
      </c>
      <c r="DX1238" s="23">
        <f t="shared" ref="DX1238:DX1245" si="1994">$H1238*DX$1248</f>
        <v>35783.480000000003</v>
      </c>
      <c r="DY1238" s="23">
        <f t="shared" ref="DY1238:DY1245" si="1995">$I1238*DY$1248</f>
        <v>2260.52</v>
      </c>
      <c r="DZ1238" s="23">
        <f t="shared" ref="DZ1238:DZ1245" si="1996">$J1238*DZ$1248</f>
        <v>2372.38</v>
      </c>
      <c r="EA1238" s="23">
        <f t="shared" ref="EA1238:EA1245" si="1997">$K1238*EA$1248</f>
        <v>2372.38</v>
      </c>
      <c r="EB1238" s="23">
        <f t="shared" ref="EB1238:ED1245" si="1998">DM1238*DV1238</f>
        <v>1981188.33</v>
      </c>
      <c r="EC1238" s="23">
        <f t="shared" si="1998"/>
        <v>2024123.01</v>
      </c>
      <c r="ED1238" s="23">
        <f t="shared" si="1998"/>
        <v>2039658.36</v>
      </c>
      <c r="EE1238" s="23">
        <f t="shared" ref="EE1238:EG1245" si="1999">DM1238*DY1238</f>
        <v>128849.64</v>
      </c>
      <c r="EF1238" s="23">
        <f t="shared" si="1999"/>
        <v>135225.66</v>
      </c>
      <c r="EG1238" s="23">
        <f t="shared" si="1999"/>
        <v>135225.66</v>
      </c>
      <c r="EH1238" s="28">
        <v>86</v>
      </c>
      <c r="EI1238" s="28">
        <v>86</v>
      </c>
      <c r="EJ1238" s="28">
        <v>86</v>
      </c>
      <c r="EK1238" s="23">
        <f t="shared" ref="EK1238:EK1245" si="2000">$F1238*EH1238</f>
        <v>2888740</v>
      </c>
      <c r="EL1238" s="23">
        <f t="shared" ref="EL1238:EL1245" si="2001">$G1238*EI1238</f>
        <v>3053946</v>
      </c>
      <c r="EM1238" s="23">
        <f t="shared" ref="EM1238:EM1245" si="2002">$H1238*EJ1238</f>
        <v>3053946</v>
      </c>
      <c r="EN1238" s="23">
        <f t="shared" ref="EN1238:EN1245" si="2003">$I1238*EH1238</f>
        <v>200832.36</v>
      </c>
      <c r="EO1238" s="23">
        <f t="shared" ref="EO1238:EO1245" si="2004">$J1238*EI1238</f>
        <v>200832.36</v>
      </c>
      <c r="EP1238" s="23">
        <f t="shared" ref="EP1238:EP1245" si="2005">$K1238*EJ1238</f>
        <v>200832.36</v>
      </c>
      <c r="EQ1238" s="23">
        <f t="shared" ref="EQ1238:EQ1245" si="2006">$F1238*EQ$1248</f>
        <v>34799.43</v>
      </c>
      <c r="ER1238" s="23">
        <f t="shared" ref="ER1238:ER1245" si="2007">$G1238*ER$1248</f>
        <v>35511.050000000003</v>
      </c>
      <c r="ES1238" s="23">
        <f t="shared" ref="ES1238:ES1245" si="2008">$H1238*ES$1248</f>
        <v>35883.29</v>
      </c>
      <c r="ET1238" s="23">
        <f t="shared" ref="ET1238:ET1245" si="2009">$I1238*ET$1248</f>
        <v>1903.11</v>
      </c>
      <c r="EU1238" s="23">
        <f t="shared" ref="EU1238:EU1245" si="2010">$J1238*EU$1248</f>
        <v>1984.07</v>
      </c>
      <c r="EV1238" s="23">
        <f t="shared" ref="EV1238:EV1245" si="2011">$K1238*EV$1248</f>
        <v>1984.07</v>
      </c>
      <c r="EW1238" s="23">
        <f t="shared" ref="EW1238:EY1245" si="2012">EH1238*EQ1238</f>
        <v>2992750.98</v>
      </c>
      <c r="EX1238" s="23">
        <f t="shared" si="2012"/>
        <v>3053950.3</v>
      </c>
      <c r="EY1238" s="23">
        <f t="shared" si="2012"/>
        <v>3085962.94</v>
      </c>
      <c r="EZ1238" s="23">
        <f t="shared" ref="EZ1238:FB1245" si="2013">EH1238*ET1238</f>
        <v>163667.46</v>
      </c>
      <c r="FA1238" s="23">
        <f t="shared" si="2013"/>
        <v>170630.02</v>
      </c>
      <c r="FB1238" s="23">
        <f t="shared" si="2013"/>
        <v>170630.02</v>
      </c>
      <c r="FC1238" s="28">
        <v>91</v>
      </c>
      <c r="FD1238" s="28">
        <v>91</v>
      </c>
      <c r="FE1238" s="28">
        <v>91</v>
      </c>
      <c r="FF1238" s="23">
        <f t="shared" ref="FF1238:FF1245" si="2014">$F1238*FC1238</f>
        <v>3056690</v>
      </c>
      <c r="FG1238" s="23">
        <f t="shared" ref="FG1238:FG1245" si="2015">$G1238*FD1238</f>
        <v>3231501</v>
      </c>
      <c r="FH1238" s="23">
        <f t="shared" ref="FH1238:FH1245" si="2016">$H1238*FE1238</f>
        <v>3231501</v>
      </c>
      <c r="FI1238" s="23">
        <f t="shared" ref="FI1238:FI1245" si="2017">$I1238*FC1238</f>
        <v>212508.66</v>
      </c>
      <c r="FJ1238" s="23">
        <f t="shared" ref="FJ1238:FJ1245" si="2018">$J1238*FD1238</f>
        <v>212508.66</v>
      </c>
      <c r="FK1238" s="23">
        <f t="shared" ref="FK1238:FK1245" si="2019">$K1238*FE1238</f>
        <v>212508.66</v>
      </c>
      <c r="FL1238" s="23">
        <f t="shared" ref="FL1238:FL1245" si="2020">$F1238*FL$1248</f>
        <v>35007.07</v>
      </c>
      <c r="FM1238" s="23">
        <f t="shared" ref="FM1238:FM1245" si="2021">$G1238*FM$1248</f>
        <v>35750.17</v>
      </c>
      <c r="FN1238" s="23">
        <f t="shared" ref="FN1238:FN1245" si="2022">$H1238*FN$1248</f>
        <v>36126.239999999998</v>
      </c>
      <c r="FO1238" s="23">
        <f t="shared" ref="FO1238:FO1245" si="2023">$I1238*FO$1248</f>
        <v>1571.51</v>
      </c>
      <c r="FP1238" s="23">
        <f t="shared" ref="FP1238:FP1245" si="2024">$J1238*FP$1248</f>
        <v>1628.59</v>
      </c>
      <c r="FQ1238" s="23">
        <f t="shared" ref="FQ1238:FQ1245" si="2025">$K1238*FQ$1248</f>
        <v>1628.59</v>
      </c>
      <c r="FR1238" s="23">
        <f t="shared" ref="FR1238:FT1245" si="2026">FC1238*FL1238</f>
        <v>3185643.37</v>
      </c>
      <c r="FS1238" s="23">
        <f t="shared" si="2026"/>
        <v>3253265.47</v>
      </c>
      <c r="FT1238" s="23">
        <f t="shared" si="2026"/>
        <v>3287487.84</v>
      </c>
      <c r="FU1238" s="23">
        <f t="shared" ref="FU1238:FW1245" si="2027">FC1238*FO1238</f>
        <v>143007.41</v>
      </c>
      <c r="FV1238" s="23">
        <f t="shared" si="2027"/>
        <v>148201.69</v>
      </c>
      <c r="FW1238" s="23">
        <f t="shared" si="2027"/>
        <v>148201.69</v>
      </c>
      <c r="FX1238" s="28">
        <v>116</v>
      </c>
      <c r="FY1238" s="28">
        <v>116</v>
      </c>
      <c r="FZ1238" s="28">
        <v>116</v>
      </c>
      <c r="GA1238" s="23">
        <f t="shared" ref="GA1238:GA1245" si="2028">$F1238*FX1238</f>
        <v>3896440</v>
      </c>
      <c r="GB1238" s="23">
        <f t="shared" ref="GB1238:GB1245" si="2029">$G1238*FY1238</f>
        <v>4119276</v>
      </c>
      <c r="GC1238" s="23">
        <f t="shared" ref="GC1238:GC1245" si="2030">$H1238*FZ1238</f>
        <v>4119276</v>
      </c>
      <c r="GD1238" s="23">
        <f t="shared" ref="GD1238:GD1245" si="2031">$I1238*FX1238</f>
        <v>270890.15999999997</v>
      </c>
      <c r="GE1238" s="23">
        <f t="shared" ref="GE1238:GE1245" si="2032">$J1238*FY1238</f>
        <v>270890.15999999997</v>
      </c>
      <c r="GF1238" s="23">
        <f t="shared" ref="GF1238:GF1245" si="2033">$K1238*FZ1238</f>
        <v>270890.15999999997</v>
      </c>
      <c r="GG1238" s="23">
        <f t="shared" ref="GG1238:GG1245" si="2034">$F1238*GG$1248</f>
        <v>34937.85</v>
      </c>
      <c r="GH1238" s="23">
        <f t="shared" ref="GH1238:GH1245" si="2035">$G1238*GH$1248</f>
        <v>35828.97</v>
      </c>
      <c r="GI1238" s="23">
        <f t="shared" ref="GI1238:GI1245" si="2036">$H1238*GI$1248</f>
        <v>36186.25</v>
      </c>
      <c r="GJ1238" s="23">
        <f t="shared" ref="GJ1238:GJ1245" si="2037">$I1238*GJ$1248</f>
        <v>2364.94</v>
      </c>
      <c r="GK1238" s="23">
        <f t="shared" ref="GK1238:GK1245" si="2038">$J1238*GK$1248</f>
        <v>2446.56</v>
      </c>
      <c r="GL1238" s="23">
        <f t="shared" ref="GL1238:GL1245" si="2039">$K1238*GL$1248</f>
        <v>2446.56</v>
      </c>
      <c r="GM1238" s="23">
        <f t="shared" ref="GM1238:GO1245" si="2040">FX1238*GG1238</f>
        <v>4052790.6</v>
      </c>
      <c r="GN1238" s="23">
        <f t="shared" si="2040"/>
        <v>4156160.52</v>
      </c>
      <c r="GO1238" s="23">
        <f t="shared" si="2040"/>
        <v>4197605</v>
      </c>
      <c r="GP1238" s="23">
        <f t="shared" ref="GP1238:GR1245" si="2041">FX1238*GJ1238</f>
        <v>274333.03999999998</v>
      </c>
      <c r="GQ1238" s="23">
        <f t="shared" si="2041"/>
        <v>283800.96000000002</v>
      </c>
      <c r="GR1238" s="23">
        <f t="shared" si="2041"/>
        <v>283800.96000000002</v>
      </c>
      <c r="GS1238" s="28">
        <v>56</v>
      </c>
      <c r="GT1238" s="28">
        <v>56</v>
      </c>
      <c r="GU1238" s="28">
        <v>56</v>
      </c>
      <c r="GV1238" s="23">
        <f t="shared" ref="GV1238:GV1245" si="2042">$F1238*GS1238</f>
        <v>1881040</v>
      </c>
      <c r="GW1238" s="23">
        <f t="shared" ref="GW1238:GW1245" si="2043">$G1238*GT1238</f>
        <v>1988616</v>
      </c>
      <c r="GX1238" s="23">
        <f t="shared" ref="GX1238:GX1245" si="2044">$H1238*GU1238</f>
        <v>1988616</v>
      </c>
      <c r="GY1238" s="23">
        <f t="shared" ref="GY1238:GY1245" si="2045">$I1238*GS1238</f>
        <v>130774.56</v>
      </c>
      <c r="GZ1238" s="23">
        <f t="shared" ref="GZ1238:GZ1245" si="2046">$J1238*GT1238</f>
        <v>130774.56</v>
      </c>
      <c r="HA1238" s="23">
        <f t="shared" ref="HA1238:HA1245" si="2047">$K1238*GU1238</f>
        <v>130774.56</v>
      </c>
      <c r="HB1238" s="23">
        <f t="shared" ref="HB1238:HB1245" si="2048">$F1238*HB$1248</f>
        <v>35122.43</v>
      </c>
      <c r="HC1238" s="23">
        <f t="shared" ref="HC1238:HC1245" si="2049">$G1238*HC$1248</f>
        <v>36014.25</v>
      </c>
      <c r="HD1238" s="23">
        <f t="shared" ref="HD1238:HD1245" si="2050">$H1238*HD$1248</f>
        <v>36200.47</v>
      </c>
      <c r="HE1238" s="23">
        <f t="shared" ref="HE1238:HE1245" si="2051">$I1238*HE$1248</f>
        <v>2413.2399999999998</v>
      </c>
      <c r="HF1238" s="23">
        <f t="shared" ref="HF1238:HF1245" si="2052">$J1238*HF$1248</f>
        <v>2491.7600000000002</v>
      </c>
      <c r="HG1238" s="23">
        <f t="shared" ref="HG1238:HG1245" si="2053">$K1238*HG$1248</f>
        <v>2491.7600000000002</v>
      </c>
      <c r="HH1238" s="23">
        <f t="shared" ref="HH1238:HJ1245" si="2054">GS1238*HB1238</f>
        <v>1966856.08</v>
      </c>
      <c r="HI1238" s="23">
        <f t="shared" si="2054"/>
        <v>2016798</v>
      </c>
      <c r="HJ1238" s="23">
        <f t="shared" si="2054"/>
        <v>2027226.32</v>
      </c>
      <c r="HK1238" s="23">
        <f t="shared" ref="HK1238:HM1245" si="2055">GS1238*HE1238</f>
        <v>135141.44</v>
      </c>
      <c r="HL1238" s="23">
        <f t="shared" si="2055"/>
        <v>139538.56</v>
      </c>
      <c r="HM1238" s="23">
        <f t="shared" si="2055"/>
        <v>139538.56</v>
      </c>
      <c r="HN1238" s="28">
        <v>119</v>
      </c>
      <c r="HO1238" s="28">
        <v>119</v>
      </c>
      <c r="HP1238" s="28">
        <v>119</v>
      </c>
      <c r="HQ1238" s="23">
        <f t="shared" ref="HQ1238:HQ1245" si="2056">$F1238*HN1238</f>
        <v>3997210</v>
      </c>
      <c r="HR1238" s="23">
        <f t="shared" ref="HR1238:HR1245" si="2057">$G1238*HO1238</f>
        <v>4225809</v>
      </c>
      <c r="HS1238" s="23">
        <f t="shared" ref="HS1238:HS1245" si="2058">$H1238*HP1238</f>
        <v>4225809</v>
      </c>
      <c r="HT1238" s="23">
        <f t="shared" ref="HT1238:HT1245" si="2059">$I1238*HN1238</f>
        <v>277895.94</v>
      </c>
      <c r="HU1238" s="23">
        <f t="shared" ref="HU1238:HU1245" si="2060">$J1238*HO1238</f>
        <v>277895.94</v>
      </c>
      <c r="HV1238" s="23">
        <f t="shared" ref="HV1238:HV1245" si="2061">$K1238*HP1238</f>
        <v>277895.94</v>
      </c>
      <c r="HW1238" s="23">
        <f t="shared" ref="HW1238:HW1245" si="2062">$F1238*HW$1248</f>
        <v>34681.5</v>
      </c>
      <c r="HX1238" s="23">
        <f t="shared" ref="HX1238:HX1245" si="2063">$G1238*HX$1248</f>
        <v>35507.51</v>
      </c>
      <c r="HY1238" s="23">
        <f t="shared" ref="HY1238:HY1245" si="2064">$H1238*HY$1248</f>
        <v>35929.25</v>
      </c>
      <c r="HZ1238" s="23">
        <f t="shared" ref="HZ1238:HZ1245" si="2065">$I1238*HZ$1248</f>
        <v>1984.71</v>
      </c>
      <c r="IA1238" s="23">
        <f t="shared" ref="IA1238:IA1245" si="2066">$J1238*IA$1248</f>
        <v>2061.67</v>
      </c>
      <c r="IB1238" s="23">
        <f t="shared" ref="IB1238:IB1245" si="2067">$K1238*IB$1248</f>
        <v>2061.67</v>
      </c>
      <c r="IC1238" s="23">
        <f t="shared" ref="IC1238:IE1245" si="2068">HN1238*HW1238</f>
        <v>4127098.5</v>
      </c>
      <c r="ID1238" s="23">
        <f t="shared" si="2068"/>
        <v>4225393.6900000004</v>
      </c>
      <c r="IE1238" s="23">
        <f t="shared" si="2068"/>
        <v>4275580.75</v>
      </c>
      <c r="IF1238" s="23">
        <f t="shared" ref="IF1238:IH1245" si="2069">HN1238*HZ1238</f>
        <v>236180.49</v>
      </c>
      <c r="IG1238" s="23">
        <f t="shared" si="2069"/>
        <v>245338.73</v>
      </c>
      <c r="IH1238" s="23">
        <f t="shared" si="2069"/>
        <v>245338.73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34531.14</v>
      </c>
      <c r="IS1238" s="23">
        <f t="shared" ref="IS1238:IS1245" si="2077">$G1238*IS$1248</f>
        <v>35511.07</v>
      </c>
      <c r="IT1238" s="23">
        <f t="shared" ref="IT1238:IT1245" si="2078">$H1238*IT$1248</f>
        <v>35511.07</v>
      </c>
      <c r="IU1238" s="23">
        <f t="shared" ref="IU1238:IU1245" si="2079">$I1238*IU$1248</f>
        <v>6443.79</v>
      </c>
      <c r="IV1238" s="23">
        <f t="shared" ref="IV1238:IV1245" si="2080">$J1238*IV$1248</f>
        <v>6781.13</v>
      </c>
      <c r="IW1238" s="23">
        <f t="shared" ref="IW1238:IW1245" si="2081">$K1238*IW$1248</f>
        <v>6781.13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41</v>
      </c>
      <c r="JE1238" s="28">
        <v>41</v>
      </c>
      <c r="JF1238" s="28">
        <v>41</v>
      </c>
      <c r="JG1238" s="23">
        <f t="shared" ref="JG1238:JG1245" si="2084">$F1238*JD1238</f>
        <v>1377190</v>
      </c>
      <c r="JH1238" s="23">
        <f t="shared" ref="JH1238:JH1245" si="2085">$G1238*JE1238</f>
        <v>1455951</v>
      </c>
      <c r="JI1238" s="23">
        <f t="shared" ref="JI1238:JI1245" si="2086">$H1238*JF1238</f>
        <v>1455951</v>
      </c>
      <c r="JJ1238" s="23">
        <f t="shared" ref="JJ1238:JJ1245" si="2087">$I1238*JD1238</f>
        <v>95745.66</v>
      </c>
      <c r="JK1238" s="23">
        <f t="shared" ref="JK1238:JK1245" si="2088">$J1238*JE1238</f>
        <v>95745.66</v>
      </c>
      <c r="JL1238" s="23">
        <f t="shared" ref="JL1238:JL1245" si="2089">$K1238*JF1238</f>
        <v>95745.66</v>
      </c>
      <c r="JM1238" s="23">
        <f t="shared" ref="JM1238:JM1245" si="2090">$F1238*JM$1248</f>
        <v>34756.07</v>
      </c>
      <c r="JN1238" s="23">
        <f t="shared" ref="JN1238:JN1245" si="2091">$G1238*JN$1248</f>
        <v>35511.03</v>
      </c>
      <c r="JO1238" s="23">
        <f t="shared" ref="JO1238:JO1245" si="2092">$H1238*JO$1248</f>
        <v>35645.410000000003</v>
      </c>
      <c r="JP1238" s="23">
        <f t="shared" ref="JP1238:JP1245" si="2093">$I1238*JP$1248</f>
        <v>1657.16</v>
      </c>
      <c r="JQ1238" s="23">
        <f t="shared" ref="JQ1238:JQ1245" si="2094">$J1238*JQ$1248</f>
        <v>1732.5</v>
      </c>
      <c r="JR1238" s="23">
        <f t="shared" ref="JR1238:JR1245" si="2095">$K1238*JR$1248</f>
        <v>1732.5</v>
      </c>
      <c r="JS1238" s="23">
        <f t="shared" ref="JS1238:JU1245" si="2096">JD1238*JM1238</f>
        <v>1424998.87</v>
      </c>
      <c r="JT1238" s="23">
        <f t="shared" si="2096"/>
        <v>1455952.23</v>
      </c>
      <c r="JU1238" s="23">
        <f t="shared" si="2096"/>
        <v>1461461.81</v>
      </c>
      <c r="JV1238" s="23">
        <f t="shared" ref="JV1238:JX1245" si="2097">JD1238*JP1238</f>
        <v>67943.56</v>
      </c>
      <c r="JW1238" s="23">
        <f t="shared" si="2097"/>
        <v>71032.5</v>
      </c>
      <c r="JX1238" s="23">
        <f t="shared" si="2097"/>
        <v>71032.5</v>
      </c>
      <c r="JY1238" s="28">
        <v>60</v>
      </c>
      <c r="JZ1238" s="28">
        <v>60</v>
      </c>
      <c r="KA1238" s="28">
        <v>60</v>
      </c>
      <c r="KB1238" s="23">
        <f t="shared" ref="KB1238:KB1245" si="2098">$F1238*JY1238</f>
        <v>2015400</v>
      </c>
      <c r="KC1238" s="23">
        <f t="shared" ref="KC1238:KC1245" si="2099">$G1238*JZ1238</f>
        <v>2130660</v>
      </c>
      <c r="KD1238" s="23">
        <f t="shared" ref="KD1238:KD1245" si="2100">$H1238*KA1238</f>
        <v>2130660</v>
      </c>
      <c r="KE1238" s="23">
        <f t="shared" ref="KE1238:KE1245" si="2101">$I1238*JY1238</f>
        <v>140115.6</v>
      </c>
      <c r="KF1238" s="23">
        <f t="shared" ref="KF1238:KF1245" si="2102">$J1238*JZ1238</f>
        <v>140115.6</v>
      </c>
      <c r="KG1238" s="23">
        <f t="shared" ref="KG1238:KG1245" si="2103">$K1238*KA1238</f>
        <v>140115.6</v>
      </c>
      <c r="KH1238" s="23">
        <f t="shared" ref="KH1238:KH1245" si="2104">$F1238*KH$1248</f>
        <v>34761.449999999997</v>
      </c>
      <c r="KI1238" s="23">
        <f t="shared" ref="KI1238:KI1245" si="2105">$G1238*KI$1248</f>
        <v>35511.040000000001</v>
      </c>
      <c r="KJ1238" s="23">
        <f t="shared" ref="KJ1238:KJ1245" si="2106">$H1238*KJ$1248</f>
        <v>35715.14</v>
      </c>
      <c r="KK1238" s="23">
        <f t="shared" ref="KK1238:KK1245" si="2107">$I1238*KK$1248</f>
        <v>1839.58</v>
      </c>
      <c r="KL1238" s="23">
        <f t="shared" ref="KL1238:KL1245" si="2108">$J1238*KL$1248</f>
        <v>1920.96</v>
      </c>
      <c r="KM1238" s="23">
        <f t="shared" ref="KM1238:KM1245" si="2109">$K1238*KM$1248</f>
        <v>1920.96</v>
      </c>
      <c r="KN1238" s="23">
        <f t="shared" ref="KN1238:KP1245" si="2110">JY1238*KH1238</f>
        <v>2085687</v>
      </c>
      <c r="KO1238" s="23">
        <f t="shared" si="2110"/>
        <v>2130662.3999999999</v>
      </c>
      <c r="KP1238" s="23">
        <f t="shared" si="2110"/>
        <v>2142908.4</v>
      </c>
      <c r="KQ1238" s="23">
        <f t="shared" ref="KQ1238:KS1245" si="2111">JY1238*KK1238</f>
        <v>110374.8</v>
      </c>
      <c r="KR1238" s="23">
        <f t="shared" si="2111"/>
        <v>115257.60000000001</v>
      </c>
      <c r="KS1238" s="23">
        <f t="shared" si="2111"/>
        <v>115257.60000000001</v>
      </c>
      <c r="KT1238" s="28">
        <v>73</v>
      </c>
      <c r="KU1238" s="28">
        <v>73</v>
      </c>
      <c r="KV1238" s="28">
        <v>73</v>
      </c>
      <c r="KW1238" s="23">
        <f t="shared" ref="KW1238:KW1245" si="2112">$F1238*KT1238</f>
        <v>2452070</v>
      </c>
      <c r="KX1238" s="23">
        <f t="shared" ref="KX1238:KX1245" si="2113">$G1238*KU1238</f>
        <v>2592303</v>
      </c>
      <c r="KY1238" s="23">
        <f t="shared" ref="KY1238:KY1245" si="2114">$H1238*KV1238</f>
        <v>2592303</v>
      </c>
      <c r="KZ1238" s="23">
        <f t="shared" ref="KZ1238:KZ1245" si="2115">$I1238*KT1238</f>
        <v>170473.98</v>
      </c>
      <c r="LA1238" s="23">
        <f t="shared" ref="LA1238:LA1245" si="2116">$J1238*KU1238</f>
        <v>170473.98</v>
      </c>
      <c r="LB1238" s="23">
        <f t="shared" ref="LB1238:LB1245" si="2117">$K1238*KV1238</f>
        <v>170473.98</v>
      </c>
      <c r="LC1238" s="23">
        <f t="shared" ref="LC1238:LC1245" si="2118">$F1238*LC$1248</f>
        <v>34163.08</v>
      </c>
      <c r="LD1238" s="23">
        <f t="shared" ref="LD1238:LD1245" si="2119">$G1238*LD$1248</f>
        <v>34878.75</v>
      </c>
      <c r="LE1238" s="23">
        <f t="shared" ref="LE1238:LE1245" si="2120">$H1238*LE$1248</f>
        <v>35143.18</v>
      </c>
      <c r="LF1238" s="23">
        <f t="shared" ref="LF1238:LF1245" si="2121">$I1238*LF$1248</f>
        <v>3079.18</v>
      </c>
      <c r="LG1238" s="23">
        <f t="shared" ref="LG1238:LG1245" si="2122">$J1238*LG$1248</f>
        <v>3193.64</v>
      </c>
      <c r="LH1238" s="23">
        <f t="shared" ref="LH1238:LH1245" si="2123">$K1238*LH$1248</f>
        <v>3193.64</v>
      </c>
      <c r="LI1238" s="23">
        <f t="shared" ref="LI1238:LK1245" si="2124">KT1238*LC1238</f>
        <v>2493904.84</v>
      </c>
      <c r="LJ1238" s="23">
        <f t="shared" si="2124"/>
        <v>2546148.75</v>
      </c>
      <c r="LK1238" s="23">
        <f t="shared" si="2124"/>
        <v>2565452.14</v>
      </c>
      <c r="LL1238" s="23">
        <f t="shared" ref="LL1238:LN1245" si="2125">KT1238*LF1238</f>
        <v>224780.14</v>
      </c>
      <c r="LM1238" s="23">
        <f t="shared" si="2125"/>
        <v>233135.72</v>
      </c>
      <c r="LN1238" s="23">
        <f t="shared" si="2125"/>
        <v>233135.72</v>
      </c>
      <c r="LO1238" s="28">
        <v>37</v>
      </c>
      <c r="LP1238" s="28">
        <v>37</v>
      </c>
      <c r="LQ1238" s="28">
        <v>37</v>
      </c>
      <c r="LR1238" s="23">
        <f t="shared" ref="LR1238:LR1245" si="2126">$F1238*LO1238</f>
        <v>1242830</v>
      </c>
      <c r="LS1238" s="23">
        <f t="shared" ref="LS1238:LS1245" si="2127">$G1238*LP1238</f>
        <v>1313907</v>
      </c>
      <c r="LT1238" s="23">
        <f t="shared" ref="LT1238:LT1245" si="2128">$H1238*LQ1238</f>
        <v>1313907</v>
      </c>
      <c r="LU1238" s="23">
        <f t="shared" ref="LU1238:LU1245" si="2129">$I1238*LO1238</f>
        <v>86404.62</v>
      </c>
      <c r="LV1238" s="23">
        <f t="shared" ref="LV1238:LV1245" si="2130">$J1238*LP1238</f>
        <v>86404.62</v>
      </c>
      <c r="LW1238" s="23">
        <f t="shared" ref="LW1238:LW1245" si="2131">$K1238*LQ1238</f>
        <v>86404.62</v>
      </c>
      <c r="LX1238" s="23">
        <f t="shared" ref="LX1238:LX1245" si="2132">$F1238*LX$1248</f>
        <v>34721.78</v>
      </c>
      <c r="LY1238" s="23">
        <f t="shared" ref="LY1238:LY1245" si="2133">$G1238*LY$1248</f>
        <v>35510.97</v>
      </c>
      <c r="LZ1238" s="23">
        <f t="shared" ref="LZ1238:LZ1245" si="2134">$H1238*LZ$1248</f>
        <v>35648.15</v>
      </c>
      <c r="MA1238" s="23">
        <f t="shared" ref="MA1238:MA1245" si="2135">$I1238*MA$1248</f>
        <v>2210.46</v>
      </c>
      <c r="MB1238" s="23">
        <f t="shared" ref="MB1238:MB1245" si="2136">$J1238*MB$1248</f>
        <v>2326.08</v>
      </c>
      <c r="MC1238" s="23">
        <f t="shared" ref="MC1238:MC1245" si="2137">$K1238*MC$1248</f>
        <v>2326.08</v>
      </c>
      <c r="MD1238" s="23">
        <f t="shared" ref="MD1238:MF1245" si="2138">LO1238*LX1238</f>
        <v>1284705.8600000001</v>
      </c>
      <c r="ME1238" s="23">
        <f t="shared" si="2138"/>
        <v>1313905.8899999999</v>
      </c>
      <c r="MF1238" s="23">
        <f t="shared" si="2138"/>
        <v>1318981.55</v>
      </c>
      <c r="MG1238" s="23">
        <f t="shared" ref="MG1238:MI1245" si="2139">LO1238*MA1238</f>
        <v>81787.02</v>
      </c>
      <c r="MH1238" s="23">
        <f t="shared" si="2139"/>
        <v>86064.960000000006</v>
      </c>
      <c r="MI1238" s="23">
        <f t="shared" si="2139"/>
        <v>86064.960000000006</v>
      </c>
      <c r="MJ1238" s="28">
        <v>97</v>
      </c>
      <c r="MK1238" s="28">
        <v>97</v>
      </c>
      <c r="ML1238" s="28">
        <v>97</v>
      </c>
      <c r="MM1238" s="23">
        <f t="shared" ref="MM1238:MM1245" si="2140">$F1238*MJ1238</f>
        <v>3258230</v>
      </c>
      <c r="MN1238" s="23">
        <f t="shared" ref="MN1238:MN1245" si="2141">$G1238*MK1238</f>
        <v>3444567</v>
      </c>
      <c r="MO1238" s="23">
        <f t="shared" ref="MO1238:MO1245" si="2142">$H1238*ML1238</f>
        <v>3444567</v>
      </c>
      <c r="MP1238" s="23">
        <f t="shared" ref="MP1238:MP1245" si="2143">$I1238*MJ1238</f>
        <v>226520.22</v>
      </c>
      <c r="MQ1238" s="23">
        <f t="shared" ref="MQ1238:MQ1245" si="2144">$J1238*MK1238</f>
        <v>226520.22</v>
      </c>
      <c r="MR1238" s="23">
        <f t="shared" ref="MR1238:MR1245" si="2145">$K1238*ML1238</f>
        <v>226520.22</v>
      </c>
      <c r="MS1238" s="23">
        <f t="shared" ref="MS1238:MS1245" si="2146">$F1238*MS$1248</f>
        <v>34814.94</v>
      </c>
      <c r="MT1238" s="23">
        <f t="shared" ref="MT1238:MT1245" si="2147">$G1238*MT$1248</f>
        <v>35574.449999999997</v>
      </c>
      <c r="MU1238" s="23">
        <f t="shared" ref="MU1238:MU1245" si="2148">$H1238*MU$1248</f>
        <v>35871.57</v>
      </c>
      <c r="MV1238" s="23">
        <f t="shared" ref="MV1238:MV1245" si="2149">$I1238*MV$1248</f>
        <v>2165.59</v>
      </c>
      <c r="MW1238" s="23">
        <f t="shared" ref="MW1238:MW1245" si="2150">$J1238*MW$1248</f>
        <v>2248.33</v>
      </c>
      <c r="MX1238" s="23">
        <f t="shared" ref="MX1238:MX1245" si="2151">$K1238*MX$1248</f>
        <v>2248.33</v>
      </c>
      <c r="MY1238" s="23">
        <f t="shared" ref="MY1238:NA1245" si="2152">MJ1238*MS1238</f>
        <v>3377049.18</v>
      </c>
      <c r="MZ1238" s="23">
        <f t="shared" si="2152"/>
        <v>3450721.65</v>
      </c>
      <c r="NA1238" s="23">
        <f t="shared" si="2152"/>
        <v>3479542.29</v>
      </c>
      <c r="NB1238" s="23">
        <f t="shared" ref="NB1238:ND1245" si="2153">MJ1238*MV1238</f>
        <v>210062.23</v>
      </c>
      <c r="NC1238" s="23">
        <f t="shared" si="2153"/>
        <v>218088.01</v>
      </c>
      <c r="ND1238" s="23">
        <f t="shared" si="2153"/>
        <v>218088.01</v>
      </c>
      <c r="NE1238" s="28">
        <v>76</v>
      </c>
      <c r="NF1238" s="28">
        <v>76</v>
      </c>
      <c r="NG1238" s="28">
        <v>76</v>
      </c>
      <c r="NH1238" s="23">
        <f t="shared" ref="NH1238:NH1245" si="2154">$F1238*NE1238</f>
        <v>2552840</v>
      </c>
      <c r="NI1238" s="23">
        <f t="shared" ref="NI1238:NI1245" si="2155">$G1238*NF1238</f>
        <v>2698836</v>
      </c>
      <c r="NJ1238" s="23">
        <f t="shared" ref="NJ1238:NJ1245" si="2156">$H1238*NG1238</f>
        <v>2698836</v>
      </c>
      <c r="NK1238" s="23">
        <f t="shared" ref="NK1238:NK1245" si="2157">$I1238*NE1238</f>
        <v>177479.76</v>
      </c>
      <c r="NL1238" s="23">
        <f t="shared" ref="NL1238:NL1245" si="2158">$J1238*NF1238</f>
        <v>177479.76</v>
      </c>
      <c r="NM1238" s="23">
        <f t="shared" ref="NM1238:NM1245" si="2159">$K1238*NG1238</f>
        <v>177479.76</v>
      </c>
      <c r="NN1238" s="23">
        <f t="shared" ref="NN1238:NN1245" si="2160">$F1238*NN$1248</f>
        <v>34725.21</v>
      </c>
      <c r="NO1238" s="23">
        <f t="shared" ref="NO1238:NO1245" si="2161">$G1238*NO$1248</f>
        <v>35511.03</v>
      </c>
      <c r="NP1238" s="23">
        <f t="shared" ref="NP1238:NP1245" si="2162">$H1238*NP$1248</f>
        <v>35799.94</v>
      </c>
      <c r="NQ1238" s="23">
        <f t="shared" ref="NQ1238:NQ1245" si="2163">$I1238*NQ$1248</f>
        <v>2702.5</v>
      </c>
      <c r="NR1238" s="23">
        <f t="shared" ref="NR1238:NR1245" si="2164">$J1238*NR$1248</f>
        <v>2799.04</v>
      </c>
      <c r="NS1238" s="23">
        <f t="shared" ref="NS1238:NS1245" si="2165">$K1238*NS$1248</f>
        <v>2799.04</v>
      </c>
      <c r="NT1238" s="23">
        <f t="shared" ref="NT1238:NV1245" si="2166">NE1238*NN1238</f>
        <v>2639115.96</v>
      </c>
      <c r="NU1238" s="23">
        <f t="shared" si="2166"/>
        <v>2698838.28</v>
      </c>
      <c r="NV1238" s="23">
        <f t="shared" si="2166"/>
        <v>2720795.44</v>
      </c>
      <c r="NW1238" s="23">
        <f t="shared" ref="NW1238:NY1245" si="2167">NE1238*NQ1238</f>
        <v>205390</v>
      </c>
      <c r="NX1238" s="23">
        <f t="shared" si="2167"/>
        <v>212727.04000000001</v>
      </c>
      <c r="NY1238" s="23">
        <f t="shared" si="2167"/>
        <v>212727.04000000001</v>
      </c>
      <c r="NZ1238" s="28">
        <v>35</v>
      </c>
      <c r="OA1238" s="28">
        <v>35</v>
      </c>
      <c r="OB1238" s="28">
        <v>35</v>
      </c>
      <c r="OC1238" s="23">
        <f t="shared" ref="OC1238:OC1245" si="2168">$F1238*NZ1238</f>
        <v>1175650</v>
      </c>
      <c r="OD1238" s="23">
        <f t="shared" ref="OD1238:OD1245" si="2169">$G1238*OA1238</f>
        <v>1242885</v>
      </c>
      <c r="OE1238" s="23">
        <f t="shared" ref="OE1238:OE1245" si="2170">$H1238*OB1238</f>
        <v>1242885</v>
      </c>
      <c r="OF1238" s="23">
        <f t="shared" ref="OF1238:OF1245" si="2171">$I1238*NZ1238</f>
        <v>81734.100000000006</v>
      </c>
      <c r="OG1238" s="23">
        <f t="shared" ref="OG1238:OG1245" si="2172">$J1238*OA1238</f>
        <v>81734.100000000006</v>
      </c>
      <c r="OH1238" s="23">
        <f t="shared" ref="OH1238:OH1245" si="2173">$K1238*OB1238</f>
        <v>81734.100000000006</v>
      </c>
      <c r="OI1238" s="23">
        <f t="shared" ref="OI1238:OI1245" si="2174">$F1238*OI$1248</f>
        <v>34733.050000000003</v>
      </c>
      <c r="OJ1238" s="23">
        <f t="shared" ref="OJ1238:OJ1245" si="2175">$G1238*OJ$1248</f>
        <v>35511.03</v>
      </c>
      <c r="OK1238" s="23">
        <f t="shared" ref="OK1238:OK1245" si="2176">$H1238*OK$1248</f>
        <v>35674.400000000001</v>
      </c>
      <c r="OL1238" s="23">
        <f t="shared" ref="OL1238:OL1245" si="2177">$I1238*OL$1248</f>
        <v>2610.7600000000002</v>
      </c>
      <c r="OM1238" s="23">
        <f t="shared" ref="OM1238:OM1245" si="2178">$J1238*OM$1248</f>
        <v>2736.15</v>
      </c>
      <c r="ON1238" s="23">
        <f t="shared" ref="ON1238:ON1245" si="2179">$K1238*ON$1248</f>
        <v>2736.15</v>
      </c>
      <c r="OO1238" s="23">
        <f t="shared" ref="OO1238:OQ1245" si="2180">NZ1238*OI1238</f>
        <v>1215656.75</v>
      </c>
      <c r="OP1238" s="23">
        <f t="shared" si="2180"/>
        <v>1242886.05</v>
      </c>
      <c r="OQ1238" s="23">
        <f t="shared" si="2180"/>
        <v>1248604</v>
      </c>
      <c r="OR1238" s="23">
        <f t="shared" ref="OR1238:OT1245" si="2181">NZ1238*OL1238</f>
        <v>91376.6</v>
      </c>
      <c r="OS1238" s="23">
        <f t="shared" si="2181"/>
        <v>95765.25</v>
      </c>
      <c r="OT1238" s="23">
        <f t="shared" si="2181"/>
        <v>95765.25</v>
      </c>
      <c r="OU1238" s="28">
        <v>103</v>
      </c>
      <c r="OV1238" s="28">
        <v>103</v>
      </c>
      <c r="OW1238" s="28">
        <v>103</v>
      </c>
      <c r="OX1238" s="23">
        <f t="shared" ref="OX1238:OX1245" si="2182">$F1238*OU1238</f>
        <v>3459770</v>
      </c>
      <c r="OY1238" s="23">
        <f t="shared" ref="OY1238:OY1245" si="2183">$G1238*OV1238</f>
        <v>3657633</v>
      </c>
      <c r="OZ1238" s="23">
        <f t="shared" ref="OZ1238:OZ1245" si="2184">$H1238*OW1238</f>
        <v>3657633</v>
      </c>
      <c r="PA1238" s="23">
        <f t="shared" ref="PA1238:PA1245" si="2185">$I1238*OU1238</f>
        <v>240531.78</v>
      </c>
      <c r="PB1238" s="23">
        <f t="shared" ref="PB1238:PB1245" si="2186">$J1238*OV1238</f>
        <v>240531.78</v>
      </c>
      <c r="PC1238" s="23">
        <f t="shared" ref="PC1238:PC1245" si="2187">$K1238*OW1238</f>
        <v>240531.78</v>
      </c>
      <c r="PD1238" s="23">
        <f t="shared" ref="PD1238:PD1245" si="2188">$F1238*PD$1248</f>
        <v>34736.57</v>
      </c>
      <c r="PE1238" s="23">
        <f t="shared" ref="PE1238:PE1245" si="2189">$G1238*PE$1248</f>
        <v>35510.949999999997</v>
      </c>
      <c r="PF1238" s="23">
        <f t="shared" ref="PF1238:PF1245" si="2190">$H1238*PF$1248</f>
        <v>35869.39</v>
      </c>
      <c r="PG1238" s="23">
        <f t="shared" ref="PG1238:PG1245" si="2191">$I1238*PG$1248</f>
        <v>2717.26</v>
      </c>
      <c r="PH1238" s="23">
        <f t="shared" ref="PH1238:PH1245" si="2192">$J1238*PH$1248</f>
        <v>2795.52</v>
      </c>
      <c r="PI1238" s="23">
        <f t="shared" ref="PI1238:PI1245" si="2193">$K1238*PI$1248</f>
        <v>2795.52</v>
      </c>
      <c r="PJ1238" s="23">
        <f t="shared" ref="PJ1238:PL1245" si="2194">OU1238*PD1238</f>
        <v>3577866.71</v>
      </c>
      <c r="PK1238" s="23">
        <f t="shared" si="2194"/>
        <v>3657627.85</v>
      </c>
      <c r="PL1238" s="23">
        <f t="shared" si="2194"/>
        <v>3694547.17</v>
      </c>
      <c r="PM1238" s="23">
        <f t="shared" ref="PM1238:PO1245" si="2195">OU1238*PG1238</f>
        <v>279877.78000000003</v>
      </c>
      <c r="PN1238" s="23">
        <f t="shared" si="2195"/>
        <v>287938.56</v>
      </c>
      <c r="PO1238" s="23">
        <f t="shared" si="2195"/>
        <v>287938.56</v>
      </c>
      <c r="PP1238" s="28">
        <v>165</v>
      </c>
      <c r="PQ1238" s="28">
        <v>165</v>
      </c>
      <c r="PR1238" s="28">
        <v>165</v>
      </c>
      <c r="PS1238" s="23">
        <f t="shared" ref="PS1238:PS1245" si="2196">$F1238*PP1238</f>
        <v>5542350</v>
      </c>
      <c r="PT1238" s="23">
        <f t="shared" ref="PT1238:PT1245" si="2197">$G1238*PQ1238</f>
        <v>5859315</v>
      </c>
      <c r="PU1238" s="23">
        <f t="shared" ref="PU1238:PU1245" si="2198">$H1238*PR1238</f>
        <v>5859315</v>
      </c>
      <c r="PV1238" s="23">
        <f t="shared" ref="PV1238:PV1245" si="2199">$I1238*PP1238</f>
        <v>385317.9</v>
      </c>
      <c r="PW1238" s="23">
        <f t="shared" ref="PW1238:PW1245" si="2200">$J1238*PQ1238</f>
        <v>385317.9</v>
      </c>
      <c r="PX1238" s="23">
        <f t="shared" ref="PX1238:PX1245" si="2201">$K1238*PR1238</f>
        <v>385317.9</v>
      </c>
      <c r="PY1238" s="23">
        <f t="shared" ref="PY1238:PY1245" si="2202">$F1238*PY$1248</f>
        <v>34982.06</v>
      </c>
      <c r="PZ1238" s="23">
        <f t="shared" ref="PZ1238:PZ1245" si="2203">$G1238*PZ$1248</f>
        <v>35799.72</v>
      </c>
      <c r="QA1238" s="23">
        <f t="shared" ref="QA1238:QA1245" si="2204">$H1238*QA$1248</f>
        <v>36126.75</v>
      </c>
      <c r="QB1238" s="23">
        <f t="shared" ref="QB1238:QB1245" si="2205">$I1238*QB$1248</f>
        <v>2547.21</v>
      </c>
      <c r="QC1238" s="23">
        <f t="shared" ref="QC1238:QC1245" si="2206">$J1238*QC$1248</f>
        <v>2641.74</v>
      </c>
      <c r="QD1238" s="23">
        <f t="shared" ref="QD1238:QD1245" si="2207">$K1238*QD$1248</f>
        <v>2641.74</v>
      </c>
      <c r="QE1238" s="23">
        <f t="shared" ref="QE1238:QG1245" si="2208">PP1238*PY1238</f>
        <v>5772039.9000000004</v>
      </c>
      <c r="QF1238" s="23">
        <f t="shared" si="2208"/>
        <v>5906953.7999999998</v>
      </c>
      <c r="QG1238" s="23">
        <f t="shared" si="2208"/>
        <v>5960913.75</v>
      </c>
      <c r="QH1238" s="23">
        <f t="shared" ref="QH1238:QJ1245" si="2209">PP1238*QB1238</f>
        <v>420289.65</v>
      </c>
      <c r="QI1238" s="23">
        <f t="shared" si="2209"/>
        <v>435887.1</v>
      </c>
      <c r="QJ1238" s="23">
        <f t="shared" si="2209"/>
        <v>435887.1</v>
      </c>
      <c r="QK1238" s="28">
        <v>85</v>
      </c>
      <c r="QL1238" s="28">
        <v>85</v>
      </c>
      <c r="QM1238" s="28">
        <v>85</v>
      </c>
      <c r="QN1238" s="23">
        <f t="shared" ref="QN1238:QN1245" si="2210">$F1238*QK1238</f>
        <v>2855150</v>
      </c>
      <c r="QO1238" s="23">
        <f t="shared" ref="QO1238:QO1245" si="2211">$G1238*QL1238</f>
        <v>3018435</v>
      </c>
      <c r="QP1238" s="23">
        <f t="shared" ref="QP1238:QP1245" si="2212">$H1238*QM1238</f>
        <v>3018435</v>
      </c>
      <c r="QQ1238" s="23">
        <f t="shared" ref="QQ1238:QQ1245" si="2213">$I1238*QK1238</f>
        <v>198497.1</v>
      </c>
      <c r="QR1238" s="23">
        <f t="shared" ref="QR1238:QR1245" si="2214">$J1238*QL1238</f>
        <v>198497.1</v>
      </c>
      <c r="QS1238" s="23">
        <f t="shared" ref="QS1238:QS1245" si="2215">$K1238*QM1238</f>
        <v>198497.1</v>
      </c>
      <c r="QT1238" s="23">
        <f t="shared" ref="QT1238:QT1245" si="2216">$F1238*QT$1248</f>
        <v>34622.870000000003</v>
      </c>
      <c r="QU1238" s="23">
        <f t="shared" ref="QU1238:QU1245" si="2217">$G1238*QU$1248</f>
        <v>35510.949999999997</v>
      </c>
      <c r="QV1238" s="23">
        <f t="shared" ref="QV1238:QV1245" si="2218">$H1238*QV$1248</f>
        <v>35736.58</v>
      </c>
      <c r="QW1238" s="23">
        <f t="shared" ref="QW1238:QW1245" si="2219">$I1238*QW$1248</f>
        <v>1791.9</v>
      </c>
      <c r="QX1238" s="23">
        <f t="shared" ref="QX1238:QX1245" si="2220">$J1238*QX$1248</f>
        <v>1887.14</v>
      </c>
      <c r="QY1238" s="23">
        <f t="shared" ref="QY1238:QY1245" si="2221">$K1238*QY$1248</f>
        <v>1887.14</v>
      </c>
      <c r="QZ1238" s="23">
        <f t="shared" ref="QZ1238:RB1245" si="2222">QK1238*QT1238</f>
        <v>2942943.95</v>
      </c>
      <c r="RA1238" s="23">
        <f t="shared" si="2222"/>
        <v>3018430.75</v>
      </c>
      <c r="RB1238" s="23">
        <f t="shared" si="2222"/>
        <v>3037609.3</v>
      </c>
      <c r="RC1238" s="23">
        <f t="shared" ref="RC1238:RE1245" si="2223">QK1238*QW1238</f>
        <v>152311.5</v>
      </c>
      <c r="RD1238" s="23">
        <f t="shared" si="2223"/>
        <v>160406.9</v>
      </c>
      <c r="RE1238" s="23">
        <f t="shared" si="2223"/>
        <v>160406.9</v>
      </c>
      <c r="RF1238" s="28">
        <v>40</v>
      </c>
      <c r="RG1238" s="28">
        <v>40</v>
      </c>
      <c r="RH1238" s="28">
        <v>40</v>
      </c>
      <c r="RI1238" s="23">
        <f t="shared" ref="RI1238:RI1245" si="2224">$F1238*RF1238</f>
        <v>1343600</v>
      </c>
      <c r="RJ1238" s="23">
        <f t="shared" ref="RJ1238:RJ1245" si="2225">$G1238*RG1238</f>
        <v>1420440</v>
      </c>
      <c r="RK1238" s="23">
        <f t="shared" ref="RK1238:RK1245" si="2226">$H1238*RH1238</f>
        <v>1420440</v>
      </c>
      <c r="RL1238" s="23">
        <f t="shared" ref="RL1238:RL1245" si="2227">$I1238*RF1238</f>
        <v>93410.4</v>
      </c>
      <c r="RM1238" s="23">
        <f t="shared" ref="RM1238:RM1245" si="2228">$J1238*RG1238</f>
        <v>93410.4</v>
      </c>
      <c r="RN1238" s="23">
        <f t="shared" ref="RN1238:RN1245" si="2229">$K1238*RH1238</f>
        <v>93410.4</v>
      </c>
      <c r="RO1238" s="23">
        <f t="shared" ref="RO1238:RO1245" si="2230">$F1238*RO$1248</f>
        <v>35357.68</v>
      </c>
      <c r="RP1238" s="23">
        <f t="shared" ref="RP1238:RP1245" si="2231">$G1238*RP$1248</f>
        <v>36104.75</v>
      </c>
      <c r="RQ1238" s="23">
        <f t="shared" ref="RQ1238:RQ1245" si="2232">$H1238*RQ$1248</f>
        <v>36272.089999999997</v>
      </c>
      <c r="RR1238" s="23">
        <f t="shared" ref="RR1238:RR1245" si="2233">$I1238*RR$1248</f>
        <v>2259.1</v>
      </c>
      <c r="RS1238" s="23">
        <f t="shared" ref="RS1238:RS1245" si="2234">$J1238*RS$1248</f>
        <v>2354.66</v>
      </c>
      <c r="RT1238" s="23">
        <f t="shared" ref="RT1238:RT1245" si="2235">$K1238*RT$1248</f>
        <v>2354.66</v>
      </c>
      <c r="RU1238" s="23">
        <f t="shared" ref="RU1238:RW1245" si="2236">RF1238*RO1238</f>
        <v>1414307.2</v>
      </c>
      <c r="RV1238" s="23">
        <f t="shared" si="2236"/>
        <v>1444190</v>
      </c>
      <c r="RW1238" s="23">
        <f t="shared" si="2236"/>
        <v>1450883.6</v>
      </c>
      <c r="RX1238" s="23">
        <f t="shared" ref="RX1238:RZ1245" si="2237">RF1238*RR1238</f>
        <v>90364</v>
      </c>
      <c r="RY1238" s="23">
        <f t="shared" si="2237"/>
        <v>94186.4</v>
      </c>
      <c r="RZ1238" s="23">
        <f t="shared" si="2237"/>
        <v>94186.4</v>
      </c>
      <c r="SA1238" s="28">
        <v>37</v>
      </c>
      <c r="SB1238" s="28">
        <v>37</v>
      </c>
      <c r="SC1238" s="28">
        <v>37</v>
      </c>
      <c r="SD1238" s="23">
        <f t="shared" ref="SD1238:SD1245" si="2238">$F1238*SA1238</f>
        <v>1242830</v>
      </c>
      <c r="SE1238" s="23">
        <f t="shared" ref="SE1238:SE1245" si="2239">$G1238*SB1238</f>
        <v>1313907</v>
      </c>
      <c r="SF1238" s="23">
        <f t="shared" ref="SF1238:SF1245" si="2240">$H1238*SC1238</f>
        <v>1313907</v>
      </c>
      <c r="SG1238" s="23">
        <f t="shared" ref="SG1238:SG1245" si="2241">$I1238*SA1238</f>
        <v>86404.62</v>
      </c>
      <c r="SH1238" s="23">
        <f t="shared" ref="SH1238:SH1245" si="2242">$J1238*SB1238</f>
        <v>86404.62</v>
      </c>
      <c r="SI1238" s="23">
        <f t="shared" ref="SI1238:SI1245" si="2243">$K1238*SC1238</f>
        <v>86404.62</v>
      </c>
      <c r="SJ1238" s="23">
        <f t="shared" ref="SJ1238:SJ1245" si="2244">$F1238*SJ$1248</f>
        <v>34828.620000000003</v>
      </c>
      <c r="SK1238" s="23">
        <f t="shared" ref="SK1238:SK1245" si="2245">$G1238*SK$1248</f>
        <v>35587.53</v>
      </c>
      <c r="SL1238" s="23">
        <f t="shared" ref="SL1238:SL1245" si="2246">$H1238*SL$1248</f>
        <v>35758.06</v>
      </c>
      <c r="SM1238" s="23">
        <f t="shared" ref="SM1238:SM1245" si="2247">$I1238*SM$1248</f>
        <v>3676.1</v>
      </c>
      <c r="SN1238" s="23">
        <f t="shared" ref="SN1238:SN1245" si="2248">$J1238*SN$1248</f>
        <v>3833.23</v>
      </c>
      <c r="SO1238" s="23">
        <f t="shared" ref="SO1238:SO1245" si="2249">$K1238*SO$1248</f>
        <v>3833.23</v>
      </c>
      <c r="SP1238" s="23">
        <f t="shared" ref="SP1238:SR1245" si="2250">SA1238*SJ1238</f>
        <v>1288658.94</v>
      </c>
      <c r="SQ1238" s="23">
        <f t="shared" si="2250"/>
        <v>1316738.6100000001</v>
      </c>
      <c r="SR1238" s="23">
        <f t="shared" si="2250"/>
        <v>1323048.22</v>
      </c>
      <c r="SS1238" s="23">
        <f t="shared" ref="SS1238:SU1245" si="2251">SA1238*SM1238</f>
        <v>136015.70000000001</v>
      </c>
      <c r="ST1238" s="23">
        <f t="shared" si="2251"/>
        <v>141829.51</v>
      </c>
      <c r="SU1238" s="23">
        <f t="shared" si="2251"/>
        <v>141829.51</v>
      </c>
      <c r="SV1238" s="28">
        <v>79</v>
      </c>
      <c r="SW1238" s="28">
        <v>79</v>
      </c>
      <c r="SX1238" s="28">
        <v>79</v>
      </c>
      <c r="SY1238" s="23">
        <f t="shared" ref="SY1238:SY1245" si="2252">$F1238*SV1238</f>
        <v>2653610</v>
      </c>
      <c r="SZ1238" s="23">
        <f t="shared" ref="SZ1238:SZ1245" si="2253">$G1238*SW1238</f>
        <v>2805369</v>
      </c>
      <c r="TA1238" s="23">
        <f t="shared" ref="TA1238:TA1245" si="2254">$H1238*SX1238</f>
        <v>2805369</v>
      </c>
      <c r="TB1238" s="23">
        <f t="shared" ref="TB1238:TB1245" si="2255">$I1238*SV1238</f>
        <v>184485.54</v>
      </c>
      <c r="TC1238" s="23">
        <f t="shared" ref="TC1238:TC1245" si="2256">$J1238*SW1238</f>
        <v>184485.54</v>
      </c>
      <c r="TD1238" s="23">
        <f t="shared" ref="TD1238:TD1245" si="2257">$K1238*SX1238</f>
        <v>184485.54</v>
      </c>
      <c r="TE1238" s="23">
        <f t="shared" ref="TE1238:TE1245" si="2258">$F1238*TE$1248</f>
        <v>34685.82</v>
      </c>
      <c r="TF1238" s="23">
        <f t="shared" ref="TF1238:TF1245" si="2259">$G1238*TF$1248</f>
        <v>35511.01</v>
      </c>
      <c r="TG1238" s="23">
        <f t="shared" ref="TG1238:TG1245" si="2260">$H1238*TG$1248</f>
        <v>35730.14</v>
      </c>
      <c r="TH1238" s="23">
        <f t="shared" ref="TH1238:TH1245" si="2261">$I1238*TH$1248</f>
        <v>2760.36</v>
      </c>
      <c r="TI1238" s="23">
        <f t="shared" ref="TI1238:TI1245" si="2262">$J1238*TI$1248</f>
        <v>2871.82</v>
      </c>
      <c r="TJ1238" s="23">
        <f t="shared" ref="TJ1238:TJ1245" si="2263">$K1238*TJ$1248</f>
        <v>2871.82</v>
      </c>
      <c r="TK1238" s="23">
        <f t="shared" ref="TK1238:TM1245" si="2264">SV1238*TE1238</f>
        <v>2740179.78</v>
      </c>
      <c r="TL1238" s="23">
        <f t="shared" si="2264"/>
        <v>2805369.79</v>
      </c>
      <c r="TM1238" s="23">
        <f t="shared" si="2264"/>
        <v>2822681.06</v>
      </c>
      <c r="TN1238" s="23">
        <f t="shared" ref="TN1238:TP1245" si="2265">SV1238*TH1238</f>
        <v>218068.44</v>
      </c>
      <c r="TO1238" s="23">
        <f t="shared" si="2265"/>
        <v>226873.78</v>
      </c>
      <c r="TP1238" s="23">
        <f t="shared" si="2265"/>
        <v>226873.78</v>
      </c>
      <c r="TQ1238" s="28">
        <v>62</v>
      </c>
      <c r="TR1238" s="28">
        <v>62</v>
      </c>
      <c r="TS1238" s="28">
        <v>62</v>
      </c>
      <c r="TT1238" s="23">
        <f t="shared" ref="TT1238:TT1245" si="2266">$F1238*TQ1238</f>
        <v>2082580</v>
      </c>
      <c r="TU1238" s="23">
        <f t="shared" ref="TU1238:TU1245" si="2267">$G1238*TR1238</f>
        <v>2201682</v>
      </c>
      <c r="TV1238" s="23">
        <f t="shared" ref="TV1238:TV1245" si="2268">$H1238*TS1238</f>
        <v>2201682</v>
      </c>
      <c r="TW1238" s="23">
        <f t="shared" ref="TW1238:TW1245" si="2269">$I1238*TQ1238</f>
        <v>144786.12</v>
      </c>
      <c r="TX1238" s="23">
        <f t="shared" ref="TX1238:TX1245" si="2270">$J1238*TR1238</f>
        <v>144786.12</v>
      </c>
      <c r="TY1238" s="23">
        <f t="shared" ref="TY1238:TY1245" si="2271">$K1238*TS1238</f>
        <v>144786.12</v>
      </c>
      <c r="TZ1238" s="23">
        <f t="shared" ref="TZ1238:TZ1245" si="2272">$F1238*TZ$1248</f>
        <v>33960.230000000003</v>
      </c>
      <c r="UA1238" s="23">
        <f t="shared" ref="UA1238:UA1245" si="2273">$G1238*UA$1248</f>
        <v>34768.629999999997</v>
      </c>
      <c r="UB1238" s="23">
        <f t="shared" ref="UB1238:UB1245" si="2274">$H1238*UB$1248</f>
        <v>35043.78</v>
      </c>
      <c r="UC1238" s="23">
        <f t="shared" ref="UC1238:UC1245" si="2275">$I1238*UC$1248</f>
        <v>2905.76</v>
      </c>
      <c r="UD1238" s="23">
        <f t="shared" ref="UD1238:UD1245" si="2276">$J1238*UD$1248</f>
        <v>3045.93</v>
      </c>
      <c r="UE1238" s="23">
        <f t="shared" ref="UE1238:UE1245" si="2277">$K1238*UE$1248</f>
        <v>3045.93</v>
      </c>
      <c r="UF1238" s="23">
        <f t="shared" ref="UF1238:UH1245" si="2278">TQ1238*TZ1238</f>
        <v>2105534.2599999998</v>
      </c>
      <c r="UG1238" s="23">
        <f t="shared" si="2278"/>
        <v>2155655.06</v>
      </c>
      <c r="UH1238" s="23">
        <f t="shared" si="2278"/>
        <v>2172714.36</v>
      </c>
      <c r="UI1238" s="23">
        <f t="shared" ref="UI1238:UK1245" si="2279">TQ1238*UC1238</f>
        <v>180157.12</v>
      </c>
      <c r="UJ1238" s="23">
        <f t="shared" si="2279"/>
        <v>188847.66</v>
      </c>
      <c r="UK1238" s="23">
        <f t="shared" si="2279"/>
        <v>188847.66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34784.050000000003</v>
      </c>
      <c r="UV1238" s="23">
        <f t="shared" ref="UV1238:UV1245" si="2287">$G1238*UV$1248</f>
        <v>35511.03</v>
      </c>
      <c r="UW1238" s="23">
        <f t="shared" ref="UW1238:UW1245" si="2288">$H1238*UW$1248</f>
        <v>35796.68</v>
      </c>
      <c r="UX1238" s="23">
        <f t="shared" ref="UX1238:UX1245" si="2289">$I1238*UX$1248</f>
        <v>1704.52</v>
      </c>
      <c r="UY1238" s="23">
        <f t="shared" ref="UY1238:UY1245" si="2290">$J1238*UY$1248</f>
        <v>1785.22</v>
      </c>
      <c r="UZ1238" s="23">
        <f t="shared" ref="UZ1238:UZ1245" si="2291">$K1238*UZ$1248</f>
        <v>1785.22</v>
      </c>
      <c r="VA1238" s="23">
        <f t="shared" ref="VA1238:VC1245" si="2292">UL1238*UU1238</f>
        <v>4243654.0999999996</v>
      </c>
      <c r="VB1238" s="23">
        <f t="shared" si="2292"/>
        <v>4332345.66</v>
      </c>
      <c r="VC1238" s="23">
        <f t="shared" si="2292"/>
        <v>4367194.96</v>
      </c>
      <c r="VD1238" s="23">
        <f t="shared" ref="VD1238:VF1245" si="2293">UL1238*UX1238</f>
        <v>207951.44</v>
      </c>
      <c r="VE1238" s="23">
        <f t="shared" si="2293"/>
        <v>217796.84</v>
      </c>
      <c r="VF1238" s="23">
        <f t="shared" si="2293"/>
        <v>217796.84</v>
      </c>
      <c r="VG1238" s="28">
        <v>74</v>
      </c>
      <c r="VH1238" s="28">
        <v>74</v>
      </c>
      <c r="VI1238" s="28">
        <v>74</v>
      </c>
      <c r="VJ1238" s="23">
        <f t="shared" ref="VJ1238:VJ1245" si="2294">$F1238*VG1238</f>
        <v>2485660</v>
      </c>
      <c r="VK1238" s="23">
        <f t="shared" ref="VK1238:VK1245" si="2295">$G1238*VH1238</f>
        <v>2627814</v>
      </c>
      <c r="VL1238" s="23">
        <f t="shared" ref="VL1238:VL1245" si="2296">$H1238*VI1238</f>
        <v>2627814</v>
      </c>
      <c r="VM1238" s="23">
        <f t="shared" ref="VM1238:VM1245" si="2297">$I1238*VG1238</f>
        <v>172809.24</v>
      </c>
      <c r="VN1238" s="23">
        <f t="shared" ref="VN1238:VN1245" si="2298">$J1238*VH1238</f>
        <v>172809.24</v>
      </c>
      <c r="VO1238" s="23">
        <f t="shared" ref="VO1238:VO1245" si="2299">$K1238*VI1238</f>
        <v>172809.24</v>
      </c>
      <c r="VP1238" s="23">
        <f t="shared" ref="VP1238:VP1245" si="2300">$F1238*VP$1248</f>
        <v>34450.589999999997</v>
      </c>
      <c r="VQ1238" s="23">
        <f t="shared" ref="VQ1238:VQ1245" si="2301">$G1238*VQ$1248</f>
        <v>35291.68</v>
      </c>
      <c r="VR1238" s="23">
        <f t="shared" ref="VR1238:VR1245" si="2302">$H1238*VR$1248</f>
        <v>35453.089999999997</v>
      </c>
      <c r="VS1238" s="23">
        <f t="shared" ref="VS1238:VS1245" si="2303">$I1238*VS$1248</f>
        <v>2244.8200000000002</v>
      </c>
      <c r="VT1238" s="23">
        <f t="shared" ref="VT1238:VT1245" si="2304">$J1238*VT$1248</f>
        <v>2345.42</v>
      </c>
      <c r="VU1238" s="23">
        <f t="shared" ref="VU1238:VU1245" si="2305">$K1238*VU$1248</f>
        <v>2345.42</v>
      </c>
      <c r="VV1238" s="23">
        <f t="shared" ref="VV1238:VX1245" si="2306">VG1238*VP1238</f>
        <v>2549343.66</v>
      </c>
      <c r="VW1238" s="23">
        <f t="shared" si="2306"/>
        <v>2611584.3199999998</v>
      </c>
      <c r="VX1238" s="23">
        <f t="shared" si="2306"/>
        <v>2623528.66</v>
      </c>
      <c r="VY1238" s="23">
        <f t="shared" ref="VY1238:WA1245" si="2307">VG1238*VS1238</f>
        <v>166116.68</v>
      </c>
      <c r="VZ1238" s="23">
        <f t="shared" si="2307"/>
        <v>173561.08</v>
      </c>
      <c r="WA1238" s="23">
        <f t="shared" si="2307"/>
        <v>173561.08</v>
      </c>
      <c r="WB1238" s="28">
        <v>133</v>
      </c>
      <c r="WC1238" s="28">
        <v>133</v>
      </c>
      <c r="WD1238" s="28">
        <v>133</v>
      </c>
      <c r="WE1238" s="23">
        <f t="shared" ref="WE1238:WE1245" si="2308">$F1238*WB1238</f>
        <v>4467470</v>
      </c>
      <c r="WF1238" s="23">
        <f t="shared" ref="WF1238:WF1245" si="2309">$G1238*WC1238</f>
        <v>4722963</v>
      </c>
      <c r="WG1238" s="23">
        <f t="shared" ref="WG1238:WG1245" si="2310">$H1238*WD1238</f>
        <v>4722963</v>
      </c>
      <c r="WH1238" s="23">
        <f t="shared" ref="WH1238:WH1245" si="2311">$I1238*WB1238</f>
        <v>310589.58</v>
      </c>
      <c r="WI1238" s="23">
        <f t="shared" ref="WI1238:WI1245" si="2312">$J1238*WC1238</f>
        <v>310589.58</v>
      </c>
      <c r="WJ1238" s="23">
        <f t="shared" ref="WJ1238:WJ1245" si="2313">$K1238*WD1238</f>
        <v>310589.58</v>
      </c>
      <c r="WK1238" s="23">
        <f t="shared" ref="WK1238:WK1245" si="2314">$F1238*WK$1248</f>
        <v>34777.1</v>
      </c>
      <c r="WL1238" s="23">
        <f t="shared" ref="WL1238:WL1245" si="2315">$G1238*WL$1248</f>
        <v>35511.019999999997</v>
      </c>
      <c r="WM1238" s="23">
        <f t="shared" ref="WM1238:WM1245" si="2316">$H1238*WM$1248</f>
        <v>35888.400000000001</v>
      </c>
      <c r="WN1238" s="23">
        <f t="shared" ref="WN1238:WN1245" si="2317">$I1238*WN$1248</f>
        <v>2153.1999999999998</v>
      </c>
      <c r="WO1238" s="23">
        <f t="shared" ref="WO1238:WO1245" si="2318">$J1238*WO$1248</f>
        <v>2229.63</v>
      </c>
      <c r="WP1238" s="23">
        <f t="shared" ref="WP1238:WP1245" si="2319">$K1238*WP$1248</f>
        <v>2229.63</v>
      </c>
      <c r="WQ1238" s="23">
        <f t="shared" ref="WQ1238:WS1245" si="2320">WB1238*WK1238</f>
        <v>4625354.3</v>
      </c>
      <c r="WR1238" s="23">
        <f t="shared" si="2320"/>
        <v>4722965.66</v>
      </c>
      <c r="WS1238" s="23">
        <f t="shared" si="2320"/>
        <v>4773157.2</v>
      </c>
      <c r="WT1238" s="23">
        <f t="shared" ref="WT1238:WV1245" si="2321">WB1238*WN1238</f>
        <v>286375.59999999998</v>
      </c>
      <c r="WU1238" s="23">
        <f t="shared" si="2321"/>
        <v>296540.78999999998</v>
      </c>
      <c r="WV1238" s="23">
        <f t="shared" si="2321"/>
        <v>296540.78999999998</v>
      </c>
      <c r="WW1238" s="28">
        <v>116</v>
      </c>
      <c r="WX1238" s="28">
        <v>116</v>
      </c>
      <c r="WY1238" s="28">
        <v>116</v>
      </c>
      <c r="WZ1238" s="23">
        <f t="shared" ref="WZ1238:WZ1245" si="2322">$F1238*WW1238</f>
        <v>3896440</v>
      </c>
      <c r="XA1238" s="23">
        <f t="shared" ref="XA1238:XA1245" si="2323">$G1238*WX1238</f>
        <v>4119276</v>
      </c>
      <c r="XB1238" s="23">
        <f t="shared" ref="XB1238:XB1245" si="2324">$H1238*WY1238</f>
        <v>4119276</v>
      </c>
      <c r="XC1238" s="23">
        <f t="shared" ref="XC1238:XC1245" si="2325">$I1238*WW1238</f>
        <v>270890.15999999997</v>
      </c>
      <c r="XD1238" s="23">
        <f t="shared" ref="XD1238:XD1245" si="2326">$J1238*WX1238</f>
        <v>270890.15999999997</v>
      </c>
      <c r="XE1238" s="23">
        <f t="shared" ref="XE1238:XE1245" si="2327">$K1238*WY1238</f>
        <v>270890.15999999997</v>
      </c>
      <c r="XF1238" s="23">
        <f t="shared" ref="XF1238:XF1245" si="2328">$F1238*XF$1248</f>
        <v>34641.71</v>
      </c>
      <c r="XG1238" s="23">
        <f t="shared" ref="XG1238:XG1245" si="2329">$G1238*XG$1248</f>
        <v>35511.03</v>
      </c>
      <c r="XH1238" s="23">
        <f t="shared" ref="XH1238:XH1245" si="2330">$H1238*XH$1248</f>
        <v>35802.31</v>
      </c>
      <c r="XI1238" s="23">
        <f t="shared" ref="XI1238:XI1245" si="2331">$I1238*XI$1248</f>
        <v>1667.61</v>
      </c>
      <c r="XJ1238" s="23">
        <f t="shared" ref="XJ1238:XJ1245" si="2332">$J1238*XJ$1248</f>
        <v>1777.78</v>
      </c>
      <c r="XK1238" s="23">
        <f t="shared" ref="XK1238:XK1245" si="2333">$K1238*XK$1248</f>
        <v>1777.78</v>
      </c>
      <c r="XL1238" s="23">
        <f t="shared" ref="XL1238:XN1245" si="2334">WW1238*XF1238</f>
        <v>4018438.36</v>
      </c>
      <c r="XM1238" s="23">
        <f t="shared" si="2334"/>
        <v>4119279.48</v>
      </c>
      <c r="XN1238" s="23">
        <f t="shared" si="2334"/>
        <v>4153067.96</v>
      </c>
      <c r="XO1238" s="23">
        <f t="shared" ref="XO1238:XQ1245" si="2335">WW1238*XI1238</f>
        <v>193442.76</v>
      </c>
      <c r="XP1238" s="23">
        <f t="shared" si="2335"/>
        <v>206222.48</v>
      </c>
      <c r="XQ1238" s="23">
        <f t="shared" si="2335"/>
        <v>206222.48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2465</v>
      </c>
      <c r="YN1238" s="57">
        <f t="shared" si="2350"/>
        <v>2465</v>
      </c>
      <c r="YO1238" s="57">
        <f t="shared" si="2350"/>
        <v>2465</v>
      </c>
      <c r="YP1238" s="23">
        <f t="shared" ref="YP1238:YP1245" si="2351">$F1238*YM1238</f>
        <v>82799350</v>
      </c>
      <c r="YQ1238" s="23">
        <f t="shared" ref="YQ1238:YQ1245" si="2352">$G1238*YN1238</f>
        <v>87534615</v>
      </c>
      <c r="YR1238" s="23">
        <f t="shared" ref="YR1238:YR1245" si="2353">$H1238*YO1238</f>
        <v>87534615</v>
      </c>
      <c r="YS1238" s="23">
        <f t="shared" ref="YS1238:YS1245" si="2354">$I1238*YM1238</f>
        <v>5756415.9000000004</v>
      </c>
      <c r="YT1238" s="23">
        <f t="shared" ref="YT1238:YT1245" si="2355">$J1238*YN1238</f>
        <v>5756415.9000000004</v>
      </c>
      <c r="YU1238" s="23">
        <f t="shared" ref="YU1238:YU1245" si="2356">$K1238*YO1238</f>
        <v>5756415.9000000004</v>
      </c>
      <c r="YV1238" s="23">
        <f t="shared" ref="YV1238:YV1245" si="2357">$F1238*YV$1248</f>
        <v>34708.61</v>
      </c>
      <c r="YW1238" s="23">
        <f t="shared" ref="YW1238:YW1245" si="2358">$G1238*YW$1248</f>
        <v>35507.21</v>
      </c>
      <c r="YX1238" s="23">
        <f t="shared" ref="YX1238:YX1245" si="2359">$H1238*YX$1248</f>
        <v>35781.53</v>
      </c>
      <c r="YY1238" s="23">
        <f t="shared" ref="YY1238:YY1245" si="2360">$I1238*YY$1248</f>
        <v>2291.56</v>
      </c>
      <c r="YZ1238" s="23">
        <f t="shared" ref="YZ1238:YZ1245" si="2361">$J1238*YZ$1248</f>
        <v>2388.7199999999998</v>
      </c>
      <c r="ZA1238" s="23">
        <f t="shared" ref="ZA1238:ZA1245" si="2362">$K1238*ZA$1248</f>
        <v>2388.7199999999998</v>
      </c>
      <c r="ZB1238" s="23">
        <f t="shared" ref="ZB1238:ZD1245" si="2363">YM1238*YV1238</f>
        <v>85556723.650000006</v>
      </c>
      <c r="ZC1238" s="23">
        <f t="shared" si="2363"/>
        <v>87525272.650000006</v>
      </c>
      <c r="ZD1238" s="23">
        <f t="shared" si="2363"/>
        <v>88201471.450000003</v>
      </c>
      <c r="ZE1238" s="23">
        <f t="shared" ref="ZE1238:ZG1245" si="2364">YM1238*YY1238</f>
        <v>5648695.4000000004</v>
      </c>
      <c r="ZF1238" s="23">
        <f t="shared" si="2364"/>
        <v>5888194.7999999998</v>
      </c>
      <c r="ZG1238" s="23">
        <f t="shared" si="2364"/>
        <v>5888194.7999999998</v>
      </c>
    </row>
    <row r="1239" spans="1:683" ht="72" hidden="1">
      <c r="A1239" s="19" t="s">
        <v>147</v>
      </c>
      <c r="B1239" s="85"/>
      <c r="C1239" s="5"/>
      <c r="D1239" s="110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0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0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302</v>
      </c>
      <c r="C1242" s="5"/>
      <c r="D1242" s="110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275183.82</v>
      </c>
      <c r="V1242" s="23">
        <f t="shared" si="1923"/>
        <v>274605.98</v>
      </c>
      <c r="W1242" s="23">
        <f t="shared" si="1924"/>
        <v>277766.81</v>
      </c>
      <c r="X1242" s="23">
        <f t="shared" si="1925"/>
        <v>2142.71</v>
      </c>
      <c r="Y1242" s="23">
        <f t="shared" si="1926"/>
        <v>2234.5500000000002</v>
      </c>
      <c r="Z1242" s="23">
        <f t="shared" si="1927"/>
        <v>2234.5500000000002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270889.74</v>
      </c>
      <c r="AQ1242" s="23">
        <f t="shared" si="1937"/>
        <v>269859.74</v>
      </c>
      <c r="AR1242" s="23">
        <f t="shared" si="1938"/>
        <v>271966.81</v>
      </c>
      <c r="AS1242" s="23">
        <f t="shared" si="1939"/>
        <v>3312.65</v>
      </c>
      <c r="AT1242" s="23">
        <f t="shared" si="1940"/>
        <v>3450.54</v>
      </c>
      <c r="AU1242" s="23">
        <f t="shared" si="1941"/>
        <v>3450.54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274295.83</v>
      </c>
      <c r="BL1242" s="23">
        <f t="shared" si="1951"/>
        <v>273811.11</v>
      </c>
      <c r="BM1242" s="23">
        <f t="shared" si="1952"/>
        <v>279926.51</v>
      </c>
      <c r="BN1242" s="23">
        <f t="shared" si="1953"/>
        <v>1901.65</v>
      </c>
      <c r="BO1242" s="23">
        <f t="shared" si="1954"/>
        <v>1963.28</v>
      </c>
      <c r="BP1242" s="23">
        <f t="shared" si="1955"/>
        <v>1963.28</v>
      </c>
      <c r="BQ1242" s="23">
        <f t="shared" si="1956"/>
        <v>274295.83</v>
      </c>
      <c r="BR1242" s="23">
        <f t="shared" si="1956"/>
        <v>273811.11</v>
      </c>
      <c r="BS1242" s="23">
        <f t="shared" si="1956"/>
        <v>279926.51</v>
      </c>
      <c r="BT1242" s="23">
        <f t="shared" si="1957"/>
        <v>1901.65</v>
      </c>
      <c r="BU1242" s="23">
        <f t="shared" si="1957"/>
        <v>1963.28</v>
      </c>
      <c r="BV1242" s="23">
        <f t="shared" si="1957"/>
        <v>1963.28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271266.93</v>
      </c>
      <c r="CG1242" s="23">
        <f t="shared" si="1965"/>
        <v>270933.51</v>
      </c>
      <c r="CH1242" s="23">
        <f t="shared" si="1966"/>
        <v>272959.69</v>
      </c>
      <c r="CI1242" s="23">
        <f t="shared" si="1967"/>
        <v>2337.4899999999998</v>
      </c>
      <c r="CJ1242" s="23">
        <f t="shared" si="1968"/>
        <v>2457.5</v>
      </c>
      <c r="CK1242" s="23">
        <f t="shared" si="1969"/>
        <v>2457.5</v>
      </c>
      <c r="CL1242" s="23">
        <f t="shared" si="1970"/>
        <v>542533.86</v>
      </c>
      <c r="CM1242" s="23">
        <f t="shared" si="1970"/>
        <v>541867.02</v>
      </c>
      <c r="CN1242" s="23">
        <f t="shared" si="1970"/>
        <v>545919.38</v>
      </c>
      <c r="CO1242" s="23">
        <f t="shared" si="1971"/>
        <v>4674.9799999999996</v>
      </c>
      <c r="CP1242" s="23">
        <f t="shared" si="1971"/>
        <v>4915</v>
      </c>
      <c r="CQ1242" s="23">
        <f t="shared" si="1971"/>
        <v>4915</v>
      </c>
      <c r="CR1242" s="28">
        <v>1</v>
      </c>
      <c r="CS1242" s="28">
        <v>1</v>
      </c>
      <c r="CT1242" s="28">
        <v>1</v>
      </c>
      <c r="CU1242" s="23">
        <f t="shared" si="1972"/>
        <v>265373</v>
      </c>
      <c r="CV1242" s="23">
        <f t="shared" si="1973"/>
        <v>273811</v>
      </c>
      <c r="CW1242" s="23">
        <f t="shared" si="1974"/>
        <v>273811</v>
      </c>
      <c r="CX1242" s="23">
        <f t="shared" si="1975"/>
        <v>2354.41</v>
      </c>
      <c r="CY1242" s="23">
        <f t="shared" si="1976"/>
        <v>2354.41</v>
      </c>
      <c r="CZ1242" s="23">
        <f t="shared" si="1977"/>
        <v>2354.41</v>
      </c>
      <c r="DA1242" s="23">
        <f t="shared" si="1978"/>
        <v>273622.06</v>
      </c>
      <c r="DB1242" s="23">
        <f t="shared" si="1979"/>
        <v>273797.78000000003</v>
      </c>
      <c r="DC1242" s="23">
        <f t="shared" si="1980"/>
        <v>274899.77</v>
      </c>
      <c r="DD1242" s="23">
        <f t="shared" si="1981"/>
        <v>1488.49</v>
      </c>
      <c r="DE1242" s="23">
        <f t="shared" si="1982"/>
        <v>1561.13</v>
      </c>
      <c r="DF1242" s="23">
        <f t="shared" si="1983"/>
        <v>1561.13</v>
      </c>
      <c r="DG1242" s="23">
        <f t="shared" si="1984"/>
        <v>273622.06</v>
      </c>
      <c r="DH1242" s="23">
        <f t="shared" si="1984"/>
        <v>273797.78000000003</v>
      </c>
      <c r="DI1242" s="23">
        <f t="shared" si="1984"/>
        <v>274899.77</v>
      </c>
      <c r="DJ1242" s="23">
        <f t="shared" si="1985"/>
        <v>1488.49</v>
      </c>
      <c r="DK1242" s="23">
        <f t="shared" si="1985"/>
        <v>1561.13</v>
      </c>
      <c r="DL1242" s="23">
        <f t="shared" si="1985"/>
        <v>1561.13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274598.17</v>
      </c>
      <c r="DW1242" s="23">
        <f t="shared" si="1993"/>
        <v>273810.49</v>
      </c>
      <c r="DX1242" s="23">
        <f t="shared" si="1994"/>
        <v>275912</v>
      </c>
      <c r="DY1242" s="23">
        <f t="shared" si="1995"/>
        <v>2279.0500000000002</v>
      </c>
      <c r="DZ1242" s="23">
        <f t="shared" si="1996"/>
        <v>2391.83</v>
      </c>
      <c r="EA1242" s="23">
        <f t="shared" si="1997"/>
        <v>2391.83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274927.96000000002</v>
      </c>
      <c r="ER1242" s="23">
        <f t="shared" si="2007"/>
        <v>273811.40999999997</v>
      </c>
      <c r="ES1242" s="23">
        <f t="shared" si="2008"/>
        <v>276681.53999999998</v>
      </c>
      <c r="ET1242" s="23">
        <f t="shared" si="2009"/>
        <v>1918.72</v>
      </c>
      <c r="EU1242" s="23">
        <f t="shared" si="2010"/>
        <v>2000.34</v>
      </c>
      <c r="EV1242" s="23">
        <f t="shared" si="2011"/>
        <v>2000.34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276568.34000000003</v>
      </c>
      <c r="FM1242" s="23">
        <f t="shared" si="2021"/>
        <v>275655.18</v>
      </c>
      <c r="FN1242" s="23">
        <f t="shared" si="2022"/>
        <v>278554.83</v>
      </c>
      <c r="FO1242" s="23">
        <f t="shared" si="2023"/>
        <v>1584.39</v>
      </c>
      <c r="FP1242" s="23">
        <f t="shared" si="2024"/>
        <v>1641.95</v>
      </c>
      <c r="FQ1242" s="23">
        <f t="shared" si="2025"/>
        <v>1641.95</v>
      </c>
      <c r="FR1242" s="23">
        <f t="shared" si="2026"/>
        <v>276568.34000000003</v>
      </c>
      <c r="FS1242" s="23">
        <f t="shared" si="2026"/>
        <v>275655.18</v>
      </c>
      <c r="FT1242" s="23">
        <f t="shared" si="2026"/>
        <v>278554.83</v>
      </c>
      <c r="FU1242" s="23">
        <f t="shared" si="2027"/>
        <v>1584.39</v>
      </c>
      <c r="FV1242" s="23">
        <f t="shared" si="2027"/>
        <v>1641.95</v>
      </c>
      <c r="FW1242" s="23">
        <f t="shared" si="2027"/>
        <v>1641.95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276021.46999999997</v>
      </c>
      <c r="GH1242" s="23">
        <f t="shared" si="2035"/>
        <v>276262.71999999997</v>
      </c>
      <c r="GI1242" s="23">
        <f t="shared" si="2036"/>
        <v>279017.56</v>
      </c>
      <c r="GJ1242" s="23">
        <f t="shared" si="2037"/>
        <v>2384.33</v>
      </c>
      <c r="GK1242" s="23">
        <f t="shared" si="2038"/>
        <v>2466.62</v>
      </c>
      <c r="GL1242" s="23">
        <f t="shared" si="2039"/>
        <v>2466.62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277479.71000000002</v>
      </c>
      <c r="HC1242" s="23">
        <f t="shared" si="2049"/>
        <v>277691.38</v>
      </c>
      <c r="HD1242" s="23">
        <f t="shared" si="2050"/>
        <v>279127.23</v>
      </c>
      <c r="HE1242" s="23">
        <f t="shared" si="2051"/>
        <v>2433.0300000000002</v>
      </c>
      <c r="HF1242" s="23">
        <f t="shared" si="2052"/>
        <v>2512.1999999999998</v>
      </c>
      <c r="HG1242" s="23">
        <f t="shared" si="2053"/>
        <v>2512.1999999999998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273996.21000000002</v>
      </c>
      <c r="HX1242" s="23">
        <f t="shared" si="2063"/>
        <v>273784.06</v>
      </c>
      <c r="HY1242" s="23">
        <f t="shared" si="2064"/>
        <v>277035.95</v>
      </c>
      <c r="HZ1242" s="23">
        <f t="shared" si="2065"/>
        <v>2000.98</v>
      </c>
      <c r="IA1242" s="23">
        <f t="shared" si="2066"/>
        <v>2078.58</v>
      </c>
      <c r="IB1242" s="23">
        <f t="shared" si="2067"/>
        <v>2078.58</v>
      </c>
      <c r="IC1242" s="23">
        <f t="shared" si="2068"/>
        <v>273996.21000000002</v>
      </c>
      <c r="ID1242" s="23">
        <f t="shared" si="2068"/>
        <v>273784.06</v>
      </c>
      <c r="IE1242" s="23">
        <f t="shared" si="2068"/>
        <v>277035.95</v>
      </c>
      <c r="IF1242" s="23">
        <f t="shared" si="2069"/>
        <v>2000.98</v>
      </c>
      <c r="IG1242" s="23">
        <f t="shared" si="2069"/>
        <v>2078.58</v>
      </c>
      <c r="IH1242" s="23">
        <f t="shared" si="2069"/>
        <v>2078.58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272808.31</v>
      </c>
      <c r="IS1242" s="23">
        <f t="shared" si="2077"/>
        <v>273811.56</v>
      </c>
      <c r="IT1242" s="23">
        <f t="shared" si="2078"/>
        <v>273811.56</v>
      </c>
      <c r="IU1242" s="23">
        <f t="shared" si="2079"/>
        <v>6496.63</v>
      </c>
      <c r="IV1242" s="23">
        <f t="shared" si="2080"/>
        <v>6836.74</v>
      </c>
      <c r="IW1242" s="23">
        <f t="shared" si="2081"/>
        <v>6836.74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/>
      <c r="JE1242" s="28"/>
      <c r="JF1242" s="28"/>
      <c r="JG1242" s="23">
        <f t="shared" si="2084"/>
        <v>0</v>
      </c>
      <c r="JH1242" s="23">
        <f t="shared" si="2085"/>
        <v>0</v>
      </c>
      <c r="JI1242" s="23">
        <f t="shared" si="2086"/>
        <v>0</v>
      </c>
      <c r="JJ1242" s="23">
        <f t="shared" si="2087"/>
        <v>0</v>
      </c>
      <c r="JK1242" s="23">
        <f t="shared" si="2088"/>
        <v>0</v>
      </c>
      <c r="JL1242" s="23">
        <f t="shared" si="2089"/>
        <v>0</v>
      </c>
      <c r="JM1242" s="23">
        <f t="shared" si="2090"/>
        <v>274585.39</v>
      </c>
      <c r="JN1242" s="23">
        <f t="shared" si="2091"/>
        <v>273811.21999999997</v>
      </c>
      <c r="JO1242" s="23">
        <f t="shared" si="2092"/>
        <v>274847.37</v>
      </c>
      <c r="JP1242" s="23">
        <f t="shared" si="2093"/>
        <v>1670.75</v>
      </c>
      <c r="JQ1242" s="23">
        <f t="shared" si="2094"/>
        <v>1746.71</v>
      </c>
      <c r="JR1242" s="23">
        <f t="shared" si="2095"/>
        <v>1746.71</v>
      </c>
      <c r="JS1242" s="23">
        <f t="shared" si="2096"/>
        <v>0</v>
      </c>
      <c r="JT1242" s="23">
        <f t="shared" si="2096"/>
        <v>0</v>
      </c>
      <c r="JU1242" s="23">
        <f t="shared" si="2096"/>
        <v>0</v>
      </c>
      <c r="JV1242" s="23">
        <f t="shared" si="2097"/>
        <v>0</v>
      </c>
      <c r="JW1242" s="23">
        <f t="shared" si="2097"/>
        <v>0</v>
      </c>
      <c r="JX1242" s="23">
        <f t="shared" si="2097"/>
        <v>0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274627.90999999997</v>
      </c>
      <c r="KI1242" s="23">
        <f t="shared" si="2105"/>
        <v>273811.28000000003</v>
      </c>
      <c r="KJ1242" s="23">
        <f t="shared" si="2106"/>
        <v>275385.02</v>
      </c>
      <c r="KK1242" s="23">
        <f t="shared" si="2107"/>
        <v>1854.67</v>
      </c>
      <c r="KL1242" s="23">
        <f t="shared" si="2108"/>
        <v>1936.71</v>
      </c>
      <c r="KM1242" s="23">
        <f t="shared" si="2109"/>
        <v>1936.71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/>
      <c r="KU1242" s="28"/>
      <c r="KV1242" s="28"/>
      <c r="KW1242" s="23">
        <f t="shared" si="2112"/>
        <v>0</v>
      </c>
      <c r="KX1242" s="23">
        <f t="shared" si="2113"/>
        <v>0</v>
      </c>
      <c r="KY1242" s="23">
        <f t="shared" si="2114"/>
        <v>0</v>
      </c>
      <c r="KZ1242" s="23">
        <f t="shared" si="2115"/>
        <v>0</v>
      </c>
      <c r="LA1242" s="23">
        <f t="shared" si="2116"/>
        <v>0</v>
      </c>
      <c r="LB1242" s="23">
        <f t="shared" si="2117"/>
        <v>0</v>
      </c>
      <c r="LC1242" s="23">
        <f t="shared" si="2118"/>
        <v>269900.57</v>
      </c>
      <c r="LD1242" s="23">
        <f t="shared" si="2119"/>
        <v>268935.96999999997</v>
      </c>
      <c r="LE1242" s="23">
        <f t="shared" si="2120"/>
        <v>270974.93</v>
      </c>
      <c r="LF1242" s="23">
        <f t="shared" si="2121"/>
        <v>3104.43</v>
      </c>
      <c r="LG1242" s="23">
        <f t="shared" si="2122"/>
        <v>3219.83</v>
      </c>
      <c r="LH1242" s="23">
        <f t="shared" si="2123"/>
        <v>3219.83</v>
      </c>
      <c r="LI1242" s="23">
        <f t="shared" si="2124"/>
        <v>0</v>
      </c>
      <c r="LJ1242" s="23">
        <f t="shared" si="2124"/>
        <v>0</v>
      </c>
      <c r="LK1242" s="23">
        <f t="shared" si="2124"/>
        <v>0</v>
      </c>
      <c r="LL1242" s="23">
        <f t="shared" si="2125"/>
        <v>0</v>
      </c>
      <c r="LM1242" s="23">
        <f t="shared" si="2125"/>
        <v>0</v>
      </c>
      <c r="LN1242" s="23">
        <f t="shared" si="2125"/>
        <v>0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274314.45</v>
      </c>
      <c r="LY1242" s="23">
        <f t="shared" si="2133"/>
        <v>273810.8</v>
      </c>
      <c r="LZ1242" s="23">
        <f t="shared" si="2134"/>
        <v>274868.49</v>
      </c>
      <c r="MA1242" s="23">
        <f t="shared" si="2135"/>
        <v>2228.59</v>
      </c>
      <c r="MB1242" s="23">
        <f t="shared" si="2136"/>
        <v>2345.16</v>
      </c>
      <c r="MC1242" s="23">
        <f t="shared" si="2137"/>
        <v>2345.16</v>
      </c>
      <c r="MD1242" s="23">
        <f t="shared" si="2138"/>
        <v>274314.45</v>
      </c>
      <c r="ME1242" s="23">
        <f t="shared" si="2138"/>
        <v>273810.8</v>
      </c>
      <c r="MF1242" s="23">
        <f t="shared" si="2138"/>
        <v>274868.49</v>
      </c>
      <c r="MG1242" s="23">
        <f t="shared" si="2139"/>
        <v>2228.59</v>
      </c>
      <c r="MH1242" s="23">
        <f t="shared" si="2139"/>
        <v>2345.16</v>
      </c>
      <c r="MI1242" s="23">
        <f t="shared" si="2139"/>
        <v>2345.16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275050.45</v>
      </c>
      <c r="MT1242" s="23">
        <f t="shared" si="2147"/>
        <v>274300.21000000002</v>
      </c>
      <c r="MU1242" s="23">
        <f t="shared" si="2148"/>
        <v>276591.21999999997</v>
      </c>
      <c r="MV1242" s="23">
        <f t="shared" si="2149"/>
        <v>2183.35</v>
      </c>
      <c r="MW1242" s="23">
        <f t="shared" si="2150"/>
        <v>2266.77</v>
      </c>
      <c r="MX1242" s="23">
        <f t="shared" si="2151"/>
        <v>2266.77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274341.56</v>
      </c>
      <c r="NO1242" s="23">
        <f t="shared" si="2161"/>
        <v>273811.24</v>
      </c>
      <c r="NP1242" s="23">
        <f t="shared" si="2162"/>
        <v>276038.87</v>
      </c>
      <c r="NQ1242" s="23">
        <f t="shared" si="2163"/>
        <v>2724.66</v>
      </c>
      <c r="NR1242" s="23">
        <f t="shared" si="2164"/>
        <v>2822</v>
      </c>
      <c r="NS1242" s="23">
        <f t="shared" si="2165"/>
        <v>2822</v>
      </c>
      <c r="NT1242" s="23">
        <f t="shared" si="2166"/>
        <v>274341.56</v>
      </c>
      <c r="NU1242" s="23">
        <f t="shared" si="2166"/>
        <v>273811.24</v>
      </c>
      <c r="NV1242" s="23">
        <f t="shared" si="2166"/>
        <v>276038.87</v>
      </c>
      <c r="NW1242" s="23">
        <f t="shared" si="2167"/>
        <v>2724.66</v>
      </c>
      <c r="NX1242" s="23">
        <f t="shared" si="2167"/>
        <v>2822</v>
      </c>
      <c r="NY1242" s="23">
        <f t="shared" si="2167"/>
        <v>2822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274403.51</v>
      </c>
      <c r="OJ1242" s="23">
        <f t="shared" si="2175"/>
        <v>273811.21000000002</v>
      </c>
      <c r="OK1242" s="23">
        <f t="shared" si="2176"/>
        <v>275070.90000000002</v>
      </c>
      <c r="OL1242" s="23">
        <f t="shared" si="2177"/>
        <v>2632.17</v>
      </c>
      <c r="OM1242" s="23">
        <f t="shared" si="2178"/>
        <v>2758.59</v>
      </c>
      <c r="ON1242" s="23">
        <f t="shared" si="2179"/>
        <v>2758.59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274431.31</v>
      </c>
      <c r="PE1242" s="23">
        <f t="shared" si="2189"/>
        <v>273810.65000000002</v>
      </c>
      <c r="PF1242" s="23">
        <f t="shared" si="2190"/>
        <v>276574.38</v>
      </c>
      <c r="PG1242" s="23">
        <f t="shared" si="2191"/>
        <v>2739.55</v>
      </c>
      <c r="PH1242" s="23">
        <f t="shared" si="2192"/>
        <v>2818.44</v>
      </c>
      <c r="PI1242" s="23">
        <f t="shared" si="2193"/>
        <v>2818.44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276370.76</v>
      </c>
      <c r="PZ1242" s="23">
        <f t="shared" si="2203"/>
        <v>276037.2</v>
      </c>
      <c r="QA1242" s="23">
        <f t="shared" si="2204"/>
        <v>278558.83</v>
      </c>
      <c r="QB1242" s="23">
        <f t="shared" si="2205"/>
        <v>2568.1</v>
      </c>
      <c r="QC1242" s="23">
        <f t="shared" si="2206"/>
        <v>2663.4</v>
      </c>
      <c r="QD1242" s="23">
        <f t="shared" si="2207"/>
        <v>2663.4</v>
      </c>
      <c r="QE1242" s="23">
        <f t="shared" si="2208"/>
        <v>552741.52</v>
      </c>
      <c r="QF1242" s="23">
        <f t="shared" si="2208"/>
        <v>552074.4</v>
      </c>
      <c r="QG1242" s="23">
        <f t="shared" si="2208"/>
        <v>557117.66</v>
      </c>
      <c r="QH1242" s="23">
        <f t="shared" si="2209"/>
        <v>5136.2</v>
      </c>
      <c r="QI1242" s="23">
        <f t="shared" si="2209"/>
        <v>5326.8</v>
      </c>
      <c r="QJ1242" s="23">
        <f t="shared" si="2209"/>
        <v>5326.8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273533.07</v>
      </c>
      <c r="QU1242" s="23">
        <f t="shared" si="2217"/>
        <v>273810.64</v>
      </c>
      <c r="QV1242" s="23">
        <f t="shared" si="2218"/>
        <v>275550.38</v>
      </c>
      <c r="QW1242" s="23">
        <f t="shared" si="2219"/>
        <v>1806.59</v>
      </c>
      <c r="QX1242" s="23">
        <f t="shared" si="2220"/>
        <v>1902.61</v>
      </c>
      <c r="QY1242" s="23">
        <f t="shared" si="2221"/>
        <v>1902.61</v>
      </c>
      <c r="QZ1242" s="23">
        <f t="shared" si="2222"/>
        <v>273533.07</v>
      </c>
      <c r="RA1242" s="23">
        <f t="shared" si="2222"/>
        <v>273810.64</v>
      </c>
      <c r="RB1242" s="23">
        <f t="shared" si="2222"/>
        <v>275550.38</v>
      </c>
      <c r="RC1242" s="23">
        <f t="shared" si="2223"/>
        <v>1806.59</v>
      </c>
      <c r="RD1242" s="23">
        <f t="shared" si="2223"/>
        <v>1902.61</v>
      </c>
      <c r="RE1242" s="23">
        <f t="shared" si="2223"/>
        <v>1902.61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279338.28000000003</v>
      </c>
      <c r="RP1242" s="23">
        <f t="shared" si="2231"/>
        <v>278389.15000000002</v>
      </c>
      <c r="RQ1242" s="23">
        <f t="shared" si="2232"/>
        <v>279679.45</v>
      </c>
      <c r="RR1242" s="23">
        <f t="shared" si="2233"/>
        <v>2277.63</v>
      </c>
      <c r="RS1242" s="23">
        <f t="shared" si="2234"/>
        <v>2373.9699999999998</v>
      </c>
      <c r="RT1242" s="23">
        <f t="shared" si="2235"/>
        <v>2373.9699999999998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275158.53999999998</v>
      </c>
      <c r="SK1242" s="23">
        <f t="shared" si="2245"/>
        <v>274401.07</v>
      </c>
      <c r="SL1242" s="23">
        <f t="shared" si="2246"/>
        <v>275715.96999999997</v>
      </c>
      <c r="SM1242" s="23">
        <f t="shared" si="2247"/>
        <v>3706.24</v>
      </c>
      <c r="SN1242" s="23">
        <f t="shared" si="2248"/>
        <v>3864.67</v>
      </c>
      <c r="SO1242" s="23">
        <f t="shared" si="2249"/>
        <v>3864.67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274030.34000000003</v>
      </c>
      <c r="TF1242" s="23">
        <f t="shared" si="2259"/>
        <v>273811.05</v>
      </c>
      <c r="TG1242" s="23">
        <f t="shared" si="2260"/>
        <v>275500.7</v>
      </c>
      <c r="TH1242" s="23">
        <f t="shared" si="2261"/>
        <v>2783</v>
      </c>
      <c r="TI1242" s="23">
        <f t="shared" si="2262"/>
        <v>2895.37</v>
      </c>
      <c r="TJ1242" s="23">
        <f t="shared" si="2263"/>
        <v>2895.37</v>
      </c>
      <c r="TK1242" s="23">
        <f t="shared" si="2264"/>
        <v>274030.34000000003</v>
      </c>
      <c r="TL1242" s="23">
        <f t="shared" si="2264"/>
        <v>273811.05</v>
      </c>
      <c r="TM1242" s="23">
        <f t="shared" si="2264"/>
        <v>275500.7</v>
      </c>
      <c r="TN1242" s="23">
        <f t="shared" si="2265"/>
        <v>2783</v>
      </c>
      <c r="TO1242" s="23">
        <f t="shared" si="2265"/>
        <v>2895.37</v>
      </c>
      <c r="TP1242" s="23">
        <f t="shared" si="2265"/>
        <v>2895.37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268297.90999999997</v>
      </c>
      <c r="UA1242" s="23">
        <f t="shared" si="2273"/>
        <v>268086.84999999998</v>
      </c>
      <c r="UB1242" s="23">
        <f t="shared" si="2274"/>
        <v>270208.46000000002</v>
      </c>
      <c r="UC1242" s="23">
        <f t="shared" si="2275"/>
        <v>2929.59</v>
      </c>
      <c r="UD1242" s="23">
        <f t="shared" si="2276"/>
        <v>3070.91</v>
      </c>
      <c r="UE1242" s="23">
        <f t="shared" si="2277"/>
        <v>3070.91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274806.39</v>
      </c>
      <c r="UV1242" s="23">
        <f t="shared" si="2287"/>
        <v>273811.26</v>
      </c>
      <c r="UW1242" s="23">
        <f t="shared" si="2288"/>
        <v>276013.77</v>
      </c>
      <c r="UX1242" s="23">
        <f t="shared" si="2289"/>
        <v>1718.5</v>
      </c>
      <c r="UY1242" s="23">
        <f t="shared" si="2290"/>
        <v>1799.86</v>
      </c>
      <c r="UZ1242" s="23">
        <f t="shared" si="2291"/>
        <v>1799.86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272171.98</v>
      </c>
      <c r="VQ1242" s="23">
        <f t="shared" si="2301"/>
        <v>272119.89</v>
      </c>
      <c r="VR1242" s="23">
        <f t="shared" si="2302"/>
        <v>273364.47999999998</v>
      </c>
      <c r="VS1242" s="23">
        <f t="shared" si="2303"/>
        <v>2263.23</v>
      </c>
      <c r="VT1242" s="23">
        <f t="shared" si="2304"/>
        <v>2364.65</v>
      </c>
      <c r="VU1242" s="23">
        <f t="shared" si="2305"/>
        <v>2364.65</v>
      </c>
      <c r="VV1242" s="23">
        <f t="shared" si="2306"/>
        <v>272171.98</v>
      </c>
      <c r="VW1242" s="23">
        <f t="shared" si="2306"/>
        <v>272119.89</v>
      </c>
      <c r="VX1242" s="23">
        <f t="shared" si="2306"/>
        <v>273364.47999999998</v>
      </c>
      <c r="VY1242" s="23">
        <f t="shared" si="2307"/>
        <v>2263.23</v>
      </c>
      <c r="VZ1242" s="23">
        <f t="shared" si="2307"/>
        <v>2364.65</v>
      </c>
      <c r="WA1242" s="23">
        <f t="shared" si="2307"/>
        <v>2364.65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274751.48</v>
      </c>
      <c r="WL1242" s="23">
        <f t="shared" si="2315"/>
        <v>273811.14</v>
      </c>
      <c r="WM1242" s="23">
        <f t="shared" si="2316"/>
        <v>276720.99</v>
      </c>
      <c r="WN1242" s="23">
        <f t="shared" si="2317"/>
        <v>2170.86</v>
      </c>
      <c r="WO1242" s="23">
        <f t="shared" si="2318"/>
        <v>2247.92</v>
      </c>
      <c r="WP1242" s="23">
        <f t="shared" si="2319"/>
        <v>2247.92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2</v>
      </c>
      <c r="WX1242" s="28">
        <v>2</v>
      </c>
      <c r="WY1242" s="28">
        <v>2</v>
      </c>
      <c r="WZ1242" s="23">
        <f t="shared" si="2322"/>
        <v>530746</v>
      </c>
      <c r="XA1242" s="23">
        <f t="shared" si="2323"/>
        <v>547622</v>
      </c>
      <c r="XB1242" s="23">
        <f t="shared" si="2324"/>
        <v>547622</v>
      </c>
      <c r="XC1242" s="23">
        <f t="shared" si="2325"/>
        <v>4708.82</v>
      </c>
      <c r="XD1242" s="23">
        <f t="shared" si="2326"/>
        <v>4708.82</v>
      </c>
      <c r="XE1242" s="23">
        <f t="shared" si="2327"/>
        <v>4708.82</v>
      </c>
      <c r="XF1242" s="23">
        <f t="shared" si="2328"/>
        <v>273681.91999999998</v>
      </c>
      <c r="XG1242" s="23">
        <f t="shared" si="2329"/>
        <v>273811.27</v>
      </c>
      <c r="XH1242" s="23">
        <f t="shared" si="2330"/>
        <v>276057.15000000002</v>
      </c>
      <c r="XI1242" s="23">
        <f t="shared" si="2331"/>
        <v>1681.29</v>
      </c>
      <c r="XJ1242" s="23">
        <f t="shared" si="2332"/>
        <v>1792.36</v>
      </c>
      <c r="XK1242" s="23">
        <f t="shared" si="2333"/>
        <v>1792.36</v>
      </c>
      <c r="XL1242" s="23">
        <f t="shared" si="2334"/>
        <v>547363.83999999997</v>
      </c>
      <c r="XM1242" s="23">
        <f t="shared" si="2334"/>
        <v>547622.54</v>
      </c>
      <c r="XN1242" s="23">
        <f t="shared" si="2334"/>
        <v>552114.30000000005</v>
      </c>
      <c r="XO1242" s="23">
        <f t="shared" si="2335"/>
        <v>3362.58</v>
      </c>
      <c r="XP1242" s="23">
        <f t="shared" si="2335"/>
        <v>3584.72</v>
      </c>
      <c r="XQ1242" s="23">
        <f t="shared" si="2335"/>
        <v>3584.72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274210.43</v>
      </c>
      <c r="YW1242" s="23">
        <f t="shared" si="2358"/>
        <v>273781.78000000003</v>
      </c>
      <c r="YX1242" s="23">
        <f t="shared" si="2359"/>
        <v>275896.90999999997</v>
      </c>
      <c r="YY1242" s="23">
        <f t="shared" si="2360"/>
        <v>2310.35</v>
      </c>
      <c r="YZ1242" s="23">
        <f t="shared" si="2361"/>
        <v>2408.3000000000002</v>
      </c>
      <c r="ZA1242" s="23">
        <f t="shared" si="2362"/>
        <v>2408.3000000000002</v>
      </c>
      <c r="ZB1242" s="23">
        <f t="shared" si="2363"/>
        <v>4113156.45</v>
      </c>
      <c r="ZC1242" s="23">
        <f t="shared" si="2363"/>
        <v>4106726.7</v>
      </c>
      <c r="ZD1242" s="23">
        <f t="shared" si="2363"/>
        <v>4138453.65</v>
      </c>
      <c r="ZE1242" s="23">
        <f t="shared" si="2364"/>
        <v>34655.25</v>
      </c>
      <c r="ZF1242" s="23">
        <f t="shared" si="2364"/>
        <v>36124.5</v>
      </c>
      <c r="ZG1242" s="23">
        <f t="shared" si="2364"/>
        <v>36124.5</v>
      </c>
    </row>
    <row r="1243" spans="1:683" ht="36">
      <c r="A1243" s="8" t="s">
        <v>159</v>
      </c>
      <c r="B1243" s="85" t="s">
        <v>154</v>
      </c>
      <c r="C1243" s="5"/>
      <c r="D1243" s="110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145580.21</v>
      </c>
      <c r="V1243" s="23">
        <f t="shared" si="1923"/>
        <v>148375.54999999999</v>
      </c>
      <c r="W1243" s="23">
        <f t="shared" si="1924"/>
        <v>150083.41</v>
      </c>
      <c r="X1243" s="23">
        <f t="shared" si="1925"/>
        <v>2214.6999999999998</v>
      </c>
      <c r="Y1243" s="23">
        <f t="shared" si="1926"/>
        <v>2309.63</v>
      </c>
      <c r="Z1243" s="23">
        <f t="shared" si="1927"/>
        <v>2309.63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143308.51</v>
      </c>
      <c r="AQ1243" s="23">
        <f t="shared" si="1937"/>
        <v>145811.04999999999</v>
      </c>
      <c r="AR1243" s="23">
        <f t="shared" si="1938"/>
        <v>146949.54999999999</v>
      </c>
      <c r="AS1243" s="23">
        <f t="shared" si="1939"/>
        <v>3423.96</v>
      </c>
      <c r="AT1243" s="23">
        <f t="shared" si="1940"/>
        <v>3566.48</v>
      </c>
      <c r="AU1243" s="23">
        <f t="shared" si="1941"/>
        <v>3566.48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145110.44</v>
      </c>
      <c r="BL1243" s="23">
        <f t="shared" si="1951"/>
        <v>147946.06</v>
      </c>
      <c r="BM1243" s="23">
        <f t="shared" si="1952"/>
        <v>151250.34</v>
      </c>
      <c r="BN1243" s="23">
        <f t="shared" si="1953"/>
        <v>1965.55</v>
      </c>
      <c r="BO1243" s="23">
        <f t="shared" si="1954"/>
        <v>2029.25</v>
      </c>
      <c r="BP1243" s="23">
        <f t="shared" si="1955"/>
        <v>2029.25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>
        <v>1</v>
      </c>
      <c r="BX1243" s="28">
        <v>1</v>
      </c>
      <c r="BY1243" s="28">
        <v>1</v>
      </c>
      <c r="BZ1243" s="23">
        <f t="shared" si="1958"/>
        <v>140390</v>
      </c>
      <c r="CA1243" s="23">
        <f t="shared" si="1959"/>
        <v>147946</v>
      </c>
      <c r="CB1243" s="23">
        <f t="shared" si="1960"/>
        <v>147946</v>
      </c>
      <c r="CC1243" s="23">
        <f t="shared" si="1961"/>
        <v>2433.52</v>
      </c>
      <c r="CD1243" s="23">
        <f t="shared" si="1962"/>
        <v>2433.52</v>
      </c>
      <c r="CE1243" s="23">
        <f t="shared" si="1963"/>
        <v>2433.52</v>
      </c>
      <c r="CF1243" s="23">
        <f t="shared" si="1964"/>
        <v>143508.06</v>
      </c>
      <c r="CG1243" s="23">
        <f t="shared" si="1965"/>
        <v>146391.23000000001</v>
      </c>
      <c r="CH1243" s="23">
        <f t="shared" si="1966"/>
        <v>147486.01999999999</v>
      </c>
      <c r="CI1243" s="23">
        <f t="shared" si="1967"/>
        <v>2416.0300000000002</v>
      </c>
      <c r="CJ1243" s="23">
        <f t="shared" si="1968"/>
        <v>2540.08</v>
      </c>
      <c r="CK1243" s="23">
        <f t="shared" si="1969"/>
        <v>2540.08</v>
      </c>
      <c r="CL1243" s="23">
        <f t="shared" si="1970"/>
        <v>143508.06</v>
      </c>
      <c r="CM1243" s="23">
        <f t="shared" si="1970"/>
        <v>146391.23000000001</v>
      </c>
      <c r="CN1243" s="23">
        <f t="shared" si="1970"/>
        <v>147486.01999999999</v>
      </c>
      <c r="CO1243" s="23">
        <f t="shared" si="1971"/>
        <v>2416.0300000000002</v>
      </c>
      <c r="CP1243" s="23">
        <f t="shared" si="1971"/>
        <v>2540.08</v>
      </c>
      <c r="CQ1243" s="23">
        <f t="shared" si="1971"/>
        <v>2540.08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144753.99</v>
      </c>
      <c r="DB1243" s="23">
        <f t="shared" si="1979"/>
        <v>147938.85999999999</v>
      </c>
      <c r="DC1243" s="23">
        <f t="shared" si="1980"/>
        <v>148534.29</v>
      </c>
      <c r="DD1243" s="23">
        <f t="shared" si="1981"/>
        <v>1538.5</v>
      </c>
      <c r="DE1243" s="23">
        <f t="shared" si="1982"/>
        <v>1613.59</v>
      </c>
      <c r="DF1243" s="23">
        <f t="shared" si="1983"/>
        <v>1613.59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145270.38</v>
      </c>
      <c r="DW1243" s="23">
        <f t="shared" si="1993"/>
        <v>147945.73000000001</v>
      </c>
      <c r="DX1243" s="23">
        <f t="shared" si="1994"/>
        <v>149081.22</v>
      </c>
      <c r="DY1243" s="23">
        <f t="shared" si="1995"/>
        <v>2355.63</v>
      </c>
      <c r="DZ1243" s="23">
        <f t="shared" si="1996"/>
        <v>2472.1999999999998</v>
      </c>
      <c r="EA1243" s="23">
        <f t="shared" si="1997"/>
        <v>2472.1999999999998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145444.85</v>
      </c>
      <c r="ER1243" s="23">
        <f t="shared" si="2007"/>
        <v>147946.22</v>
      </c>
      <c r="ES1243" s="23">
        <f t="shared" si="2008"/>
        <v>149497.01999999999</v>
      </c>
      <c r="ET1243" s="23">
        <f t="shared" si="2009"/>
        <v>1983.19</v>
      </c>
      <c r="EU1243" s="23">
        <f t="shared" si="2010"/>
        <v>2067.5500000000002</v>
      </c>
      <c r="EV1243" s="23">
        <f t="shared" si="2011"/>
        <v>2067.5500000000002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146312.66</v>
      </c>
      <c r="FM1243" s="23">
        <f t="shared" si="2021"/>
        <v>148942.45000000001</v>
      </c>
      <c r="FN1243" s="23">
        <f t="shared" si="2022"/>
        <v>150509.19</v>
      </c>
      <c r="FO1243" s="23">
        <f t="shared" si="2023"/>
        <v>1637.63</v>
      </c>
      <c r="FP1243" s="23">
        <f t="shared" si="2024"/>
        <v>1697.12</v>
      </c>
      <c r="FQ1243" s="23">
        <f t="shared" si="2025"/>
        <v>1697.12</v>
      </c>
      <c r="FR1243" s="23">
        <f t="shared" si="2026"/>
        <v>146312.66</v>
      </c>
      <c r="FS1243" s="23">
        <f t="shared" si="2026"/>
        <v>148942.45000000001</v>
      </c>
      <c r="FT1243" s="23">
        <f t="shared" si="2026"/>
        <v>150509.19</v>
      </c>
      <c r="FU1243" s="23">
        <f t="shared" si="2027"/>
        <v>1637.63</v>
      </c>
      <c r="FV1243" s="23">
        <f t="shared" si="2027"/>
        <v>1697.12</v>
      </c>
      <c r="FW1243" s="23">
        <f t="shared" si="2027"/>
        <v>1697.12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146023.35</v>
      </c>
      <c r="GH1243" s="23">
        <f t="shared" si="2035"/>
        <v>149270.72</v>
      </c>
      <c r="GI1243" s="23">
        <f t="shared" si="2036"/>
        <v>150759.22</v>
      </c>
      <c r="GJ1243" s="23">
        <f t="shared" si="2037"/>
        <v>2464.4499999999998</v>
      </c>
      <c r="GK1243" s="23">
        <f t="shared" si="2038"/>
        <v>2549.5</v>
      </c>
      <c r="GL1243" s="23">
        <f t="shared" si="2039"/>
        <v>2549.5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146794.79999999999</v>
      </c>
      <c r="HC1243" s="23">
        <f t="shared" si="2049"/>
        <v>150042.66</v>
      </c>
      <c r="HD1243" s="23">
        <f t="shared" si="2050"/>
        <v>150818.48000000001</v>
      </c>
      <c r="HE1243" s="23">
        <f t="shared" si="2051"/>
        <v>2514.7800000000002</v>
      </c>
      <c r="HF1243" s="23">
        <f t="shared" si="2052"/>
        <v>2596.61</v>
      </c>
      <c r="HG1243" s="23">
        <f t="shared" si="2053"/>
        <v>2596.61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144951.93</v>
      </c>
      <c r="HX1243" s="23">
        <f t="shared" si="2063"/>
        <v>147931.44</v>
      </c>
      <c r="HY1243" s="23">
        <f t="shared" si="2064"/>
        <v>149688.51</v>
      </c>
      <c r="HZ1243" s="23">
        <f t="shared" si="2065"/>
        <v>2068.2199999999998</v>
      </c>
      <c r="IA1243" s="23">
        <f t="shared" si="2066"/>
        <v>2148.42</v>
      </c>
      <c r="IB1243" s="23">
        <f t="shared" si="2067"/>
        <v>2148.42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144323.49</v>
      </c>
      <c r="IS1243" s="23">
        <f t="shared" si="2077"/>
        <v>147946.29999999999</v>
      </c>
      <c r="IT1243" s="23">
        <f t="shared" si="2078"/>
        <v>147946.29999999999</v>
      </c>
      <c r="IU1243" s="23">
        <f t="shared" si="2079"/>
        <v>6714.92</v>
      </c>
      <c r="IV1243" s="23">
        <f t="shared" si="2080"/>
        <v>7066.46</v>
      </c>
      <c r="IW1243" s="23">
        <f t="shared" si="2081"/>
        <v>7066.46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145263.62</v>
      </c>
      <c r="JN1243" s="23">
        <f t="shared" si="2091"/>
        <v>147946.12</v>
      </c>
      <c r="JO1243" s="23">
        <f t="shared" si="2092"/>
        <v>148505.97</v>
      </c>
      <c r="JP1243" s="23">
        <f t="shared" si="2093"/>
        <v>1726.89</v>
      </c>
      <c r="JQ1243" s="23">
        <f t="shared" si="2094"/>
        <v>1805.4</v>
      </c>
      <c r="JR1243" s="23">
        <f t="shared" si="2095"/>
        <v>1805.4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145286.12</v>
      </c>
      <c r="KI1243" s="23">
        <f t="shared" si="2105"/>
        <v>147946.15</v>
      </c>
      <c r="KJ1243" s="23">
        <f t="shared" si="2106"/>
        <v>148796.48000000001</v>
      </c>
      <c r="KK1243" s="23">
        <f t="shared" si="2107"/>
        <v>1916.98</v>
      </c>
      <c r="KL1243" s="23">
        <f t="shared" si="2108"/>
        <v>2001.79</v>
      </c>
      <c r="KM1243" s="23">
        <f t="shared" si="2109"/>
        <v>2001.79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/>
      <c r="KU1243" s="28"/>
      <c r="KV1243" s="28"/>
      <c r="KW1243" s="23">
        <f t="shared" si="2112"/>
        <v>0</v>
      </c>
      <c r="KX1243" s="23">
        <f t="shared" si="2113"/>
        <v>0</v>
      </c>
      <c r="KY1243" s="23">
        <f t="shared" si="2114"/>
        <v>0</v>
      </c>
      <c r="KZ1243" s="23">
        <f t="shared" si="2115"/>
        <v>0</v>
      </c>
      <c r="LA1243" s="23">
        <f t="shared" si="2116"/>
        <v>0</v>
      </c>
      <c r="LB1243" s="23">
        <f t="shared" si="2117"/>
        <v>0</v>
      </c>
      <c r="LC1243" s="23">
        <f t="shared" si="2118"/>
        <v>142785.21</v>
      </c>
      <c r="LD1243" s="23">
        <f t="shared" si="2119"/>
        <v>145311.91</v>
      </c>
      <c r="LE1243" s="23">
        <f t="shared" si="2120"/>
        <v>146413.60999999999</v>
      </c>
      <c r="LF1243" s="23">
        <f t="shared" si="2121"/>
        <v>3208.74</v>
      </c>
      <c r="LG1243" s="23">
        <f t="shared" si="2122"/>
        <v>3328.02</v>
      </c>
      <c r="LH1243" s="23">
        <f t="shared" si="2123"/>
        <v>3328.02</v>
      </c>
      <c r="LI1243" s="23">
        <f t="shared" si="2124"/>
        <v>0</v>
      </c>
      <c r="LJ1243" s="23">
        <f t="shared" si="2124"/>
        <v>0</v>
      </c>
      <c r="LK1243" s="23">
        <f t="shared" si="2124"/>
        <v>0</v>
      </c>
      <c r="LL1243" s="23">
        <f t="shared" si="2125"/>
        <v>0</v>
      </c>
      <c r="LM1243" s="23">
        <f t="shared" si="2125"/>
        <v>0</v>
      </c>
      <c r="LN1243" s="23">
        <f t="shared" si="2125"/>
        <v>0</v>
      </c>
      <c r="LO1243" s="28"/>
      <c r="LP1243" s="28"/>
      <c r="LQ1243" s="28"/>
      <c r="LR1243" s="23">
        <f t="shared" si="2126"/>
        <v>0</v>
      </c>
      <c r="LS1243" s="23">
        <f t="shared" si="2127"/>
        <v>0</v>
      </c>
      <c r="LT1243" s="23">
        <f t="shared" si="2128"/>
        <v>0</v>
      </c>
      <c r="LU1243" s="23">
        <f t="shared" si="2129"/>
        <v>0</v>
      </c>
      <c r="LV1243" s="23">
        <f t="shared" si="2130"/>
        <v>0</v>
      </c>
      <c r="LW1243" s="23">
        <f t="shared" si="2131"/>
        <v>0</v>
      </c>
      <c r="LX1243" s="23">
        <f t="shared" si="2132"/>
        <v>145120.29</v>
      </c>
      <c r="LY1243" s="23">
        <f t="shared" si="2133"/>
        <v>147945.89000000001</v>
      </c>
      <c r="LZ1243" s="23">
        <f t="shared" si="2134"/>
        <v>148517.38</v>
      </c>
      <c r="MA1243" s="23">
        <f t="shared" si="2135"/>
        <v>2303.4699999999998</v>
      </c>
      <c r="MB1243" s="23">
        <f t="shared" si="2136"/>
        <v>2423.96</v>
      </c>
      <c r="MC1243" s="23">
        <f t="shared" si="2137"/>
        <v>2423.96</v>
      </c>
      <c r="MD1243" s="23">
        <f t="shared" si="2138"/>
        <v>0</v>
      </c>
      <c r="ME1243" s="23">
        <f t="shared" si="2138"/>
        <v>0</v>
      </c>
      <c r="MF1243" s="23">
        <f t="shared" si="2138"/>
        <v>0</v>
      </c>
      <c r="MG1243" s="23">
        <f t="shared" si="2139"/>
        <v>0</v>
      </c>
      <c r="MH1243" s="23">
        <f t="shared" si="2139"/>
        <v>0</v>
      </c>
      <c r="MI1243" s="23">
        <f t="shared" si="2139"/>
        <v>0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145509.65</v>
      </c>
      <c r="MT1243" s="23">
        <f t="shared" si="2147"/>
        <v>148210.32999999999</v>
      </c>
      <c r="MU1243" s="23">
        <f t="shared" si="2148"/>
        <v>149448.21</v>
      </c>
      <c r="MV1243" s="23">
        <f t="shared" si="2149"/>
        <v>2256.71</v>
      </c>
      <c r="MW1243" s="23">
        <f t="shared" si="2150"/>
        <v>2342.9299999999998</v>
      </c>
      <c r="MX1243" s="23">
        <f t="shared" si="2151"/>
        <v>2342.9299999999998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145134.63</v>
      </c>
      <c r="NO1243" s="23">
        <f t="shared" si="2161"/>
        <v>147946.13</v>
      </c>
      <c r="NP1243" s="23">
        <f t="shared" si="2162"/>
        <v>149149.76000000001</v>
      </c>
      <c r="NQ1243" s="23">
        <f t="shared" si="2163"/>
        <v>2816.22</v>
      </c>
      <c r="NR1243" s="23">
        <f t="shared" si="2164"/>
        <v>2916.82</v>
      </c>
      <c r="NS1243" s="23">
        <f t="shared" si="2165"/>
        <v>2916.82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145167.4</v>
      </c>
      <c r="OJ1243" s="23">
        <f t="shared" si="2175"/>
        <v>147946.10999999999</v>
      </c>
      <c r="OK1243" s="23">
        <f t="shared" si="2176"/>
        <v>148626.75</v>
      </c>
      <c r="OL1243" s="23">
        <f t="shared" si="2177"/>
        <v>2720.61</v>
      </c>
      <c r="OM1243" s="23">
        <f t="shared" si="2178"/>
        <v>2851.28</v>
      </c>
      <c r="ON1243" s="23">
        <f t="shared" si="2179"/>
        <v>2851.28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145182.10999999999</v>
      </c>
      <c r="PE1243" s="23">
        <f t="shared" si="2189"/>
        <v>147945.81</v>
      </c>
      <c r="PF1243" s="23">
        <f t="shared" si="2190"/>
        <v>149439.10999999999</v>
      </c>
      <c r="PG1243" s="23">
        <f t="shared" si="2191"/>
        <v>2831.6</v>
      </c>
      <c r="PH1243" s="23">
        <f t="shared" si="2192"/>
        <v>2913.14</v>
      </c>
      <c r="PI1243" s="23">
        <f t="shared" si="2193"/>
        <v>2913.14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146208.14000000001</v>
      </c>
      <c r="PZ1243" s="23">
        <f t="shared" si="2203"/>
        <v>149148.85999999999</v>
      </c>
      <c r="QA1243" s="23">
        <f t="shared" si="2204"/>
        <v>150511.35999999999</v>
      </c>
      <c r="QB1243" s="23">
        <f t="shared" si="2205"/>
        <v>2654.39</v>
      </c>
      <c r="QC1243" s="23">
        <f t="shared" si="2206"/>
        <v>2752.9</v>
      </c>
      <c r="QD1243" s="23">
        <f t="shared" si="2207"/>
        <v>2752.9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144706.91</v>
      </c>
      <c r="QU1243" s="23">
        <f t="shared" si="2217"/>
        <v>147945.79999999999</v>
      </c>
      <c r="QV1243" s="23">
        <f t="shared" si="2218"/>
        <v>148885.82</v>
      </c>
      <c r="QW1243" s="23">
        <f t="shared" si="2219"/>
        <v>1867.3</v>
      </c>
      <c r="QX1243" s="23">
        <f t="shared" si="2220"/>
        <v>1966.54</v>
      </c>
      <c r="QY1243" s="23">
        <f t="shared" si="2221"/>
        <v>1966.54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147778.04</v>
      </c>
      <c r="RP1243" s="23">
        <f t="shared" si="2231"/>
        <v>150419.67000000001</v>
      </c>
      <c r="RQ1243" s="23">
        <f t="shared" si="2232"/>
        <v>151116.85</v>
      </c>
      <c r="RR1243" s="23">
        <f t="shared" si="2233"/>
        <v>2354.16</v>
      </c>
      <c r="RS1243" s="23">
        <f t="shared" si="2234"/>
        <v>2453.7399999999998</v>
      </c>
      <c r="RT1243" s="23">
        <f t="shared" si="2235"/>
        <v>2453.7399999999998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145566.82999999999</v>
      </c>
      <c r="SK1243" s="23">
        <f t="shared" si="2245"/>
        <v>148264.82999999999</v>
      </c>
      <c r="SL1243" s="23">
        <f t="shared" si="2246"/>
        <v>148975.29999999999</v>
      </c>
      <c r="SM1243" s="23">
        <f t="shared" si="2247"/>
        <v>3830.78</v>
      </c>
      <c r="SN1243" s="23">
        <f t="shared" si="2248"/>
        <v>3994.52</v>
      </c>
      <c r="SO1243" s="23">
        <f t="shared" si="2249"/>
        <v>3994.52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144969.98000000001</v>
      </c>
      <c r="TF1243" s="23">
        <f t="shared" si="2259"/>
        <v>147946.03</v>
      </c>
      <c r="TG1243" s="23">
        <f t="shared" si="2260"/>
        <v>148858.98000000001</v>
      </c>
      <c r="TH1243" s="23">
        <f t="shared" si="2261"/>
        <v>2876.51</v>
      </c>
      <c r="TI1243" s="23">
        <f t="shared" si="2262"/>
        <v>2992.66</v>
      </c>
      <c r="TJ1243" s="23">
        <f t="shared" si="2263"/>
        <v>2992.66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141937.35999999999</v>
      </c>
      <c r="UA1243" s="23">
        <f t="shared" si="2273"/>
        <v>144853.12</v>
      </c>
      <c r="UB1243" s="23">
        <f t="shared" si="2274"/>
        <v>145999.47</v>
      </c>
      <c r="UC1243" s="23">
        <f t="shared" si="2275"/>
        <v>3028.02</v>
      </c>
      <c r="UD1243" s="23">
        <f t="shared" si="2276"/>
        <v>3174.1</v>
      </c>
      <c r="UE1243" s="23">
        <f t="shared" si="2277"/>
        <v>3174.1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145380.53</v>
      </c>
      <c r="UV1243" s="23">
        <f t="shared" si="2287"/>
        <v>147946.14000000001</v>
      </c>
      <c r="UW1243" s="23">
        <f t="shared" si="2288"/>
        <v>149136.21</v>
      </c>
      <c r="UX1243" s="23">
        <f t="shared" si="2289"/>
        <v>1776.24</v>
      </c>
      <c r="UY1243" s="23">
        <f t="shared" si="2290"/>
        <v>1860.34</v>
      </c>
      <c r="UZ1243" s="23">
        <f t="shared" si="2291"/>
        <v>1860.34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143986.85999999999</v>
      </c>
      <c r="VQ1243" s="23">
        <f t="shared" si="2301"/>
        <v>147032.26</v>
      </c>
      <c r="VR1243" s="23">
        <f t="shared" si="2302"/>
        <v>147704.74</v>
      </c>
      <c r="VS1243" s="23">
        <f t="shared" si="2303"/>
        <v>2339.27</v>
      </c>
      <c r="VT1243" s="23">
        <f t="shared" si="2304"/>
        <v>2444.1</v>
      </c>
      <c r="VU1243" s="23">
        <f t="shared" si="2305"/>
        <v>2444.1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145351.48000000001</v>
      </c>
      <c r="WL1243" s="23">
        <f t="shared" si="2315"/>
        <v>147946.07999999999</v>
      </c>
      <c r="WM1243" s="23">
        <f t="shared" si="2316"/>
        <v>149518.32999999999</v>
      </c>
      <c r="WN1243" s="23">
        <f t="shared" si="2317"/>
        <v>2243.8000000000002</v>
      </c>
      <c r="WO1243" s="23">
        <f t="shared" si="2318"/>
        <v>2323.4499999999998</v>
      </c>
      <c r="WP1243" s="23">
        <f t="shared" si="2319"/>
        <v>2323.4499999999998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144785.66</v>
      </c>
      <c r="XG1243" s="23">
        <f t="shared" si="2329"/>
        <v>147946.14000000001</v>
      </c>
      <c r="XH1243" s="23">
        <f t="shared" si="2330"/>
        <v>149159.64000000001</v>
      </c>
      <c r="XI1243" s="23">
        <f t="shared" si="2331"/>
        <v>1737.78</v>
      </c>
      <c r="XJ1243" s="23">
        <f t="shared" si="2332"/>
        <v>1852.58</v>
      </c>
      <c r="XK1243" s="23">
        <f t="shared" si="2333"/>
        <v>1852.58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2</v>
      </c>
      <c r="YN1243" s="57">
        <f t="shared" si="2350"/>
        <v>2</v>
      </c>
      <c r="YO1243" s="57">
        <f t="shared" si="2350"/>
        <v>2</v>
      </c>
      <c r="YP1243" s="23">
        <f t="shared" si="2351"/>
        <v>280780</v>
      </c>
      <c r="YQ1243" s="23">
        <f t="shared" si="2352"/>
        <v>295892</v>
      </c>
      <c r="YR1243" s="23">
        <f t="shared" si="2353"/>
        <v>295892</v>
      </c>
      <c r="YS1243" s="23">
        <f t="shared" si="2354"/>
        <v>4867.04</v>
      </c>
      <c r="YT1243" s="23">
        <f t="shared" si="2355"/>
        <v>4867.04</v>
      </c>
      <c r="YU1243" s="23">
        <f t="shared" si="2356"/>
        <v>4867.04</v>
      </c>
      <c r="YV1243" s="23">
        <f t="shared" si="2357"/>
        <v>145065.26</v>
      </c>
      <c r="YW1243" s="23">
        <f t="shared" si="2358"/>
        <v>147930.21</v>
      </c>
      <c r="YX1243" s="23">
        <f t="shared" si="2359"/>
        <v>149073.06</v>
      </c>
      <c r="YY1243" s="23">
        <f t="shared" si="2360"/>
        <v>2387.98</v>
      </c>
      <c r="YZ1243" s="23">
        <f t="shared" si="2361"/>
        <v>2489.23</v>
      </c>
      <c r="ZA1243" s="23">
        <f t="shared" si="2362"/>
        <v>2489.23</v>
      </c>
      <c r="ZB1243" s="23">
        <f t="shared" si="2363"/>
        <v>290130.52</v>
      </c>
      <c r="ZC1243" s="23">
        <f t="shared" si="2363"/>
        <v>295860.42</v>
      </c>
      <c r="ZD1243" s="23">
        <f t="shared" si="2363"/>
        <v>298146.12</v>
      </c>
      <c r="ZE1243" s="23">
        <f t="shared" si="2364"/>
        <v>4775.96</v>
      </c>
      <c r="ZF1243" s="23">
        <f t="shared" si="2364"/>
        <v>4978.46</v>
      </c>
      <c r="ZG1243" s="23">
        <f t="shared" si="2364"/>
        <v>4978.46</v>
      </c>
    </row>
    <row r="1244" spans="1:683">
      <c r="A1244" s="85" t="s">
        <v>145</v>
      </c>
      <c r="B1244" s="85" t="s">
        <v>155</v>
      </c>
      <c r="C1244" s="5"/>
      <c r="D1244" s="110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22544.76</v>
      </c>
      <c r="V1244" s="23">
        <f t="shared" si="1923"/>
        <v>22410.880000000001</v>
      </c>
      <c r="W1244" s="23">
        <f t="shared" si="1924"/>
        <v>22668.84</v>
      </c>
      <c r="X1244" s="23">
        <f t="shared" si="1925"/>
        <v>2122.56</v>
      </c>
      <c r="Y1244" s="23">
        <f t="shared" si="1926"/>
        <v>2213.5300000000002</v>
      </c>
      <c r="Z1244" s="23">
        <f t="shared" si="1927"/>
        <v>2213.5300000000002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22192.97</v>
      </c>
      <c r="AQ1244" s="23">
        <f t="shared" si="1937"/>
        <v>22023.53</v>
      </c>
      <c r="AR1244" s="23">
        <f t="shared" si="1938"/>
        <v>22195.49</v>
      </c>
      <c r="AS1244" s="23">
        <f t="shared" si="1939"/>
        <v>3281.5</v>
      </c>
      <c r="AT1244" s="23">
        <f t="shared" si="1940"/>
        <v>3418.09</v>
      </c>
      <c r="AU1244" s="23">
        <f t="shared" si="1941"/>
        <v>3418.09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22472.01</v>
      </c>
      <c r="BL1244" s="23">
        <f t="shared" si="1951"/>
        <v>22346.01</v>
      </c>
      <c r="BM1244" s="23">
        <f t="shared" si="1952"/>
        <v>22845.09</v>
      </c>
      <c r="BN1244" s="23">
        <f t="shared" si="1953"/>
        <v>1883.77</v>
      </c>
      <c r="BO1244" s="23">
        <f t="shared" si="1954"/>
        <v>1944.82</v>
      </c>
      <c r="BP1244" s="23">
        <f t="shared" si="1955"/>
        <v>1944.82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22223.87</v>
      </c>
      <c r="CG1244" s="23">
        <f t="shared" si="1965"/>
        <v>22111.16</v>
      </c>
      <c r="CH1244" s="23">
        <f t="shared" si="1966"/>
        <v>22276.52</v>
      </c>
      <c r="CI1244" s="23">
        <f t="shared" si="1967"/>
        <v>2315.5100000000002</v>
      </c>
      <c r="CJ1244" s="23">
        <f t="shared" si="1968"/>
        <v>2434.39</v>
      </c>
      <c r="CK1244" s="23">
        <f t="shared" si="1969"/>
        <v>2434.39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22416.81</v>
      </c>
      <c r="DB1244" s="23">
        <f t="shared" si="1979"/>
        <v>22344.92</v>
      </c>
      <c r="DC1244" s="23">
        <f t="shared" si="1980"/>
        <v>22434.86</v>
      </c>
      <c r="DD1244" s="23">
        <f t="shared" si="1981"/>
        <v>1474.49</v>
      </c>
      <c r="DE1244" s="23">
        <f t="shared" si="1982"/>
        <v>1546.45</v>
      </c>
      <c r="DF1244" s="23">
        <f t="shared" si="1983"/>
        <v>1546.45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22496.78</v>
      </c>
      <c r="DW1244" s="23">
        <f t="shared" si="1993"/>
        <v>22345.96</v>
      </c>
      <c r="DX1244" s="23">
        <f t="shared" si="1994"/>
        <v>22517.46</v>
      </c>
      <c r="DY1244" s="23">
        <f t="shared" si="1995"/>
        <v>2257.62</v>
      </c>
      <c r="DZ1244" s="23">
        <f t="shared" si="1996"/>
        <v>2369.34</v>
      </c>
      <c r="EA1244" s="23">
        <f t="shared" si="1997"/>
        <v>2369.34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22523.8</v>
      </c>
      <c r="ER1244" s="23">
        <f t="shared" si="2007"/>
        <v>22346.03</v>
      </c>
      <c r="ES1244" s="23">
        <f t="shared" si="2008"/>
        <v>22580.27</v>
      </c>
      <c r="ET1244" s="23">
        <f t="shared" si="2009"/>
        <v>1900.68</v>
      </c>
      <c r="EU1244" s="23">
        <f t="shared" si="2010"/>
        <v>1981.53</v>
      </c>
      <c r="EV1244" s="23">
        <f t="shared" si="2011"/>
        <v>1981.53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22658.19</v>
      </c>
      <c r="FM1244" s="23">
        <f t="shared" si="2021"/>
        <v>22496.51</v>
      </c>
      <c r="FN1244" s="23">
        <f t="shared" si="2022"/>
        <v>22733.15</v>
      </c>
      <c r="FO1244" s="23">
        <f t="shared" si="2023"/>
        <v>1569.5</v>
      </c>
      <c r="FP1244" s="23">
        <f t="shared" si="2024"/>
        <v>1626.5</v>
      </c>
      <c r="FQ1244" s="23">
        <f t="shared" si="2025"/>
        <v>1626.5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22613.39</v>
      </c>
      <c r="GH1244" s="23">
        <f t="shared" si="2035"/>
        <v>22546.09</v>
      </c>
      <c r="GI1244" s="23">
        <f t="shared" si="2036"/>
        <v>22770.91</v>
      </c>
      <c r="GJ1244" s="23">
        <f t="shared" si="2037"/>
        <v>2361.91</v>
      </c>
      <c r="GK1244" s="23">
        <f t="shared" si="2038"/>
        <v>2443.42</v>
      </c>
      <c r="GL1244" s="23">
        <f t="shared" si="2039"/>
        <v>2443.42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22732.86</v>
      </c>
      <c r="HC1244" s="23">
        <f t="shared" si="2049"/>
        <v>22662.68</v>
      </c>
      <c r="HD1244" s="23">
        <f t="shared" si="2050"/>
        <v>22779.86</v>
      </c>
      <c r="HE1244" s="23">
        <f t="shared" si="2051"/>
        <v>2410.15</v>
      </c>
      <c r="HF1244" s="23">
        <f t="shared" si="2052"/>
        <v>2488.5700000000002</v>
      </c>
      <c r="HG1244" s="23">
        <f t="shared" si="2053"/>
        <v>2488.5700000000002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22447.47</v>
      </c>
      <c r="HX1244" s="23">
        <f t="shared" si="2063"/>
        <v>22343.8</v>
      </c>
      <c r="HY1244" s="23">
        <f t="shared" si="2064"/>
        <v>22609.19</v>
      </c>
      <c r="HZ1244" s="23">
        <f t="shared" si="2065"/>
        <v>1982.17</v>
      </c>
      <c r="IA1244" s="23">
        <f t="shared" si="2066"/>
        <v>2059.0300000000002</v>
      </c>
      <c r="IB1244" s="23">
        <f t="shared" si="2067"/>
        <v>2059.0300000000002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22350.15</v>
      </c>
      <c r="IS1244" s="23">
        <f t="shared" si="2077"/>
        <v>22346.05</v>
      </c>
      <c r="IT1244" s="23">
        <f t="shared" si="2078"/>
        <v>22346.05</v>
      </c>
      <c r="IU1244" s="23">
        <f t="shared" si="2079"/>
        <v>6435.54</v>
      </c>
      <c r="IV1244" s="23">
        <f t="shared" si="2080"/>
        <v>6772.45</v>
      </c>
      <c r="IW1244" s="23">
        <f t="shared" si="2081"/>
        <v>6772.45</v>
      </c>
      <c r="IX1244" s="23">
        <f t="shared" si="2082"/>
        <v>1050457.05</v>
      </c>
      <c r="IY1244" s="23">
        <f t="shared" si="2082"/>
        <v>1050264.3500000001</v>
      </c>
      <c r="IZ1244" s="23">
        <f t="shared" si="2082"/>
        <v>1050264.3500000001</v>
      </c>
      <c r="JA1244" s="23">
        <f t="shared" si="2083"/>
        <v>302470.38</v>
      </c>
      <c r="JB1244" s="23">
        <f t="shared" si="2083"/>
        <v>318305.15000000002</v>
      </c>
      <c r="JC1244" s="23">
        <f t="shared" si="2083"/>
        <v>318305.15000000002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22495.74</v>
      </c>
      <c r="JN1244" s="23">
        <f t="shared" si="2091"/>
        <v>22346.02</v>
      </c>
      <c r="JO1244" s="23">
        <f t="shared" si="2092"/>
        <v>22430.58</v>
      </c>
      <c r="JP1244" s="23">
        <f t="shared" si="2093"/>
        <v>1655.04</v>
      </c>
      <c r="JQ1244" s="23">
        <f t="shared" si="2094"/>
        <v>1730.28</v>
      </c>
      <c r="JR1244" s="23">
        <f t="shared" si="2095"/>
        <v>1730.28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22499.22</v>
      </c>
      <c r="KI1244" s="23">
        <f t="shared" si="2105"/>
        <v>22346.02</v>
      </c>
      <c r="KJ1244" s="23">
        <f t="shared" si="2106"/>
        <v>22474.46</v>
      </c>
      <c r="KK1244" s="23">
        <f t="shared" si="2107"/>
        <v>1837.23</v>
      </c>
      <c r="KL1244" s="23">
        <f t="shared" si="2108"/>
        <v>1918.5</v>
      </c>
      <c r="KM1244" s="23">
        <f t="shared" si="2109"/>
        <v>1918.5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22111.93</v>
      </c>
      <c r="LD1244" s="23">
        <f t="shared" si="2119"/>
        <v>21948.14</v>
      </c>
      <c r="LE1244" s="23">
        <f t="shared" si="2120"/>
        <v>22114.55</v>
      </c>
      <c r="LF1244" s="23">
        <f t="shared" si="2121"/>
        <v>3075.24</v>
      </c>
      <c r="LG1244" s="23">
        <f t="shared" si="2122"/>
        <v>3189.55</v>
      </c>
      <c r="LH1244" s="23">
        <f t="shared" si="2123"/>
        <v>3189.55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22473.54</v>
      </c>
      <c r="LY1244" s="23">
        <f t="shared" si="2133"/>
        <v>22345.98</v>
      </c>
      <c r="LZ1244" s="23">
        <f t="shared" si="2134"/>
        <v>22432.3</v>
      </c>
      <c r="MA1244" s="23">
        <f t="shared" si="2135"/>
        <v>2207.63</v>
      </c>
      <c r="MB1244" s="23">
        <f t="shared" si="2136"/>
        <v>2323.11</v>
      </c>
      <c r="MC1244" s="23">
        <f t="shared" si="2137"/>
        <v>2323.11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22533.84</v>
      </c>
      <c r="MT1244" s="23">
        <f t="shared" si="2147"/>
        <v>22385.919999999998</v>
      </c>
      <c r="MU1244" s="23">
        <f t="shared" si="2148"/>
        <v>22572.9</v>
      </c>
      <c r="MV1244" s="23">
        <f t="shared" si="2149"/>
        <v>2162.8200000000002</v>
      </c>
      <c r="MW1244" s="23">
        <f t="shared" si="2150"/>
        <v>2245.4499999999998</v>
      </c>
      <c r="MX1244" s="23">
        <f t="shared" si="2151"/>
        <v>2245.4499999999998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22475.759999999998</v>
      </c>
      <c r="NO1244" s="23">
        <f t="shared" si="2161"/>
        <v>22346.02</v>
      </c>
      <c r="NP1244" s="23">
        <f t="shared" si="2162"/>
        <v>22527.82</v>
      </c>
      <c r="NQ1244" s="23">
        <f t="shared" si="2163"/>
        <v>2699.04</v>
      </c>
      <c r="NR1244" s="23">
        <f t="shared" si="2164"/>
        <v>2795.46</v>
      </c>
      <c r="NS1244" s="23">
        <f t="shared" si="2165"/>
        <v>2795.46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22480.84</v>
      </c>
      <c r="OJ1244" s="23">
        <f t="shared" si="2175"/>
        <v>22346.02</v>
      </c>
      <c r="OK1244" s="23">
        <f t="shared" si="2176"/>
        <v>22448.82</v>
      </c>
      <c r="OL1244" s="23">
        <f t="shared" si="2177"/>
        <v>2607.41</v>
      </c>
      <c r="OM1244" s="23">
        <f t="shared" si="2178"/>
        <v>2732.65</v>
      </c>
      <c r="ON1244" s="23">
        <f t="shared" si="2179"/>
        <v>2732.65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22483.11</v>
      </c>
      <c r="PE1244" s="23">
        <f t="shared" si="2189"/>
        <v>22345.97</v>
      </c>
      <c r="PF1244" s="23">
        <f t="shared" si="2190"/>
        <v>22571.52</v>
      </c>
      <c r="PG1244" s="23">
        <f t="shared" si="2191"/>
        <v>2713.79</v>
      </c>
      <c r="PH1244" s="23">
        <f t="shared" si="2192"/>
        <v>2791.94</v>
      </c>
      <c r="PI1244" s="23">
        <f t="shared" si="2193"/>
        <v>2791.94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22642</v>
      </c>
      <c r="PZ1244" s="23">
        <f t="shared" si="2203"/>
        <v>22527.68</v>
      </c>
      <c r="QA1244" s="23">
        <f t="shared" si="2204"/>
        <v>22733.48</v>
      </c>
      <c r="QB1244" s="23">
        <f t="shared" si="2205"/>
        <v>2543.9499999999998</v>
      </c>
      <c r="QC1244" s="23">
        <f t="shared" si="2206"/>
        <v>2638.36</v>
      </c>
      <c r="QD1244" s="23">
        <f t="shared" si="2207"/>
        <v>2638.36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22409.52</v>
      </c>
      <c r="QU1244" s="23">
        <f t="shared" si="2217"/>
        <v>22345.97</v>
      </c>
      <c r="QV1244" s="23">
        <f t="shared" si="2218"/>
        <v>22487.95</v>
      </c>
      <c r="QW1244" s="23">
        <f t="shared" si="2219"/>
        <v>1789.61</v>
      </c>
      <c r="QX1244" s="23">
        <f t="shared" si="2220"/>
        <v>1884.72</v>
      </c>
      <c r="QY1244" s="23">
        <f t="shared" si="2221"/>
        <v>1884.72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22885.119999999999</v>
      </c>
      <c r="RP1244" s="23">
        <f t="shared" si="2231"/>
        <v>22719.63</v>
      </c>
      <c r="RQ1244" s="23">
        <f t="shared" si="2232"/>
        <v>22824.93</v>
      </c>
      <c r="RR1244" s="23">
        <f t="shared" si="2233"/>
        <v>2256.21</v>
      </c>
      <c r="RS1244" s="23">
        <f t="shared" si="2234"/>
        <v>2351.65</v>
      </c>
      <c r="RT1244" s="23">
        <f t="shared" si="2235"/>
        <v>2351.65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22542.69</v>
      </c>
      <c r="SK1244" s="23">
        <f t="shared" si="2245"/>
        <v>22394.16</v>
      </c>
      <c r="SL1244" s="23">
        <f t="shared" si="2246"/>
        <v>22501.47</v>
      </c>
      <c r="SM1244" s="23">
        <f t="shared" si="2247"/>
        <v>3671.39</v>
      </c>
      <c r="SN1244" s="23">
        <f t="shared" si="2248"/>
        <v>3828.33</v>
      </c>
      <c r="SO1244" s="23">
        <f t="shared" si="2249"/>
        <v>3828.33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22450.26</v>
      </c>
      <c r="TF1244" s="23">
        <f t="shared" si="2259"/>
        <v>22346</v>
      </c>
      <c r="TG1244" s="23">
        <f t="shared" si="2260"/>
        <v>22483.9</v>
      </c>
      <c r="TH1244" s="23">
        <f t="shared" si="2261"/>
        <v>2756.83</v>
      </c>
      <c r="TI1244" s="23">
        <f t="shared" si="2262"/>
        <v>2868.15</v>
      </c>
      <c r="TJ1244" s="23">
        <f t="shared" si="2263"/>
        <v>2868.15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21980.63</v>
      </c>
      <c r="UA1244" s="23">
        <f t="shared" si="2273"/>
        <v>21878.85</v>
      </c>
      <c r="UB1244" s="23">
        <f t="shared" si="2274"/>
        <v>22051.99</v>
      </c>
      <c r="UC1244" s="23">
        <f t="shared" si="2275"/>
        <v>2902.04</v>
      </c>
      <c r="UD1244" s="23">
        <f t="shared" si="2276"/>
        <v>3042.03</v>
      </c>
      <c r="UE1244" s="23">
        <f t="shared" si="2277"/>
        <v>3042.03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22513.84</v>
      </c>
      <c r="UV1244" s="23">
        <f t="shared" si="2287"/>
        <v>22346.02</v>
      </c>
      <c r="UW1244" s="23">
        <f t="shared" si="2288"/>
        <v>22525.77</v>
      </c>
      <c r="UX1244" s="23">
        <f t="shared" si="2289"/>
        <v>1702.34</v>
      </c>
      <c r="UY1244" s="23">
        <f t="shared" si="2290"/>
        <v>1782.94</v>
      </c>
      <c r="UZ1244" s="23">
        <f t="shared" si="2291"/>
        <v>1782.94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22298.01</v>
      </c>
      <c r="VQ1244" s="23">
        <f t="shared" si="2301"/>
        <v>22207.99</v>
      </c>
      <c r="VR1244" s="23">
        <f t="shared" si="2302"/>
        <v>22309.56</v>
      </c>
      <c r="VS1244" s="23">
        <f t="shared" si="2303"/>
        <v>2241.94</v>
      </c>
      <c r="VT1244" s="23">
        <f t="shared" si="2304"/>
        <v>2342.41</v>
      </c>
      <c r="VU1244" s="23">
        <f t="shared" si="2305"/>
        <v>2342.41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22509.34</v>
      </c>
      <c r="WL1244" s="23">
        <f t="shared" si="2315"/>
        <v>22346.01</v>
      </c>
      <c r="WM1244" s="23">
        <f t="shared" si="2316"/>
        <v>22583.49</v>
      </c>
      <c r="WN1244" s="23">
        <f t="shared" si="2317"/>
        <v>2150.44</v>
      </c>
      <c r="WO1244" s="23">
        <f t="shared" si="2318"/>
        <v>2226.7800000000002</v>
      </c>
      <c r="WP1244" s="23">
        <f t="shared" si="2319"/>
        <v>2226.7800000000002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22421.72</v>
      </c>
      <c r="XG1244" s="23">
        <f t="shared" si="2329"/>
        <v>22346.02</v>
      </c>
      <c r="XH1244" s="23">
        <f t="shared" si="2330"/>
        <v>22529.31</v>
      </c>
      <c r="XI1244" s="23">
        <f t="shared" si="2331"/>
        <v>1665.48</v>
      </c>
      <c r="XJ1244" s="23">
        <f t="shared" si="2332"/>
        <v>1775.5</v>
      </c>
      <c r="XK1244" s="23">
        <f t="shared" si="2333"/>
        <v>1775.5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22465.02</v>
      </c>
      <c r="YW1244" s="23">
        <f t="shared" si="2358"/>
        <v>22343.61</v>
      </c>
      <c r="YX1244" s="23">
        <f t="shared" si="2359"/>
        <v>22516.23</v>
      </c>
      <c r="YY1244" s="23">
        <f t="shared" si="2360"/>
        <v>2288.62</v>
      </c>
      <c r="YZ1244" s="23">
        <f t="shared" si="2361"/>
        <v>2385.66</v>
      </c>
      <c r="ZA1244" s="23">
        <f t="shared" si="2362"/>
        <v>2385.66</v>
      </c>
      <c r="ZB1244" s="23">
        <f t="shared" si="2363"/>
        <v>1055855.94</v>
      </c>
      <c r="ZC1244" s="23">
        <f t="shared" si="2363"/>
        <v>1050149.67</v>
      </c>
      <c r="ZD1244" s="23">
        <f t="shared" si="2363"/>
        <v>1058262.81</v>
      </c>
      <c r="ZE1244" s="23">
        <f t="shared" si="2364"/>
        <v>107565.14</v>
      </c>
      <c r="ZF1244" s="23">
        <f t="shared" si="2364"/>
        <v>112126.02</v>
      </c>
      <c r="ZG1244" s="23">
        <f t="shared" si="2364"/>
        <v>112126.02</v>
      </c>
    </row>
    <row r="1245" spans="1:683" hidden="1">
      <c r="A1245" s="19" t="s">
        <v>148</v>
      </c>
      <c r="B1245" s="85"/>
      <c r="C1245" s="5"/>
      <c r="D1245" s="110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53"/>
      <c r="C1246" s="97"/>
      <c r="D1246" s="123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54"/>
      <c r="C1247" s="62" t="s">
        <v>126</v>
      </c>
      <c r="D1247" s="157"/>
      <c r="E1247" s="158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20998005</v>
      </c>
      <c r="P1247" s="63">
        <f t="shared" ref="P1247:T1247" si="2367">P1217+P1227+P1237</f>
        <v>21942492</v>
      </c>
      <c r="Q1247" s="63">
        <f t="shared" si="2367"/>
        <v>21942492</v>
      </c>
      <c r="R1247" s="63">
        <f t="shared" si="2367"/>
        <v>2326644.23</v>
      </c>
      <c r="S1247" s="63">
        <f t="shared" si="2367"/>
        <v>2340852.23</v>
      </c>
      <c r="T1247" s="63">
        <f t="shared" si="2367"/>
        <v>2340852.23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32580007</v>
      </c>
      <c r="AK1247" s="63">
        <f t="shared" si="2368"/>
        <v>33994562</v>
      </c>
      <c r="AL1247" s="63">
        <f t="shared" si="2368"/>
        <v>33994562</v>
      </c>
      <c r="AM1247" s="63">
        <f t="shared" si="2368"/>
        <v>4029730.37</v>
      </c>
      <c r="AN1247" s="63">
        <f t="shared" si="2368"/>
        <v>4056370.37</v>
      </c>
      <c r="AO1247" s="63">
        <f t="shared" si="2368"/>
        <v>4056370.37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25437980</v>
      </c>
      <c r="BF1247" s="63">
        <f t="shared" si="2369"/>
        <v>26636089</v>
      </c>
      <c r="BG1247" s="63">
        <f t="shared" si="2369"/>
        <v>26636089</v>
      </c>
      <c r="BH1247" s="63">
        <f t="shared" si="2369"/>
        <v>2767998.37</v>
      </c>
      <c r="BI1247" s="63">
        <f t="shared" si="2369"/>
        <v>2782739.17</v>
      </c>
      <c r="BJ1247" s="63">
        <f t="shared" si="2369"/>
        <v>2782739.17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19299068</v>
      </c>
      <c r="CA1247" s="63">
        <f t="shared" si="2370"/>
        <v>20135303</v>
      </c>
      <c r="CB1247" s="63">
        <f t="shared" si="2370"/>
        <v>20135303</v>
      </c>
      <c r="CC1247" s="63">
        <f t="shared" si="2370"/>
        <v>2260940.29</v>
      </c>
      <c r="CD1247" s="63">
        <f t="shared" si="2370"/>
        <v>2275503.4900000002</v>
      </c>
      <c r="CE1247" s="63">
        <f t="shared" si="2370"/>
        <v>2275503.4900000002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32139065</v>
      </c>
      <c r="CV1247" s="63">
        <f t="shared" si="2371"/>
        <v>33518518</v>
      </c>
      <c r="CW1247" s="63">
        <f t="shared" si="2371"/>
        <v>33518518</v>
      </c>
      <c r="CX1247" s="63">
        <f t="shared" si="2371"/>
        <v>3773042.39</v>
      </c>
      <c r="CY1247" s="63">
        <f t="shared" si="2371"/>
        <v>3800118.39</v>
      </c>
      <c r="CZ1247" s="63">
        <f t="shared" si="2371"/>
        <v>3800118.39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19625556</v>
      </c>
      <c r="DQ1247" s="63">
        <f t="shared" si="2372"/>
        <v>20455938</v>
      </c>
      <c r="DR1247" s="63">
        <f t="shared" si="2372"/>
        <v>20455938</v>
      </c>
      <c r="DS1247" s="63">
        <f t="shared" si="2372"/>
        <v>2716040.47</v>
      </c>
      <c r="DT1247" s="63">
        <f t="shared" si="2372"/>
        <v>2735694.87</v>
      </c>
      <c r="DU1247" s="63">
        <f t="shared" si="2372"/>
        <v>2735694.87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21629995</v>
      </c>
      <c r="EL1247" s="63">
        <f t="shared" si="2373"/>
        <v>22590766</v>
      </c>
      <c r="EM1247" s="63">
        <f t="shared" si="2373"/>
        <v>22590766</v>
      </c>
      <c r="EN1247" s="63">
        <f t="shared" si="2373"/>
        <v>2597265.9700000002</v>
      </c>
      <c r="EO1247" s="63">
        <f t="shared" si="2373"/>
        <v>2613486.77</v>
      </c>
      <c r="EP1247" s="63">
        <f t="shared" si="2373"/>
        <v>2613486.77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24335839</v>
      </c>
      <c r="FG1247" s="63">
        <f t="shared" si="2374"/>
        <v>25410852</v>
      </c>
      <c r="FH1247" s="63">
        <f t="shared" si="2374"/>
        <v>25410852</v>
      </c>
      <c r="FI1247" s="63">
        <f t="shared" si="2374"/>
        <v>2970384.58</v>
      </c>
      <c r="FJ1247" s="63">
        <f t="shared" si="2374"/>
        <v>2989387.78</v>
      </c>
      <c r="FK1247" s="63">
        <f t="shared" si="2374"/>
        <v>2989387.78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30408323</v>
      </c>
      <c r="GB1247" s="63">
        <f t="shared" si="2375"/>
        <v>31755955</v>
      </c>
      <c r="GC1247" s="63">
        <f t="shared" si="2375"/>
        <v>31755955</v>
      </c>
      <c r="GD1247" s="63">
        <f t="shared" si="2375"/>
        <v>3700529.41</v>
      </c>
      <c r="GE1247" s="63">
        <f t="shared" si="2375"/>
        <v>3724031.81</v>
      </c>
      <c r="GF1247" s="63">
        <f t="shared" si="2375"/>
        <v>3724031.81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28162677</v>
      </c>
      <c r="GW1247" s="63">
        <f t="shared" si="2376"/>
        <v>29405374</v>
      </c>
      <c r="GX1247" s="63">
        <f t="shared" si="2376"/>
        <v>29405374</v>
      </c>
      <c r="GY1247" s="63">
        <f t="shared" si="2376"/>
        <v>3041391.71</v>
      </c>
      <c r="GZ1247" s="63">
        <f t="shared" si="2376"/>
        <v>3062403.31</v>
      </c>
      <c r="HA1247" s="63">
        <f t="shared" si="2376"/>
        <v>3062403.31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26426093</v>
      </c>
      <c r="HR1247" s="63">
        <f t="shared" si="2377"/>
        <v>27592515</v>
      </c>
      <c r="HS1247" s="63">
        <f t="shared" si="2377"/>
        <v>27592515</v>
      </c>
      <c r="HT1247" s="63">
        <f t="shared" si="2377"/>
        <v>3257999.28</v>
      </c>
      <c r="HU1247" s="63">
        <f t="shared" si="2377"/>
        <v>3279311.28</v>
      </c>
      <c r="HV1247" s="63">
        <f t="shared" si="2377"/>
        <v>3279311.28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20375123</v>
      </c>
      <c r="IM1247" s="63">
        <f t="shared" si="2378"/>
        <v>21350256</v>
      </c>
      <c r="IN1247" s="63">
        <f t="shared" si="2378"/>
        <v>21350256</v>
      </c>
      <c r="IO1247" s="63">
        <f t="shared" si="2378"/>
        <v>894610.53</v>
      </c>
      <c r="IP1247" s="63">
        <f t="shared" si="2378"/>
        <v>894610.53</v>
      </c>
      <c r="IQ1247" s="63">
        <f t="shared" si="2378"/>
        <v>894610.53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28627017</v>
      </c>
      <c r="JH1247" s="63">
        <f t="shared" si="2379"/>
        <v>29834676</v>
      </c>
      <c r="JI1247" s="63">
        <f t="shared" si="2379"/>
        <v>29834676</v>
      </c>
      <c r="JJ1247" s="63">
        <f t="shared" si="2379"/>
        <v>3169521.49</v>
      </c>
      <c r="JK1247" s="63">
        <f t="shared" si="2379"/>
        <v>3193120.49</v>
      </c>
      <c r="JL1247" s="63">
        <f t="shared" si="2379"/>
        <v>3193120.49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27558108</v>
      </c>
      <c r="KC1247" s="63">
        <f t="shared" si="2380"/>
        <v>28742571</v>
      </c>
      <c r="KD1247" s="63">
        <f t="shared" si="2380"/>
        <v>28742571</v>
      </c>
      <c r="KE1247" s="63">
        <f t="shared" si="2380"/>
        <v>3407880.12</v>
      </c>
      <c r="KF1247" s="63">
        <f t="shared" si="2380"/>
        <v>3431974.52</v>
      </c>
      <c r="KG1247" s="63">
        <f t="shared" si="2380"/>
        <v>3431974.52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25881040</v>
      </c>
      <c r="KX1247" s="63">
        <f t="shared" si="2381"/>
        <v>26992179</v>
      </c>
      <c r="KY1247" s="63">
        <f t="shared" si="2381"/>
        <v>26992179</v>
      </c>
      <c r="KZ1247" s="63">
        <f t="shared" si="2381"/>
        <v>3217326.77</v>
      </c>
      <c r="LA1247" s="63">
        <f t="shared" si="2381"/>
        <v>3239349.17</v>
      </c>
      <c r="LB1247" s="63">
        <f t="shared" si="2381"/>
        <v>3239349.17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25328001</v>
      </c>
      <c r="LS1247" s="63">
        <f t="shared" si="2382"/>
        <v>26379619</v>
      </c>
      <c r="LT1247" s="63">
        <f t="shared" si="2382"/>
        <v>26379619</v>
      </c>
      <c r="LU1247" s="63">
        <f t="shared" si="2382"/>
        <v>3207789.33</v>
      </c>
      <c r="LV1247" s="63">
        <f t="shared" si="2382"/>
        <v>3233689.93</v>
      </c>
      <c r="LW1247" s="63">
        <f t="shared" si="2382"/>
        <v>3233689.93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30601350</v>
      </c>
      <c r="MN1247" s="63">
        <f t="shared" si="2383"/>
        <v>31922565</v>
      </c>
      <c r="MO1247" s="63">
        <f t="shared" si="2383"/>
        <v>31922565</v>
      </c>
      <c r="MP1247" s="63">
        <f t="shared" si="2383"/>
        <v>3854446.03</v>
      </c>
      <c r="MQ1247" s="63">
        <f t="shared" si="2383"/>
        <v>3880316.43</v>
      </c>
      <c r="MR1247" s="63">
        <f t="shared" si="2383"/>
        <v>3880316.43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24625263</v>
      </c>
      <c r="NI1247" s="63">
        <f t="shared" si="2384"/>
        <v>25726377</v>
      </c>
      <c r="NJ1247" s="63">
        <f t="shared" si="2384"/>
        <v>25726377</v>
      </c>
      <c r="NK1247" s="63">
        <f t="shared" si="2384"/>
        <v>2676237.83</v>
      </c>
      <c r="NL1247" s="63">
        <f t="shared" si="2384"/>
        <v>2692813.83</v>
      </c>
      <c r="NM1247" s="63">
        <f t="shared" si="2384"/>
        <v>2692813.83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20078054</v>
      </c>
      <c r="OD1247" s="63">
        <f t="shared" si="2385"/>
        <v>20953784</v>
      </c>
      <c r="OE1247" s="63">
        <f t="shared" si="2385"/>
        <v>20953784</v>
      </c>
      <c r="OF1247" s="63">
        <f t="shared" si="2385"/>
        <v>2136579.25</v>
      </c>
      <c r="OG1247" s="63">
        <f t="shared" si="2385"/>
        <v>2153885.65</v>
      </c>
      <c r="OH1247" s="63">
        <f t="shared" si="2385"/>
        <v>2153885.65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26935671</v>
      </c>
      <c r="OY1247" s="63">
        <f t="shared" si="2386"/>
        <v>28107036</v>
      </c>
      <c r="OZ1247" s="63">
        <f t="shared" si="2386"/>
        <v>28107036</v>
      </c>
      <c r="PA1247" s="63">
        <f t="shared" si="2386"/>
        <v>3311248.95</v>
      </c>
      <c r="PB1247" s="63">
        <f t="shared" si="2386"/>
        <v>3334992.35</v>
      </c>
      <c r="PC1247" s="63">
        <f t="shared" si="2386"/>
        <v>3334992.35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47288345</v>
      </c>
      <c r="PT1247" s="63">
        <f t="shared" si="2387"/>
        <v>49340937</v>
      </c>
      <c r="PU1247" s="63">
        <f t="shared" si="2387"/>
        <v>49340937</v>
      </c>
      <c r="PV1247" s="63">
        <f t="shared" si="2387"/>
        <v>5864963.4900000002</v>
      </c>
      <c r="PW1247" s="63">
        <f t="shared" si="2387"/>
        <v>5904035.4900000002</v>
      </c>
      <c r="PX1247" s="63">
        <f t="shared" si="2387"/>
        <v>5904035.4900000002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35332641</v>
      </c>
      <c r="QO1247" s="63">
        <f t="shared" si="2388"/>
        <v>36844049</v>
      </c>
      <c r="QP1247" s="63">
        <f t="shared" si="2388"/>
        <v>36844049</v>
      </c>
      <c r="QQ1247" s="63">
        <f t="shared" si="2388"/>
        <v>4348409.8499999996</v>
      </c>
      <c r="QR1247" s="63">
        <f t="shared" si="2388"/>
        <v>4381099.6500000004</v>
      </c>
      <c r="QS1247" s="63">
        <f t="shared" si="2388"/>
        <v>4381099.6500000004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22441513</v>
      </c>
      <c r="RJ1247" s="63">
        <f t="shared" si="2389"/>
        <v>23385099</v>
      </c>
      <c r="RK1247" s="63">
        <f t="shared" si="2389"/>
        <v>23385099</v>
      </c>
      <c r="RL1247" s="63">
        <f t="shared" si="2389"/>
        <v>2667047.2200000002</v>
      </c>
      <c r="RM1247" s="63">
        <f t="shared" si="2389"/>
        <v>2685044.02</v>
      </c>
      <c r="RN1247" s="63">
        <f t="shared" si="2389"/>
        <v>2685044.02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20342189</v>
      </c>
      <c r="SE1247" s="63">
        <f t="shared" si="2390"/>
        <v>21219272</v>
      </c>
      <c r="SF1247" s="63">
        <f t="shared" si="2390"/>
        <v>21219272</v>
      </c>
      <c r="SG1247" s="63">
        <f t="shared" si="2390"/>
        <v>2018776.31</v>
      </c>
      <c r="SH1247" s="63">
        <f t="shared" si="2390"/>
        <v>2034646.11</v>
      </c>
      <c r="SI1247" s="63">
        <f t="shared" si="2390"/>
        <v>2034646.11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33819691</v>
      </c>
      <c r="SZ1247" s="63">
        <f t="shared" si="2391"/>
        <v>35262494</v>
      </c>
      <c r="TA1247" s="63">
        <f t="shared" si="2391"/>
        <v>35262494</v>
      </c>
      <c r="TB1247" s="63">
        <f t="shared" si="2391"/>
        <v>4417595.96</v>
      </c>
      <c r="TC1247" s="63">
        <f t="shared" si="2391"/>
        <v>4448202.3600000003</v>
      </c>
      <c r="TD1247" s="63">
        <f t="shared" si="2391"/>
        <v>4448202.3600000003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21149196</v>
      </c>
      <c r="TU1247" s="63">
        <f t="shared" si="2392"/>
        <v>22043122</v>
      </c>
      <c r="TV1247" s="63">
        <f t="shared" si="2392"/>
        <v>22043122</v>
      </c>
      <c r="TW1247" s="63">
        <f t="shared" si="2392"/>
        <v>2626161.19</v>
      </c>
      <c r="TX1247" s="63">
        <f t="shared" si="2392"/>
        <v>2644276.39</v>
      </c>
      <c r="TY1247" s="63">
        <f t="shared" si="2392"/>
        <v>2644276.39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40039780</v>
      </c>
      <c r="UP1247" s="63">
        <f t="shared" si="2393"/>
        <v>41758161</v>
      </c>
      <c r="UQ1247" s="63">
        <f t="shared" si="2393"/>
        <v>41758161</v>
      </c>
      <c r="UR1247" s="63">
        <f t="shared" si="2393"/>
        <v>5092499.8099999996</v>
      </c>
      <c r="US1247" s="63">
        <f t="shared" si="2393"/>
        <v>5127191.01</v>
      </c>
      <c r="UT1247" s="63">
        <f t="shared" si="2393"/>
        <v>5127191.01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43003529</v>
      </c>
      <c r="VK1247" s="63">
        <f t="shared" si="2394"/>
        <v>44880188</v>
      </c>
      <c r="VL1247" s="63">
        <f t="shared" si="2394"/>
        <v>44880188</v>
      </c>
      <c r="VM1247" s="63">
        <f t="shared" si="2394"/>
        <v>4804394.2</v>
      </c>
      <c r="VN1247" s="63">
        <f t="shared" si="2394"/>
        <v>4838845.5999999996</v>
      </c>
      <c r="VO1247" s="63">
        <f t="shared" si="2394"/>
        <v>4838845.5999999996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33010582</v>
      </c>
      <c r="WF1247" s="63">
        <f t="shared" si="2395"/>
        <v>34468182</v>
      </c>
      <c r="WG1247" s="63">
        <f t="shared" si="2395"/>
        <v>34468182</v>
      </c>
      <c r="WH1247" s="63">
        <f t="shared" si="2395"/>
        <v>4161220.03</v>
      </c>
      <c r="WI1247" s="63">
        <f t="shared" si="2395"/>
        <v>4188333.63</v>
      </c>
      <c r="WJ1247" s="63">
        <f t="shared" si="2395"/>
        <v>4188333.63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37342300</v>
      </c>
      <c r="XA1247" s="63">
        <f t="shared" si="2396"/>
        <v>38940262</v>
      </c>
      <c r="XB1247" s="63">
        <f t="shared" si="2396"/>
        <v>38940262</v>
      </c>
      <c r="XC1247" s="63">
        <f t="shared" si="2396"/>
        <v>4752015.9400000004</v>
      </c>
      <c r="XD1247" s="63">
        <f t="shared" si="2396"/>
        <v>4784575.9400000004</v>
      </c>
      <c r="XE1247" s="63">
        <f t="shared" si="2396"/>
        <v>4784575.9400000004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844822001</v>
      </c>
      <c r="YQ1247" s="63">
        <f t="shared" si="2398"/>
        <v>881589193</v>
      </c>
      <c r="YR1247" s="63">
        <f t="shared" si="2398"/>
        <v>881589193</v>
      </c>
      <c r="YS1247" s="63">
        <f t="shared" si="2398"/>
        <v>100070691.37</v>
      </c>
      <c r="YT1247" s="63">
        <f t="shared" si="2398"/>
        <v>100750902.56999999</v>
      </c>
      <c r="YU1247" s="63">
        <f t="shared" si="2398"/>
        <v>100750902.56999999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55"/>
      <c r="C1248" s="59" t="s">
        <v>127</v>
      </c>
      <c r="D1248" s="159"/>
      <c r="E1248" s="160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1.0369699406999999</v>
      </c>
      <c r="V1248" s="60">
        <f t="shared" ref="V1248:Z1248" si="2399">IF(P1247=0,0,(AB1252-AB1251)/P1247)</f>
        <v>1.0029034077000001</v>
      </c>
      <c r="W1248" s="60">
        <f t="shared" si="2399"/>
        <v>1.0144472196000001</v>
      </c>
      <c r="X1248" s="60">
        <f t="shared" si="2399"/>
        <v>0.91008284490000002</v>
      </c>
      <c r="Y1248" s="60">
        <f t="shared" si="2399"/>
        <v>0.94908981079999999</v>
      </c>
      <c r="Z1248" s="60">
        <f t="shared" si="2399"/>
        <v>0.94908981079999999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1.0207886081999999</v>
      </c>
      <c r="AQ1248" s="60">
        <f t="shared" ref="AQ1248:AU1248" si="2400">IF(AK1247=0,0,(AW1252-AW1251)/AK1247)</f>
        <v>0.98556939779999997</v>
      </c>
      <c r="AR1248" s="60">
        <f t="shared" si="2400"/>
        <v>0.99326474629999995</v>
      </c>
      <c r="AS1248" s="60">
        <f t="shared" si="2400"/>
        <v>1.4069993472</v>
      </c>
      <c r="AT1248" s="60">
        <f t="shared" si="2400"/>
        <v>1.4655646446999999</v>
      </c>
      <c r="AU1248" s="60">
        <f t="shared" si="2400"/>
        <v>1.4655646446999999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1.033623739</v>
      </c>
      <c r="BL1248" s="60">
        <f t="shared" ref="BL1248:BP1248" si="2401">IF(BF1247=0,0,(BR1252-BR1251)/BF1247)</f>
        <v>1.000000413</v>
      </c>
      <c r="BM1248" s="60">
        <f t="shared" si="2401"/>
        <v>1.0223347729000001</v>
      </c>
      <c r="BN1248" s="60">
        <f t="shared" si="2401"/>
        <v>0.80769664620000003</v>
      </c>
      <c r="BO1248" s="60">
        <f t="shared" si="2401"/>
        <v>0.83387333779999995</v>
      </c>
      <c r="BP1248" s="60">
        <f t="shared" si="2401"/>
        <v>0.83387333779999995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1.0222099844000001</v>
      </c>
      <c r="CG1248" s="60">
        <f t="shared" ref="CG1248:CK1248" si="2402">IF(CA1247=0,0,(CM1252-CM1251)/CA1247)</f>
        <v>0.98949094530000004</v>
      </c>
      <c r="CH1248" s="60">
        <f t="shared" si="2402"/>
        <v>0.9968908836</v>
      </c>
      <c r="CI1248" s="60">
        <f t="shared" si="2402"/>
        <v>0.99281436570000003</v>
      </c>
      <c r="CJ1248" s="60">
        <f t="shared" si="2402"/>
        <v>1.0437870170000001</v>
      </c>
      <c r="CK1248" s="60">
        <f t="shared" si="2402"/>
        <v>1.0437870170000001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1.0310847562000001</v>
      </c>
      <c r="DB1248" s="60">
        <f t="shared" ref="DB1248:DF1248" si="2403">IF(CV1247=0,0,(DH1252-DH1251)/CV1247)</f>
        <v>0.9999517282</v>
      </c>
      <c r="DC1248" s="60">
        <f t="shared" si="2403"/>
        <v>1.0039763691000001</v>
      </c>
      <c r="DD1248" s="60">
        <f t="shared" si="2403"/>
        <v>0.63221261610000001</v>
      </c>
      <c r="DE1248" s="60">
        <f t="shared" si="2403"/>
        <v>0.66306644729999997</v>
      </c>
      <c r="DF1248" s="60">
        <f t="shared" si="2403"/>
        <v>0.66306644729999997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1.0347630405999999</v>
      </c>
      <c r="DW1248" s="60">
        <f t="shared" ref="DW1248:EA1248" si="2404">IF(DQ1247=0,0,(EC1252-EC1251)/DQ1247)</f>
        <v>0.99999814229999995</v>
      </c>
      <c r="DX1248" s="60">
        <f t="shared" si="2404"/>
        <v>1.0076731753999999</v>
      </c>
      <c r="DY1248" s="60">
        <f t="shared" si="2404"/>
        <v>0.96799367650000001</v>
      </c>
      <c r="DZ1248" s="60">
        <f t="shared" si="2404"/>
        <v>1.0158947295</v>
      </c>
      <c r="EA1248" s="60">
        <f t="shared" si="2404"/>
        <v>1.0158947295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1.0360057872999999</v>
      </c>
      <c r="ER1248" s="60">
        <f t="shared" ref="ER1248:EV1248" si="2405">IF(EL1247=0,0,(EX1252-EX1251)/EL1247)</f>
        <v>1.000001505</v>
      </c>
      <c r="ES1248" s="60">
        <f t="shared" si="2405"/>
        <v>1.0104836639999999</v>
      </c>
      <c r="ET1248" s="60">
        <f t="shared" si="2405"/>
        <v>0.81494657250000002</v>
      </c>
      <c r="EU1248" s="60">
        <f t="shared" si="2405"/>
        <v>0.84961325440000002</v>
      </c>
      <c r="EV1248" s="60">
        <f t="shared" si="2405"/>
        <v>0.84961325440000002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1.0421872038</v>
      </c>
      <c r="FM1248" s="60">
        <f t="shared" ref="FM1248:FQ1248" si="2406">IF(FG1247=0,0,(FS1252-FS1251)/FG1247)</f>
        <v>1.0067352326000001</v>
      </c>
      <c r="FN1248" s="60">
        <f t="shared" si="2406"/>
        <v>1.0173251963000001</v>
      </c>
      <c r="FO1248" s="60">
        <f t="shared" si="2406"/>
        <v>0.67294754140000002</v>
      </c>
      <c r="FP1248" s="60">
        <f t="shared" si="2406"/>
        <v>0.69739128989999999</v>
      </c>
      <c r="FQ1248" s="60">
        <f t="shared" si="2406"/>
        <v>0.69739128989999999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1.0401264154000001</v>
      </c>
      <c r="GH1248" s="60">
        <f t="shared" ref="GH1248:GL1248" si="2407">IF(GB1247=0,0,(GN1252-GN1251)/GB1247)</f>
        <v>1.0089540686</v>
      </c>
      <c r="GI1248" s="60">
        <f t="shared" si="2407"/>
        <v>1.0190151736999999</v>
      </c>
      <c r="GJ1248" s="60">
        <f t="shared" si="2407"/>
        <v>1.0127088816000001</v>
      </c>
      <c r="GK1248" s="60">
        <f t="shared" si="2407"/>
        <v>1.0476594184000001</v>
      </c>
      <c r="GL1248" s="60">
        <f t="shared" si="2407"/>
        <v>1.0476594184000001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1.0456214798000001</v>
      </c>
      <c r="HC1248" s="60">
        <f t="shared" ref="HC1248:HG1248" si="2408">IF(GW1247=0,0,(HI1252-HI1251)/GW1247)</f>
        <v>1.0141717633</v>
      </c>
      <c r="HD1248" s="60">
        <f t="shared" si="2408"/>
        <v>1.0194157026999999</v>
      </c>
      <c r="HE1248" s="60">
        <f t="shared" si="2408"/>
        <v>1.0333923742</v>
      </c>
      <c r="HF1248" s="60">
        <f t="shared" si="2408"/>
        <v>1.0670181780000001</v>
      </c>
      <c r="HG1248" s="60">
        <f t="shared" si="2408"/>
        <v>1.0670181780000001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1.0324946635000001</v>
      </c>
      <c r="HX1248" s="60">
        <f t="shared" ref="HX1248:IB1248" si="2409">IF(HR1247=0,0,(ID1252-ID1251)/HR1247)</f>
        <v>0.99990160380000004</v>
      </c>
      <c r="HY1248" s="60">
        <f t="shared" si="2409"/>
        <v>1.011778013</v>
      </c>
      <c r="HZ1248" s="60">
        <f t="shared" si="2409"/>
        <v>0.84988662120000003</v>
      </c>
      <c r="IA1248" s="60">
        <f t="shared" si="2409"/>
        <v>0.88284391230000003</v>
      </c>
      <c r="IB1248" s="60">
        <f t="shared" si="2409"/>
        <v>0.88284391230000003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1.0280183339</v>
      </c>
      <c r="IS1248" s="60">
        <f t="shared" ref="IS1248:IW1248" si="2410">IF(IM1247=0,0,(IY1252-IY1251)/IM1247)</f>
        <v>1.0000020609</v>
      </c>
      <c r="IT1248" s="60">
        <f t="shared" si="2410"/>
        <v>1.0000020609</v>
      </c>
      <c r="IU1248" s="60">
        <f t="shared" si="2410"/>
        <v>2.7593460140000001</v>
      </c>
      <c r="IV1248" s="60">
        <f t="shared" si="2410"/>
        <v>2.9038010541000001</v>
      </c>
      <c r="IW1248" s="60">
        <f t="shared" si="2410"/>
        <v>2.9038010541000001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1.0347148638999999</v>
      </c>
      <c r="JN1248" s="60">
        <f t="shared" ref="JN1248:JR1248" si="2411">IF(JH1247=0,0,(JT1252-JT1251)/JH1247)</f>
        <v>1.0000008043999999</v>
      </c>
      <c r="JO1248" s="60">
        <f t="shared" si="2411"/>
        <v>1.0037849916999999</v>
      </c>
      <c r="JP1248" s="60">
        <f t="shared" si="2411"/>
        <v>0.70962446759999998</v>
      </c>
      <c r="JQ1248" s="60">
        <f t="shared" si="2411"/>
        <v>0.7418883839</v>
      </c>
      <c r="JR1248" s="60">
        <f t="shared" si="2411"/>
        <v>0.7418883839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1.0348751083000001</v>
      </c>
      <c r="KI1248" s="60">
        <f t="shared" ref="KI1248:KM1248" si="2412">IF(KC1247=0,0,(KO1252-KO1251)/KC1247)</f>
        <v>1.000001009</v>
      </c>
      <c r="KJ1248" s="60">
        <f t="shared" si="2412"/>
        <v>1.0057485811</v>
      </c>
      <c r="KK1248" s="60">
        <f t="shared" si="2412"/>
        <v>0.78774161809999999</v>
      </c>
      <c r="KL1248" s="60">
        <f t="shared" si="2412"/>
        <v>0.82258856629999999</v>
      </c>
      <c r="KM1248" s="60">
        <f t="shared" si="2412"/>
        <v>0.82258856629999999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1.0170611382000001</v>
      </c>
      <c r="LD1248" s="60">
        <f t="shared" ref="LD1248:LH1248" si="2413">IF(KX1247=0,0,(LJ1252-LJ1251)/KX1247)</f>
        <v>0.98219562039999997</v>
      </c>
      <c r="LE1248" s="60">
        <f t="shared" si="2413"/>
        <v>0.98964222189999995</v>
      </c>
      <c r="LF1248" s="60">
        <f t="shared" si="2413"/>
        <v>1.3185598801</v>
      </c>
      <c r="LG1248" s="60">
        <f t="shared" si="2413"/>
        <v>1.3675731659000001</v>
      </c>
      <c r="LH1248" s="60">
        <f t="shared" si="2413"/>
        <v>1.3675731659000001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1.0336938948000001</v>
      </c>
      <c r="LY1248" s="60">
        <f t="shared" ref="LY1248:MC1248" si="2414">IF(LS1247=0,0,(ME1252-ME1251)/LS1247)</f>
        <v>0.99999927970000002</v>
      </c>
      <c r="LZ1248" s="60">
        <f t="shared" si="2414"/>
        <v>1.0038621104000001</v>
      </c>
      <c r="MA1248" s="60">
        <f t="shared" si="2414"/>
        <v>0.94655997869999997</v>
      </c>
      <c r="MB1248" s="60">
        <f t="shared" si="2414"/>
        <v>0.99607076429999997</v>
      </c>
      <c r="MC1248" s="60">
        <f t="shared" si="2414"/>
        <v>0.99607076429999997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1.0364673454</v>
      </c>
      <c r="MT1248" s="60">
        <f t="shared" ref="MT1248:MX1248" si="2415">IF(MN1247=0,0,(MZ1252-MZ1251)/MN1247)</f>
        <v>1.0017866672</v>
      </c>
      <c r="MU1248" s="60">
        <f t="shared" si="2415"/>
        <v>1.0101537893000001</v>
      </c>
      <c r="MV1248" s="60">
        <f t="shared" si="2415"/>
        <v>0.9273444153</v>
      </c>
      <c r="MW1248" s="60">
        <f t="shared" si="2415"/>
        <v>0.96277612079999997</v>
      </c>
      <c r="MX1248" s="60">
        <f t="shared" si="2415"/>
        <v>0.96277612079999997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1.0337960654</v>
      </c>
      <c r="NO1248" s="60">
        <f t="shared" ref="NO1248:NS1248" si="2416">IF(NI1247=0,0,(NU1252-NU1251)/NI1247)</f>
        <v>1.000000894</v>
      </c>
      <c r="NP1248" s="60">
        <f t="shared" si="2416"/>
        <v>1.008136513</v>
      </c>
      <c r="NQ1248" s="60">
        <f t="shared" si="2416"/>
        <v>1.1572600033</v>
      </c>
      <c r="NR1248" s="60">
        <f t="shared" si="2416"/>
        <v>1.1986008701999999</v>
      </c>
      <c r="NS1248" s="60">
        <f t="shared" si="2416"/>
        <v>1.1986008701999999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1.0340294931</v>
      </c>
      <c r="OJ1248" s="60">
        <f t="shared" ref="OJ1248:ON1248" si="2417">IF(OD1247=0,0,(OP1252-OP1251)/OD1247)</f>
        <v>1.0000007635999999</v>
      </c>
      <c r="OK1248" s="60">
        <f t="shared" si="2417"/>
        <v>1.0046013646</v>
      </c>
      <c r="OL1248" s="60">
        <f t="shared" si="2417"/>
        <v>1.1179730403000001</v>
      </c>
      <c r="OM1248" s="60">
        <f t="shared" si="2417"/>
        <v>1.1716675860000001</v>
      </c>
      <c r="ON1248" s="60">
        <f t="shared" si="2417"/>
        <v>1.1716675860000001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1.0341342526999999</v>
      </c>
      <c r="PE1248" s="60">
        <f t="shared" ref="PE1248:PI1248" si="2418">IF(OY1247=0,0,(PK1252-PK1251)/OY1247)</f>
        <v>0.99999871920000005</v>
      </c>
      <c r="PF1248" s="60">
        <f t="shared" si="2418"/>
        <v>1.0100922773000001</v>
      </c>
      <c r="PG1248" s="60">
        <f t="shared" si="2418"/>
        <v>1.1635811919000001</v>
      </c>
      <c r="PH1248" s="60">
        <f t="shared" si="2418"/>
        <v>1.1970900023</v>
      </c>
      <c r="PI1248" s="60">
        <f t="shared" si="2418"/>
        <v>1.1970900023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1.0414426641000001</v>
      </c>
      <c r="PZ1248" s="60">
        <f t="shared" ref="PZ1248:QD1248" si="2419">IF(PT1247=0,0,(QF1252-QF1251)/PT1247)</f>
        <v>1.0081304293</v>
      </c>
      <c r="QA1248" s="60">
        <f t="shared" si="2419"/>
        <v>1.0173398207</v>
      </c>
      <c r="QB1248" s="60">
        <f t="shared" si="2419"/>
        <v>1.0907624593</v>
      </c>
      <c r="QC1248" s="60">
        <f t="shared" si="2419"/>
        <v>1.1312401511000001</v>
      </c>
      <c r="QD1248" s="60">
        <f t="shared" si="2419"/>
        <v>1.1312401511000001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1.0307494421000001</v>
      </c>
      <c r="QU1248" s="60">
        <f t="shared" ref="QU1248:QY1248" si="2420">IF(QO1247=0,0,(RA1252-RA1251)/QO1247)</f>
        <v>0.99999867009999999</v>
      </c>
      <c r="QV1248" s="60">
        <f t="shared" si="2420"/>
        <v>1.0063524776999999</v>
      </c>
      <c r="QW1248" s="60">
        <f t="shared" si="2420"/>
        <v>0.76732371489999995</v>
      </c>
      <c r="QX1248" s="60">
        <f t="shared" si="2420"/>
        <v>0.80810624789999996</v>
      </c>
      <c r="QY1248" s="60">
        <f t="shared" si="2420"/>
        <v>0.80810624789999996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1.052625106</v>
      </c>
      <c r="RP1248" s="60">
        <f t="shared" ref="RP1248:RT1248" si="2421">IF(RJ1247=0,0,(RV1252-RV1251)/RJ1247)</f>
        <v>1.0167200917000001</v>
      </c>
      <c r="RQ1248" s="60">
        <f t="shared" si="2421"/>
        <v>1.0214324942999999</v>
      </c>
      <c r="RR1248" s="60">
        <f t="shared" si="2421"/>
        <v>0.96738857140000001</v>
      </c>
      <c r="RS1248" s="60">
        <f t="shared" si="2421"/>
        <v>1.0083078638</v>
      </c>
      <c r="RT1248" s="60">
        <f t="shared" si="2421"/>
        <v>1.0083078638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1.0368746450999999</v>
      </c>
      <c r="SK1248" s="60">
        <f t="shared" ref="SK1248:SO1248" si="2422">IF(SE1247=0,0,(SQ1252-SQ1251)/SE1247)</f>
        <v>1.0021550221</v>
      </c>
      <c r="SL1248" s="60">
        <f t="shared" si="2422"/>
        <v>1.0069572604000001</v>
      </c>
      <c r="SM1248" s="60">
        <f t="shared" si="2422"/>
        <v>1.5741714346</v>
      </c>
      <c r="SN1248" s="60">
        <f t="shared" si="2422"/>
        <v>1.6414589169</v>
      </c>
      <c r="SO1248" s="60">
        <f t="shared" si="2422"/>
        <v>1.6414589169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1.0326232726</v>
      </c>
      <c r="TF1248" s="60">
        <f t="shared" ref="TF1248:TJ1248" si="2423">IF(SZ1247=0,0,(TL1252-TL1251)/SZ1247)</f>
        <v>1.0000001702000001</v>
      </c>
      <c r="TG1248" s="60">
        <f t="shared" si="2423"/>
        <v>1.0061710326</v>
      </c>
      <c r="TH1248" s="60">
        <f t="shared" si="2423"/>
        <v>1.1820368018</v>
      </c>
      <c r="TI1248" s="60">
        <f t="shared" si="2423"/>
        <v>1.2297664443</v>
      </c>
      <c r="TJ1248" s="60">
        <f t="shared" si="2423"/>
        <v>1.2297664443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1.0110218847000001</v>
      </c>
      <c r="UA1248" s="60">
        <f t="shared" ref="UA1248:UE1248" si="2424">IF(TU1247=0,0,(UG1252-UG1251)/TU1247)</f>
        <v>0.97909452210000003</v>
      </c>
      <c r="UB1248" s="60">
        <f t="shared" si="2424"/>
        <v>0.98684297080000005</v>
      </c>
      <c r="UC1248" s="60">
        <f t="shared" si="2424"/>
        <v>1.2442971941000001</v>
      </c>
      <c r="UD1248" s="60">
        <f t="shared" si="2424"/>
        <v>1.3043231839</v>
      </c>
      <c r="UE1248" s="60">
        <f t="shared" si="2424"/>
        <v>1.3043231839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1.0355476479000001</v>
      </c>
      <c r="UV1248" s="60">
        <f t="shared" ref="UV1248:UZ1248" si="2425">IF(UP1247=0,0,(VB1252-VB1251)/UP1247)</f>
        <v>1.0000009339</v>
      </c>
      <c r="UW1248" s="60">
        <f t="shared" si="2425"/>
        <v>1.0080448706</v>
      </c>
      <c r="UX1248" s="60">
        <f t="shared" si="2425"/>
        <v>0.72990478910000001</v>
      </c>
      <c r="UY1248" s="60">
        <f t="shared" si="2425"/>
        <v>0.76446459519999999</v>
      </c>
      <c r="UZ1248" s="60">
        <f t="shared" si="2425"/>
        <v>0.76446459519999999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1.0256204787000001</v>
      </c>
      <c r="VQ1248" s="60">
        <f t="shared" ref="VQ1248:VU1248" si="2426">IF(VK1247=0,0,(VW1252-VW1251)/VK1247)</f>
        <v>0.99382382270000003</v>
      </c>
      <c r="VR1248" s="60">
        <f t="shared" si="2426"/>
        <v>0.9983692582</v>
      </c>
      <c r="VS1248" s="60">
        <f t="shared" si="2426"/>
        <v>0.96127082990000001</v>
      </c>
      <c r="VT1248" s="60">
        <f t="shared" si="2426"/>
        <v>1.0043488472</v>
      </c>
      <c r="VU1248" s="60">
        <f t="shared" si="2426"/>
        <v>1.0043488472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1.035340728</v>
      </c>
      <c r="WL1248" s="60">
        <f t="shared" ref="WL1248:WP1248" si="2427">IF(WF1247=0,0,(WR1252-WR1251)/WF1247)</f>
        <v>1.0000005221999999</v>
      </c>
      <c r="WM1248" s="60">
        <f t="shared" si="2427"/>
        <v>1.0106277146</v>
      </c>
      <c r="WN1248" s="60">
        <f t="shared" si="2427"/>
        <v>0.92203944329999998</v>
      </c>
      <c r="WO1248" s="60">
        <f t="shared" si="2427"/>
        <v>0.95476849580000001</v>
      </c>
      <c r="WP1248" s="60">
        <f t="shared" si="2427"/>
        <v>0.95476849580000001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1.0313103371000001</v>
      </c>
      <c r="XG1248" s="60">
        <f t="shared" ref="XG1248:XK1248" si="2428">IF(XA1247=0,0,(XM1252-XM1251)/XA1247)</f>
        <v>1.0000009758999999</v>
      </c>
      <c r="XH1248" s="60">
        <f t="shared" si="2428"/>
        <v>1.0082032833000001</v>
      </c>
      <c r="XI1248" s="60">
        <f t="shared" si="2428"/>
        <v>0.71410240260000002</v>
      </c>
      <c r="XJ1248" s="60">
        <f t="shared" si="2428"/>
        <v>0.76127749789999999</v>
      </c>
      <c r="XK1248" s="60">
        <f t="shared" si="2428"/>
        <v>0.76127749789999999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1.0333019251</v>
      </c>
      <c r="YW1248" s="60">
        <f t="shared" ref="YW1248:ZA1248" si="2430">IF(YQ1247=0,0,(ZC1252-ZC1251)/YQ1247)</f>
        <v>0.99989326889999997</v>
      </c>
      <c r="YX1248" s="60">
        <f t="shared" si="2430"/>
        <v>1.0076180687</v>
      </c>
      <c r="YY1248" s="60">
        <f t="shared" si="2430"/>
        <v>0.98128621530000004</v>
      </c>
      <c r="YZ1248" s="60">
        <f t="shared" si="2430"/>
        <v>1.0228909853000001</v>
      </c>
      <c r="ZA1248" s="60">
        <f t="shared" si="2430"/>
        <v>1.0228909853000001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54"/>
      <c r="C1249" s="62" t="s">
        <v>128</v>
      </c>
      <c r="D1249" s="157"/>
      <c r="E1249" s="158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21774299.52</v>
      </c>
      <c r="AB1249" s="63">
        <f t="shared" ref="AB1249:AF1249" si="2431">AB1217+AB1227+AB1237</f>
        <v>22006200.579999998</v>
      </c>
      <c r="AC1249" s="63">
        <f t="shared" si="2431"/>
        <v>22259501.02</v>
      </c>
      <c r="AD1249" s="63">
        <f t="shared" si="2431"/>
        <v>2117438.7799999998</v>
      </c>
      <c r="AE1249" s="63">
        <f t="shared" si="2431"/>
        <v>2221680.44</v>
      </c>
      <c r="AF1249" s="63">
        <f t="shared" si="2431"/>
        <v>2221680.44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33257300.59</v>
      </c>
      <c r="AW1249" s="63">
        <f t="shared" si="2432"/>
        <v>33503997.460000001</v>
      </c>
      <c r="AX1249" s="63">
        <f t="shared" si="2432"/>
        <v>33765596.630000003</v>
      </c>
      <c r="AY1249" s="63">
        <f t="shared" si="2432"/>
        <v>5669828.4000000004</v>
      </c>
      <c r="AZ1249" s="63">
        <f t="shared" si="2432"/>
        <v>5944876.2599999998</v>
      </c>
      <c r="BA1249" s="63">
        <f t="shared" si="2432"/>
        <v>5944876.2599999998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26293300.989999998</v>
      </c>
      <c r="BR1249" s="63">
        <f t="shared" si="2433"/>
        <v>26636097.300000001</v>
      </c>
      <c r="BS1249" s="63">
        <f t="shared" si="2433"/>
        <v>27231002</v>
      </c>
      <c r="BT1249" s="63">
        <f t="shared" si="2433"/>
        <v>2235700.81</v>
      </c>
      <c r="BU1249" s="63">
        <f t="shared" si="2433"/>
        <v>2320452.41</v>
      </c>
      <c r="BV1249" s="63">
        <f t="shared" si="2433"/>
        <v>2320452.41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19727700.25</v>
      </c>
      <c r="CM1249" s="63">
        <f t="shared" si="2434"/>
        <v>19923700.43</v>
      </c>
      <c r="CN1249" s="63">
        <f t="shared" si="2434"/>
        <v>20072701.48</v>
      </c>
      <c r="CO1249" s="63">
        <f t="shared" si="2434"/>
        <v>2244693.6</v>
      </c>
      <c r="CP1249" s="63">
        <f t="shared" si="2434"/>
        <v>2375140.5</v>
      </c>
      <c r="CQ1249" s="63">
        <f t="shared" si="2434"/>
        <v>2375140.5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33138100.75</v>
      </c>
      <c r="DH1249" s="63">
        <f t="shared" si="2435"/>
        <v>33516899.879999999</v>
      </c>
      <c r="DI1249" s="63">
        <f t="shared" si="2435"/>
        <v>33651800.859999999</v>
      </c>
      <c r="DJ1249" s="63">
        <f t="shared" si="2435"/>
        <v>2385365.87</v>
      </c>
      <c r="DK1249" s="63">
        <f t="shared" si="2435"/>
        <v>2519731.7200000002</v>
      </c>
      <c r="DL1249" s="63">
        <f t="shared" si="2435"/>
        <v>2519731.7200000002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20307802.629999999</v>
      </c>
      <c r="EC1249" s="63">
        <f t="shared" si="2436"/>
        <v>20455897.32</v>
      </c>
      <c r="ED1249" s="63">
        <f t="shared" si="2436"/>
        <v>20612898.27</v>
      </c>
      <c r="EE1249" s="63">
        <f t="shared" si="2436"/>
        <v>2629109.56</v>
      </c>
      <c r="EF1249" s="63">
        <f t="shared" si="2436"/>
        <v>2779177.47</v>
      </c>
      <c r="EG1249" s="63">
        <f t="shared" si="2436"/>
        <v>2779177.47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22408798.719999999</v>
      </c>
      <c r="EX1249" s="63">
        <f t="shared" si="2437"/>
        <v>22590799.300000001</v>
      </c>
      <c r="EY1249" s="63">
        <f t="shared" si="2437"/>
        <v>22827599.93</v>
      </c>
      <c r="EZ1249" s="63">
        <f t="shared" si="2437"/>
        <v>2116634.75</v>
      </c>
      <c r="FA1249" s="63">
        <f t="shared" si="2437"/>
        <v>2220450.58</v>
      </c>
      <c r="FB1249" s="63">
        <f t="shared" si="2437"/>
        <v>2220450.58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25362500.260000002</v>
      </c>
      <c r="FS1249" s="63">
        <f t="shared" si="2438"/>
        <v>25582002.190000001</v>
      </c>
      <c r="FT1249" s="63">
        <f t="shared" si="2438"/>
        <v>25851099.649999999</v>
      </c>
      <c r="FU1249" s="63">
        <f t="shared" si="2438"/>
        <v>1998914.6</v>
      </c>
      <c r="FV1249" s="63">
        <f t="shared" si="2438"/>
        <v>2084773.06</v>
      </c>
      <c r="FW1249" s="63">
        <f t="shared" si="2438"/>
        <v>2084773.06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31628497.850000001</v>
      </c>
      <c r="GN1249" s="63">
        <f t="shared" si="2439"/>
        <v>32040300.489999998</v>
      </c>
      <c r="GO1249" s="63">
        <f t="shared" si="2439"/>
        <v>32359799.859999999</v>
      </c>
      <c r="GP1249" s="63">
        <f t="shared" si="2439"/>
        <v>3747560.45</v>
      </c>
      <c r="GQ1249" s="63">
        <f t="shared" si="2439"/>
        <v>3901515.8</v>
      </c>
      <c r="GR1249" s="63">
        <f t="shared" si="2439"/>
        <v>3901515.8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29447502.890000001</v>
      </c>
      <c r="HI1249" s="63">
        <f t="shared" si="2440"/>
        <v>29822101.48</v>
      </c>
      <c r="HJ1249" s="63">
        <f t="shared" si="2440"/>
        <v>29976299.07</v>
      </c>
      <c r="HK1249" s="63">
        <f t="shared" si="2440"/>
        <v>3142951.07</v>
      </c>
      <c r="HL1249" s="63">
        <f t="shared" si="2440"/>
        <v>3267640.5</v>
      </c>
      <c r="HM1249" s="63">
        <f t="shared" si="2440"/>
        <v>3267640.5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27284802.850000001</v>
      </c>
      <c r="ID1249" s="63">
        <f t="shared" si="2441"/>
        <v>27589800.760000002</v>
      </c>
      <c r="IE1249" s="63">
        <f t="shared" si="2441"/>
        <v>27917497.870000001</v>
      </c>
      <c r="IF1249" s="63">
        <f t="shared" si="2441"/>
        <v>2768928.77</v>
      </c>
      <c r="IG1249" s="63">
        <f t="shared" si="2441"/>
        <v>2895121.48</v>
      </c>
      <c r="IH1249" s="63">
        <f t="shared" si="2441"/>
        <v>2895121.48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20945999.41</v>
      </c>
      <c r="IY1249" s="63">
        <f t="shared" si="2442"/>
        <v>21350300.649999999</v>
      </c>
      <c r="IZ1249" s="63">
        <f t="shared" si="2442"/>
        <v>21350300.649999999</v>
      </c>
      <c r="JA1249" s="63">
        <f t="shared" si="2442"/>
        <v>2468539.98</v>
      </c>
      <c r="JB1249" s="63">
        <f t="shared" si="2442"/>
        <v>2597770.9500000002</v>
      </c>
      <c r="JC1249" s="63">
        <f t="shared" si="2442"/>
        <v>2597770.9500000002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29620802.039999999</v>
      </c>
      <c r="JT1249" s="63">
        <f t="shared" si="2443"/>
        <v>29834700.699999999</v>
      </c>
      <c r="JU1249" s="63">
        <f t="shared" si="2443"/>
        <v>29947602.43</v>
      </c>
      <c r="JV1249" s="63">
        <f t="shared" si="2443"/>
        <v>2249170.2599999998</v>
      </c>
      <c r="JW1249" s="63">
        <f t="shared" si="2443"/>
        <v>2368938.11</v>
      </c>
      <c r="JX1249" s="63">
        <f t="shared" si="2443"/>
        <v>2368938.11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28519200.690000001</v>
      </c>
      <c r="KO1249" s="63">
        <f t="shared" si="2444"/>
        <v>28742603.82</v>
      </c>
      <c r="KP1249" s="63">
        <f t="shared" si="2444"/>
        <v>28907802.300000001</v>
      </c>
      <c r="KQ1249" s="63">
        <f t="shared" si="2444"/>
        <v>2684528.84</v>
      </c>
      <c r="KR1249" s="63">
        <f t="shared" si="2444"/>
        <v>2823101.25</v>
      </c>
      <c r="KS1249" s="63">
        <f t="shared" si="2444"/>
        <v>2823101.25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26322600.030000001</v>
      </c>
      <c r="LJ1249" s="63">
        <f t="shared" si="2445"/>
        <v>26511597.620000001</v>
      </c>
      <c r="LK1249" s="63">
        <f t="shared" si="2445"/>
        <v>26712601.280000001</v>
      </c>
      <c r="LL1249" s="63">
        <f t="shared" si="2445"/>
        <v>4242240.17</v>
      </c>
      <c r="LM1249" s="63">
        <f t="shared" si="2445"/>
        <v>4430047.74</v>
      </c>
      <c r="LN1249" s="63">
        <f t="shared" si="2445"/>
        <v>4430047.74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26181400.940000001</v>
      </c>
      <c r="ME1249" s="63">
        <f t="shared" si="2446"/>
        <v>26379597.920000002</v>
      </c>
      <c r="MF1249" s="63">
        <f t="shared" si="2446"/>
        <v>26481499.68</v>
      </c>
      <c r="MG1249" s="63">
        <f t="shared" si="2446"/>
        <v>3036366.51</v>
      </c>
      <c r="MH1249" s="63">
        <f t="shared" si="2446"/>
        <v>3220982.49</v>
      </c>
      <c r="MI1249" s="63">
        <f t="shared" si="2446"/>
        <v>3220982.49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31717302.620000001</v>
      </c>
      <c r="MZ1249" s="63">
        <f t="shared" si="2447"/>
        <v>31979601.48</v>
      </c>
      <c r="NA1249" s="63">
        <f t="shared" si="2447"/>
        <v>32246700.309999999</v>
      </c>
      <c r="NB1249" s="63">
        <f t="shared" si="2447"/>
        <v>3574395.47</v>
      </c>
      <c r="NC1249" s="63">
        <f t="shared" si="2447"/>
        <v>3735877.92</v>
      </c>
      <c r="ND1249" s="63">
        <f t="shared" si="2447"/>
        <v>3735877.92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25457500</v>
      </c>
      <c r="NU1249" s="63">
        <f t="shared" si="2448"/>
        <v>25726398.739999998</v>
      </c>
      <c r="NV1249" s="63">
        <f t="shared" si="2448"/>
        <v>25935699.77</v>
      </c>
      <c r="NW1249" s="63">
        <f t="shared" si="2448"/>
        <v>3097103.57</v>
      </c>
      <c r="NX1249" s="63">
        <f t="shared" si="2448"/>
        <v>3227608.57</v>
      </c>
      <c r="NY1249" s="63">
        <f t="shared" si="2448"/>
        <v>3227608.57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20761300.329999998</v>
      </c>
      <c r="OP1249" s="63">
        <f t="shared" si="2449"/>
        <v>20953800.489999998</v>
      </c>
      <c r="OQ1249" s="63">
        <f t="shared" si="2449"/>
        <v>21050200.420000002</v>
      </c>
      <c r="OR1249" s="63">
        <f t="shared" si="2449"/>
        <v>2388637.62</v>
      </c>
      <c r="OS1249" s="63">
        <f t="shared" si="2449"/>
        <v>2523637.85</v>
      </c>
      <c r="OT1249" s="63">
        <f t="shared" si="2449"/>
        <v>2523637.85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27855102.870000001</v>
      </c>
      <c r="PK1249" s="63">
        <f t="shared" si="2450"/>
        <v>28107002.100000001</v>
      </c>
      <c r="PL1249" s="63">
        <f t="shared" si="2450"/>
        <v>28390699.93</v>
      </c>
      <c r="PM1249" s="63">
        <f t="shared" si="2450"/>
        <v>3852907.51</v>
      </c>
      <c r="PN1249" s="63">
        <f t="shared" si="2450"/>
        <v>3992283.85</v>
      </c>
      <c r="PO1249" s="63">
        <f t="shared" si="2450"/>
        <v>3992283.85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49248099.189999998</v>
      </c>
      <c r="QF1249" s="63">
        <f t="shared" si="2451"/>
        <v>49742103.289999999</v>
      </c>
      <c r="QG1249" s="63">
        <f t="shared" si="2451"/>
        <v>50196504</v>
      </c>
      <c r="QH1249" s="63">
        <f t="shared" si="2451"/>
        <v>6397278.79</v>
      </c>
      <c r="QI1249" s="63">
        <f t="shared" si="2451"/>
        <v>6678882.7800000003</v>
      </c>
      <c r="QJ1249" s="63">
        <f t="shared" si="2451"/>
        <v>6678882.7800000003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36419098.539999999</v>
      </c>
      <c r="RA1249" s="63">
        <f t="shared" si="2452"/>
        <v>36844000.060000002</v>
      </c>
      <c r="RB1249" s="63">
        <f t="shared" si="2452"/>
        <v>37078102.810000002</v>
      </c>
      <c r="RC1249" s="63">
        <f t="shared" si="2452"/>
        <v>3336638.91</v>
      </c>
      <c r="RD1249" s="63">
        <f t="shared" si="2452"/>
        <v>3540393.5</v>
      </c>
      <c r="RE1249" s="63">
        <f t="shared" si="2452"/>
        <v>3540393.5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23622499.140000001</v>
      </c>
      <c r="RV1249" s="63">
        <f t="shared" si="2453"/>
        <v>23776099.890000001</v>
      </c>
      <c r="RW1249" s="63">
        <f t="shared" si="2453"/>
        <v>23886299.829999998</v>
      </c>
      <c r="RX1249" s="63">
        <f t="shared" si="2453"/>
        <v>2580069.83</v>
      </c>
      <c r="RY1249" s="63">
        <f t="shared" si="2453"/>
        <v>2707349.08</v>
      </c>
      <c r="RZ1249" s="63">
        <f t="shared" si="2453"/>
        <v>2707349.08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21092300.66</v>
      </c>
      <c r="SQ1249" s="63">
        <f t="shared" si="2454"/>
        <v>21264999.920000002</v>
      </c>
      <c r="SR1249" s="63">
        <f t="shared" si="2454"/>
        <v>21366900.960000001</v>
      </c>
      <c r="SS1249" s="63">
        <f t="shared" si="2454"/>
        <v>3177899.79</v>
      </c>
      <c r="ST1249" s="63">
        <f t="shared" si="2454"/>
        <v>3339787.28</v>
      </c>
      <c r="SU1249" s="63">
        <f t="shared" si="2454"/>
        <v>3339787.28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34922996.859999999</v>
      </c>
      <c r="TL1249" s="63">
        <f t="shared" si="2455"/>
        <v>35262500.25</v>
      </c>
      <c r="TM1249" s="63">
        <f t="shared" si="2455"/>
        <v>35480101.759999998</v>
      </c>
      <c r="TN1249" s="63">
        <f t="shared" si="2455"/>
        <v>5221759.79</v>
      </c>
      <c r="TO1249" s="63">
        <f t="shared" si="2455"/>
        <v>5470252.4699999997</v>
      </c>
      <c r="TP1249" s="63">
        <f t="shared" si="2455"/>
        <v>5470252.4699999997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21382300.460000001</v>
      </c>
      <c r="UG1249" s="63">
        <f t="shared" si="2456"/>
        <v>21582299.02</v>
      </c>
      <c r="UH1249" s="63">
        <f t="shared" si="2456"/>
        <v>21753101.030000001</v>
      </c>
      <c r="UI1249" s="63">
        <f t="shared" si="2456"/>
        <v>3267725.14</v>
      </c>
      <c r="UJ1249" s="63">
        <f t="shared" si="2456"/>
        <v>3448989.77</v>
      </c>
      <c r="UK1249" s="63">
        <f t="shared" si="2456"/>
        <v>3448989.77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41463101.119999997</v>
      </c>
      <c r="VB1249" s="63">
        <f t="shared" si="2457"/>
        <v>41758195.850000001</v>
      </c>
      <c r="VC1249" s="63">
        <f t="shared" si="2457"/>
        <v>42094094.789999999</v>
      </c>
      <c r="VD1249" s="63">
        <f t="shared" si="2457"/>
        <v>3717035.8</v>
      </c>
      <c r="VE1249" s="63">
        <f t="shared" si="2457"/>
        <v>3919552.17</v>
      </c>
      <c r="VF1249" s="63">
        <f t="shared" si="2457"/>
        <v>3919552.17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44105297.990000002</v>
      </c>
      <c r="VW1249" s="63">
        <f t="shared" si="2458"/>
        <v>44602998.100000001</v>
      </c>
      <c r="VX1249" s="63">
        <f t="shared" si="2458"/>
        <v>44806999.990000002</v>
      </c>
      <c r="VY1249" s="63">
        <f t="shared" si="2458"/>
        <v>4618323.8600000003</v>
      </c>
      <c r="VZ1249" s="63">
        <f t="shared" si="2458"/>
        <v>4859890.74</v>
      </c>
      <c r="WA1249" s="63">
        <f t="shared" si="2458"/>
        <v>4859890.74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34177198.869999997</v>
      </c>
      <c r="WR1249" s="63">
        <f t="shared" si="2459"/>
        <v>34468199.619999997</v>
      </c>
      <c r="WS1249" s="63">
        <f t="shared" si="2459"/>
        <v>34834497.75</v>
      </c>
      <c r="WT1249" s="63">
        <f t="shared" si="2459"/>
        <v>3836805.6</v>
      </c>
      <c r="WU1249" s="63">
        <f t="shared" si="2459"/>
        <v>3998889.79</v>
      </c>
      <c r="WV1249" s="63">
        <f t="shared" si="2459"/>
        <v>3998889.79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38511497.759999998</v>
      </c>
      <c r="XM1249" s="63">
        <f t="shared" si="2460"/>
        <v>38940294.579999998</v>
      </c>
      <c r="XN1249" s="63">
        <f t="shared" si="2460"/>
        <v>39259696.780000001</v>
      </c>
      <c r="XO1249" s="63">
        <f t="shared" si="2460"/>
        <v>3393428.54</v>
      </c>
      <c r="XP1249" s="63">
        <f t="shared" si="2460"/>
        <v>3642388.36</v>
      </c>
      <c r="XQ1249" s="63">
        <f t="shared" si="2460"/>
        <v>3642388.36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872956171.34000003</v>
      </c>
      <c r="ZC1249" s="63">
        <f t="shared" si="2462"/>
        <v>881495137.85000002</v>
      </c>
      <c r="ZD1249" s="63">
        <f t="shared" si="2462"/>
        <v>888305169.07000005</v>
      </c>
      <c r="ZE1249" s="63">
        <f t="shared" si="2462"/>
        <v>98198050.599999994</v>
      </c>
      <c r="ZF1249" s="63">
        <f t="shared" si="2462"/>
        <v>103057189.11</v>
      </c>
      <c r="ZG1249" s="63">
        <f t="shared" si="2462"/>
        <v>103057189.11</v>
      </c>
    </row>
    <row r="1250" spans="1:683" s="79" customFormat="1">
      <c r="A1250" s="76" t="s">
        <v>233</v>
      </c>
      <c r="B1250" s="156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0.48</v>
      </c>
      <c r="AB1250" s="78">
        <f t="shared" ref="AB1250:AF1250" si="2463">AB1252-AB1251-AB1249</f>
        <v>-0.57999999999999996</v>
      </c>
      <c r="AC1250" s="78">
        <f t="shared" si="2463"/>
        <v>-1.02</v>
      </c>
      <c r="AD1250" s="78">
        <f t="shared" si="2463"/>
        <v>0.22</v>
      </c>
      <c r="AE1250" s="78">
        <f t="shared" si="2463"/>
        <v>-1.44</v>
      </c>
      <c r="AF1250" s="78">
        <f t="shared" si="2463"/>
        <v>-1.44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-0.59</v>
      </c>
      <c r="AW1250" s="78">
        <f t="shared" si="2464"/>
        <v>2.54</v>
      </c>
      <c r="AX1250" s="78">
        <f t="shared" si="2464"/>
        <v>3.37</v>
      </c>
      <c r="AY1250" s="78">
        <f t="shared" si="2464"/>
        <v>-0.4</v>
      </c>
      <c r="AZ1250" s="78">
        <f t="shared" si="2464"/>
        <v>-3.26</v>
      </c>
      <c r="BA1250" s="78">
        <f t="shared" si="2464"/>
        <v>-3.26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-0.99</v>
      </c>
      <c r="BR1250" s="78">
        <f t="shared" si="2465"/>
        <v>2.7</v>
      </c>
      <c r="BS1250" s="78">
        <f t="shared" si="2465"/>
        <v>-2</v>
      </c>
      <c r="BT1250" s="78">
        <f t="shared" si="2465"/>
        <v>2.19</v>
      </c>
      <c r="BU1250" s="78">
        <f t="shared" si="2465"/>
        <v>-0.41</v>
      </c>
      <c r="BV1250" s="78">
        <f t="shared" si="2465"/>
        <v>-0.41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-0.25</v>
      </c>
      <c r="CM1250" s="78">
        <f t="shared" si="2466"/>
        <v>-0.43</v>
      </c>
      <c r="CN1250" s="78">
        <f t="shared" si="2466"/>
        <v>-1.48</v>
      </c>
      <c r="CO1250" s="78">
        <f t="shared" si="2466"/>
        <v>0.4</v>
      </c>
      <c r="CP1250" s="78">
        <f t="shared" si="2466"/>
        <v>0.5</v>
      </c>
      <c r="CQ1250" s="78">
        <f t="shared" si="2466"/>
        <v>0.5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-0.75</v>
      </c>
      <c r="DH1250" s="78">
        <f t="shared" si="2467"/>
        <v>0.12</v>
      </c>
      <c r="DI1250" s="78">
        <f t="shared" si="2467"/>
        <v>-0.86</v>
      </c>
      <c r="DJ1250" s="78">
        <f t="shared" si="2467"/>
        <v>-0.87</v>
      </c>
      <c r="DK1250" s="78">
        <f t="shared" si="2467"/>
        <v>-0.72</v>
      </c>
      <c r="DL1250" s="78">
        <f t="shared" si="2467"/>
        <v>-0.72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-2.63</v>
      </c>
      <c r="EC1250" s="78">
        <f t="shared" si="2468"/>
        <v>2.68</v>
      </c>
      <c r="ED1250" s="78">
        <f t="shared" si="2468"/>
        <v>1.73</v>
      </c>
      <c r="EE1250" s="78">
        <f t="shared" si="2468"/>
        <v>0.44</v>
      </c>
      <c r="EF1250" s="78">
        <f t="shared" si="2468"/>
        <v>0.53</v>
      </c>
      <c r="EG1250" s="78">
        <f t="shared" si="2468"/>
        <v>0.53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1.28</v>
      </c>
      <c r="EX1250" s="78">
        <f t="shared" si="2469"/>
        <v>0.7</v>
      </c>
      <c r="EY1250" s="78">
        <f t="shared" si="2469"/>
        <v>7.0000000000000007E-2</v>
      </c>
      <c r="EZ1250" s="78">
        <f t="shared" si="2469"/>
        <v>-1.75</v>
      </c>
      <c r="FA1250" s="78">
        <f t="shared" si="2469"/>
        <v>2.42</v>
      </c>
      <c r="FB1250" s="78">
        <f t="shared" si="2469"/>
        <v>2.42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-0.26</v>
      </c>
      <c r="FS1250" s="78">
        <f t="shared" si="2470"/>
        <v>-2.19</v>
      </c>
      <c r="FT1250" s="78">
        <f t="shared" si="2470"/>
        <v>0.35</v>
      </c>
      <c r="FU1250" s="78">
        <f t="shared" si="2470"/>
        <v>-1.6</v>
      </c>
      <c r="FV1250" s="78">
        <f t="shared" si="2470"/>
        <v>-0.06</v>
      </c>
      <c r="FW1250" s="78">
        <f t="shared" si="2470"/>
        <v>-0.06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2.15</v>
      </c>
      <c r="GN1250" s="78">
        <f t="shared" si="2471"/>
        <v>-0.49</v>
      </c>
      <c r="GO1250" s="78">
        <f t="shared" si="2471"/>
        <v>0.14000000000000001</v>
      </c>
      <c r="GP1250" s="78">
        <f t="shared" si="2471"/>
        <v>-1.45</v>
      </c>
      <c r="GQ1250" s="78">
        <f t="shared" si="2471"/>
        <v>1.2</v>
      </c>
      <c r="GR1250" s="78">
        <f t="shared" si="2471"/>
        <v>1.2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-2.89</v>
      </c>
      <c r="HI1250" s="78">
        <f t="shared" si="2472"/>
        <v>-1.48</v>
      </c>
      <c r="HJ1250" s="78">
        <f t="shared" si="2472"/>
        <v>0.93</v>
      </c>
      <c r="HK1250" s="78">
        <f t="shared" si="2472"/>
        <v>-7.0000000000000007E-2</v>
      </c>
      <c r="HL1250" s="78">
        <f t="shared" si="2472"/>
        <v>-0.5</v>
      </c>
      <c r="HM1250" s="78">
        <f t="shared" si="2472"/>
        <v>-0.5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-2.85</v>
      </c>
      <c r="ID1250" s="78">
        <f t="shared" si="2473"/>
        <v>-0.76</v>
      </c>
      <c r="IE1250" s="78">
        <f t="shared" si="2473"/>
        <v>2.13</v>
      </c>
      <c r="IF1250" s="78">
        <f t="shared" si="2473"/>
        <v>1.23</v>
      </c>
      <c r="IG1250" s="78">
        <f t="shared" si="2473"/>
        <v>-1.48</v>
      </c>
      <c r="IH1250" s="78">
        <f t="shared" si="2473"/>
        <v>-1.48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0.59</v>
      </c>
      <c r="IY1250" s="78">
        <f t="shared" si="2474"/>
        <v>-0.65</v>
      </c>
      <c r="IZ1250" s="78">
        <f t="shared" si="2474"/>
        <v>-0.65</v>
      </c>
      <c r="JA1250" s="78">
        <f t="shared" si="2474"/>
        <v>0.02</v>
      </c>
      <c r="JB1250" s="78">
        <f t="shared" si="2474"/>
        <v>0.05</v>
      </c>
      <c r="JC1250" s="78">
        <f t="shared" si="2474"/>
        <v>0.05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-2.04</v>
      </c>
      <c r="JT1250" s="78">
        <f t="shared" si="2475"/>
        <v>-0.7</v>
      </c>
      <c r="JU1250" s="78">
        <f t="shared" si="2475"/>
        <v>-2.4300000000000002</v>
      </c>
      <c r="JV1250" s="78">
        <f t="shared" si="2475"/>
        <v>-0.26</v>
      </c>
      <c r="JW1250" s="78">
        <f t="shared" si="2475"/>
        <v>0.89</v>
      </c>
      <c r="JX1250" s="78">
        <f t="shared" si="2475"/>
        <v>0.89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-0.69</v>
      </c>
      <c r="KO1250" s="78">
        <f t="shared" si="2476"/>
        <v>-3.82</v>
      </c>
      <c r="KP1250" s="78">
        <f t="shared" si="2476"/>
        <v>-2.2999999999999998</v>
      </c>
      <c r="KQ1250" s="78">
        <f t="shared" si="2476"/>
        <v>0.16</v>
      </c>
      <c r="KR1250" s="78">
        <f t="shared" si="2476"/>
        <v>1.75</v>
      </c>
      <c r="KS1250" s="78">
        <f t="shared" si="2476"/>
        <v>1.75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-0.03</v>
      </c>
      <c r="LJ1250" s="78">
        <f t="shared" si="2477"/>
        <v>2.38</v>
      </c>
      <c r="LK1250" s="78">
        <f t="shared" si="2477"/>
        <v>-1.28</v>
      </c>
      <c r="LL1250" s="78">
        <f t="shared" si="2477"/>
        <v>-2.17</v>
      </c>
      <c r="LM1250" s="78">
        <f t="shared" si="2477"/>
        <v>-0.74</v>
      </c>
      <c r="LN1250" s="78">
        <f t="shared" si="2477"/>
        <v>-0.74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-0.94</v>
      </c>
      <c r="ME1250" s="78">
        <f t="shared" si="2478"/>
        <v>2.08</v>
      </c>
      <c r="MF1250" s="78">
        <f t="shared" si="2478"/>
        <v>0.32</v>
      </c>
      <c r="MG1250" s="78">
        <f t="shared" si="2478"/>
        <v>-1.51</v>
      </c>
      <c r="MH1250" s="78">
        <f t="shared" si="2478"/>
        <v>1.51</v>
      </c>
      <c r="MI1250" s="78">
        <f t="shared" si="2478"/>
        <v>1.51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-2.62</v>
      </c>
      <c r="MZ1250" s="78">
        <f t="shared" si="2479"/>
        <v>-1.48</v>
      </c>
      <c r="NA1250" s="78">
        <f t="shared" si="2479"/>
        <v>-0.31</v>
      </c>
      <c r="NB1250" s="78">
        <f t="shared" si="2479"/>
        <v>3.53</v>
      </c>
      <c r="NC1250" s="78">
        <f t="shared" si="2479"/>
        <v>-1.92</v>
      </c>
      <c r="ND1250" s="78">
        <f t="shared" si="2479"/>
        <v>-1.92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0</v>
      </c>
      <c r="NU1250" s="78">
        <f t="shared" si="2480"/>
        <v>1.26</v>
      </c>
      <c r="NV1250" s="78">
        <f t="shared" si="2480"/>
        <v>0.23</v>
      </c>
      <c r="NW1250" s="78">
        <f t="shared" si="2480"/>
        <v>-0.56999999999999995</v>
      </c>
      <c r="NX1250" s="78">
        <f t="shared" si="2480"/>
        <v>0.43</v>
      </c>
      <c r="NY1250" s="78">
        <f t="shared" si="2480"/>
        <v>0.43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-0.33</v>
      </c>
      <c r="OP1250" s="78">
        <f t="shared" si="2481"/>
        <v>-0.49</v>
      </c>
      <c r="OQ1250" s="78">
        <f t="shared" si="2481"/>
        <v>-0.42</v>
      </c>
      <c r="OR1250" s="78">
        <f t="shared" si="2481"/>
        <v>0.38</v>
      </c>
      <c r="OS1250" s="78">
        <f t="shared" si="2481"/>
        <v>0.15</v>
      </c>
      <c r="OT1250" s="78">
        <f t="shared" si="2481"/>
        <v>0.15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-2.87</v>
      </c>
      <c r="PK1250" s="78">
        <f t="shared" si="2482"/>
        <v>-2.1</v>
      </c>
      <c r="PL1250" s="78">
        <f t="shared" si="2482"/>
        <v>7.0000000000000007E-2</v>
      </c>
      <c r="PM1250" s="78">
        <f t="shared" si="2482"/>
        <v>-0.51</v>
      </c>
      <c r="PN1250" s="78">
        <f t="shared" si="2482"/>
        <v>2.15</v>
      </c>
      <c r="PO1250" s="78">
        <f t="shared" si="2482"/>
        <v>2.15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0.81</v>
      </c>
      <c r="QF1250" s="78">
        <f t="shared" si="2483"/>
        <v>-3.29</v>
      </c>
      <c r="QG1250" s="78">
        <f t="shared" si="2483"/>
        <v>-4</v>
      </c>
      <c r="QH1250" s="78">
        <f t="shared" si="2483"/>
        <v>3.21</v>
      </c>
      <c r="QI1250" s="78">
        <f t="shared" si="2483"/>
        <v>-0.78</v>
      </c>
      <c r="QJ1250" s="78">
        <f t="shared" si="2483"/>
        <v>-0.78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1.46</v>
      </c>
      <c r="RA1250" s="78">
        <f t="shared" si="2484"/>
        <v>-0.06</v>
      </c>
      <c r="RB1250" s="78">
        <f t="shared" si="2484"/>
        <v>-2.81</v>
      </c>
      <c r="RC1250" s="78">
        <f t="shared" si="2484"/>
        <v>-0.91</v>
      </c>
      <c r="RD1250" s="78">
        <f t="shared" si="2484"/>
        <v>0.5</v>
      </c>
      <c r="RE1250" s="78">
        <f t="shared" si="2484"/>
        <v>0.5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0.86</v>
      </c>
      <c r="RV1250" s="78">
        <f t="shared" si="2485"/>
        <v>0.11</v>
      </c>
      <c r="RW1250" s="78">
        <f t="shared" si="2485"/>
        <v>0.17</v>
      </c>
      <c r="RX1250" s="78">
        <f t="shared" si="2485"/>
        <v>1.17</v>
      </c>
      <c r="RY1250" s="78">
        <f t="shared" si="2485"/>
        <v>1.92</v>
      </c>
      <c r="RZ1250" s="78">
        <f t="shared" si="2485"/>
        <v>1.92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-0.66</v>
      </c>
      <c r="SQ1250" s="78">
        <f t="shared" si="2486"/>
        <v>0.08</v>
      </c>
      <c r="SR1250" s="78">
        <f t="shared" si="2486"/>
        <v>-0.96</v>
      </c>
      <c r="SS1250" s="78">
        <f t="shared" si="2486"/>
        <v>0.21</v>
      </c>
      <c r="ST1250" s="78">
        <f t="shared" si="2486"/>
        <v>0.72</v>
      </c>
      <c r="SU1250" s="78">
        <f t="shared" si="2486"/>
        <v>0.72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3.14</v>
      </c>
      <c r="TL1250" s="78">
        <f t="shared" si="2487"/>
        <v>-0.25</v>
      </c>
      <c r="TM1250" s="78">
        <f t="shared" si="2487"/>
        <v>-1.76</v>
      </c>
      <c r="TN1250" s="78">
        <f t="shared" si="2487"/>
        <v>1.21</v>
      </c>
      <c r="TO1250" s="78">
        <f t="shared" si="2487"/>
        <v>-2.4700000000000002</v>
      </c>
      <c r="TP1250" s="78">
        <f t="shared" si="2487"/>
        <v>-2.4700000000000002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-0.46</v>
      </c>
      <c r="UG1250" s="78">
        <f t="shared" si="2488"/>
        <v>0.98</v>
      </c>
      <c r="UH1250" s="78">
        <f t="shared" si="2488"/>
        <v>-1.03</v>
      </c>
      <c r="UI1250" s="78">
        <f t="shared" si="2488"/>
        <v>-0.14000000000000001</v>
      </c>
      <c r="UJ1250" s="78">
        <f t="shared" si="2488"/>
        <v>1.23</v>
      </c>
      <c r="UK1250" s="78">
        <f t="shared" si="2488"/>
        <v>1.23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-1.1200000000000001</v>
      </c>
      <c r="VB1250" s="78">
        <f t="shared" si="2489"/>
        <v>4.1500000000000004</v>
      </c>
      <c r="VC1250" s="78">
        <f t="shared" si="2489"/>
        <v>5.21</v>
      </c>
      <c r="VD1250" s="78">
        <f t="shared" si="2489"/>
        <v>4.2</v>
      </c>
      <c r="VE1250" s="78">
        <f t="shared" si="2489"/>
        <v>3.83</v>
      </c>
      <c r="VF1250" s="78">
        <f t="shared" si="2489"/>
        <v>3.83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2.0099999999999998</v>
      </c>
      <c r="VW1250" s="78">
        <f t="shared" si="2490"/>
        <v>1.9</v>
      </c>
      <c r="VX1250" s="78">
        <f t="shared" si="2490"/>
        <v>0.01</v>
      </c>
      <c r="VY1250" s="78">
        <f t="shared" si="2490"/>
        <v>0.14000000000000001</v>
      </c>
      <c r="VZ1250" s="78">
        <f t="shared" si="2490"/>
        <v>-1.74</v>
      </c>
      <c r="WA1250" s="78">
        <f t="shared" si="2490"/>
        <v>-1.74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1.1299999999999999</v>
      </c>
      <c r="WR1250" s="78">
        <f t="shared" si="2491"/>
        <v>0.38</v>
      </c>
      <c r="WS1250" s="78">
        <f t="shared" si="2491"/>
        <v>2.25</v>
      </c>
      <c r="WT1250" s="78">
        <f t="shared" si="2491"/>
        <v>3.4</v>
      </c>
      <c r="WU1250" s="78">
        <f t="shared" si="2491"/>
        <v>-0.79</v>
      </c>
      <c r="WV1250" s="78">
        <f t="shared" si="2491"/>
        <v>-0.79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2.2400000000000002</v>
      </c>
      <c r="XM1250" s="78">
        <f t="shared" si="2492"/>
        <v>5.42</v>
      </c>
      <c r="XN1250" s="78">
        <f t="shared" si="2492"/>
        <v>3.22</v>
      </c>
      <c r="XO1250" s="78">
        <f t="shared" si="2492"/>
        <v>-2.54</v>
      </c>
      <c r="XP1250" s="78">
        <f t="shared" si="2492"/>
        <v>1.64</v>
      </c>
      <c r="XQ1250" s="78">
        <f t="shared" si="2492"/>
        <v>1.64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-6.82</v>
      </c>
      <c r="ZC1250" s="78">
        <f t="shared" si="2494"/>
        <v>8.7100000000000009</v>
      </c>
      <c r="ZD1250" s="78">
        <f t="shared" si="2494"/>
        <v>-3.11</v>
      </c>
      <c r="ZE1250" s="78">
        <f t="shared" si="2494"/>
        <v>7.36</v>
      </c>
      <c r="ZF1250" s="78">
        <f t="shared" si="2494"/>
        <v>5.1100000000000003</v>
      </c>
      <c r="ZG1250" s="78">
        <f t="shared" si="2494"/>
        <v>5.1100000000000003</v>
      </c>
    </row>
    <row r="1251" spans="1:683" ht="51.75" customHeight="1">
      <c r="A1251" s="40" t="s">
        <v>234</v>
      </c>
      <c r="B1251" s="154"/>
      <c r="C1251" s="64" t="s">
        <v>134</v>
      </c>
      <c r="D1251" s="157"/>
      <c r="E1251" s="158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1559478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2027646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590975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1123360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1167572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1430406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742236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733370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2211050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2093299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1975324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603469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1314329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1591411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2018400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1196787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1859826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1056474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2033910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2619230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2911981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1247912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1635086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2575144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2197547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3082584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3171964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2664175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4832153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56083310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19" t="s">
        <v>235</v>
      </c>
      <c r="B1252" s="31"/>
      <c r="C1252" s="39" t="s">
        <v>135</v>
      </c>
      <c r="D1252" s="157"/>
      <c r="E1252" s="158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f>21060000+714300</f>
        <v>21774300</v>
      </c>
      <c r="AB1252" s="66">
        <v>22006200</v>
      </c>
      <c r="AC1252" s="66">
        <v>22259500</v>
      </c>
      <c r="AD1252" s="66">
        <v>3676917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f>32108400+1148900</f>
        <v>33257300</v>
      </c>
      <c r="AW1252" s="66">
        <v>33504000</v>
      </c>
      <c r="AX1252" s="66">
        <v>33765600</v>
      </c>
      <c r="AY1252" s="66">
        <v>7697474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f>25438000+855300</f>
        <v>26293300</v>
      </c>
      <c r="BR1252" s="66">
        <v>26636100</v>
      </c>
      <c r="BS1252" s="66">
        <v>27231000</v>
      </c>
      <c r="BT1252" s="66">
        <v>2826678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f>19097600+630100</f>
        <v>19727700</v>
      </c>
      <c r="CM1252" s="66">
        <v>19923700</v>
      </c>
      <c r="CN1252" s="66">
        <v>20072700</v>
      </c>
      <c r="CO1252" s="66">
        <v>3368054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f>32138200+999900</f>
        <v>33138100</v>
      </c>
      <c r="DH1252" s="66">
        <v>33516900</v>
      </c>
      <c r="DI1252" s="66">
        <v>33651800</v>
      </c>
      <c r="DJ1252" s="66">
        <v>3552937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f>19625600+682200</f>
        <v>20307800</v>
      </c>
      <c r="EC1252" s="66">
        <v>20455900</v>
      </c>
      <c r="ED1252" s="66">
        <v>20612900</v>
      </c>
      <c r="EE1252" s="66">
        <v>4059516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f>21630000+778800</f>
        <v>22408800</v>
      </c>
      <c r="EX1252" s="66">
        <v>22590800</v>
      </c>
      <c r="EY1252" s="66">
        <v>22827600</v>
      </c>
      <c r="EZ1252" s="66">
        <v>2858869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f>24499900+862600</f>
        <v>25362500</v>
      </c>
      <c r="FS1252" s="66">
        <v>25582000</v>
      </c>
      <c r="FT1252" s="66">
        <v>25851100</v>
      </c>
      <c r="FU1252" s="66">
        <v>2732283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f>30681600+946900</f>
        <v>31628500</v>
      </c>
      <c r="GN1252" s="66">
        <v>32040300</v>
      </c>
      <c r="GO1252" s="66">
        <v>32359800</v>
      </c>
      <c r="GP1252" s="66">
        <v>5958609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f>28560400+887100</f>
        <v>29447500</v>
      </c>
      <c r="HI1252" s="66">
        <v>29822100</v>
      </c>
      <c r="HJ1252" s="66">
        <v>29976300</v>
      </c>
      <c r="HK1252" s="66">
        <v>5236250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f>26423300+861500</f>
        <v>27284800</v>
      </c>
      <c r="ID1252" s="66">
        <v>27589800</v>
      </c>
      <c r="IE1252" s="66">
        <v>27917500</v>
      </c>
      <c r="IF1252" s="66">
        <v>4744254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v>3072009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f>28627000+993800</f>
        <v>29620800</v>
      </c>
      <c r="JT1252" s="66">
        <v>29834700</v>
      </c>
      <c r="JU1252" s="66">
        <v>29947600</v>
      </c>
      <c r="JV1252" s="66">
        <v>3563499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f>27558100+961100</f>
        <v>28519200</v>
      </c>
      <c r="KO1252" s="66">
        <v>28742600</v>
      </c>
      <c r="KP1252" s="66">
        <v>28907800</v>
      </c>
      <c r="KQ1252" s="66">
        <v>4275940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f>25423300+899300</f>
        <v>26322600</v>
      </c>
      <c r="LJ1252" s="66">
        <v>26511600</v>
      </c>
      <c r="LK1252" s="66">
        <v>26712600</v>
      </c>
      <c r="LL1252" s="66">
        <v>6058450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f>25328000+853400</f>
        <v>26181400</v>
      </c>
      <c r="ME1252" s="66">
        <v>26379600</v>
      </c>
      <c r="MF1252" s="66">
        <v>26481500</v>
      </c>
      <c r="MG1252" s="66">
        <v>5054765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f>30656700+1060600</f>
        <v>31717300</v>
      </c>
      <c r="MZ1252" s="66">
        <v>31979600</v>
      </c>
      <c r="NA1252" s="66">
        <v>32246700</v>
      </c>
      <c r="NB1252" s="66">
        <v>4771186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f>24625300+832200</f>
        <v>25457500</v>
      </c>
      <c r="NU1252" s="66">
        <v>25726400</v>
      </c>
      <c r="NV1252" s="66">
        <v>25935700</v>
      </c>
      <c r="NW1252" s="66">
        <v>4956929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f>20078100+683200</f>
        <v>20761300</v>
      </c>
      <c r="OP1252" s="66">
        <v>20953800</v>
      </c>
      <c r="OQ1252" s="66">
        <v>21050200</v>
      </c>
      <c r="OR1252" s="66">
        <v>3445112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f>26935700+919400</f>
        <v>27855100</v>
      </c>
      <c r="PK1252" s="66">
        <v>28107000</v>
      </c>
      <c r="PL1252" s="66">
        <v>28390700</v>
      </c>
      <c r="PM1252" s="66">
        <v>5886817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f>47670500+1577600</f>
        <v>49248100</v>
      </c>
      <c r="QF1252" s="66">
        <v>49742100</v>
      </c>
      <c r="QG1252" s="66">
        <v>50196500</v>
      </c>
      <c r="QH1252" s="66">
        <v>9016512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f>35332600+1086500</f>
        <v>36419100</v>
      </c>
      <c r="RA1252" s="66">
        <v>36844000</v>
      </c>
      <c r="RB1252" s="66">
        <v>37078100</v>
      </c>
      <c r="RC1252" s="66">
        <v>6248619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f>22816400+806100</f>
        <v>23622500</v>
      </c>
      <c r="RV1252" s="66">
        <v>23776100</v>
      </c>
      <c r="RW1252" s="66">
        <v>23886300</v>
      </c>
      <c r="RX1252" s="66">
        <v>3827983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f>20389400+702900</f>
        <v>21092300</v>
      </c>
      <c r="SQ1252" s="66">
        <v>21265000</v>
      </c>
      <c r="SR1252" s="66">
        <v>21366900</v>
      </c>
      <c r="SS1252" s="66">
        <v>4812986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f>33819700+1103300</f>
        <v>34923000</v>
      </c>
      <c r="TL1252" s="66">
        <v>35262500</v>
      </c>
      <c r="TM1252" s="66">
        <v>35480100</v>
      </c>
      <c r="TN1252" s="66">
        <v>7796905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f>20702800+679500</f>
        <v>21382300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f>40039800+1423300</f>
        <v>41463100</v>
      </c>
      <c r="VB1252" s="66">
        <v>41758200</v>
      </c>
      <c r="VC1252" s="66">
        <v>42094100</v>
      </c>
      <c r="VD1252" s="66">
        <v>6799624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f>42735800+1369500</f>
        <v>44105300</v>
      </c>
      <c r="VW1252" s="66">
        <v>44603000</v>
      </c>
      <c r="VX1252" s="66">
        <v>44807000</v>
      </c>
      <c r="VY1252" s="66">
        <v>7790288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f>33010600+1166600</f>
        <v>34177200</v>
      </c>
      <c r="WR1252" s="66">
        <v>34468200</v>
      </c>
      <c r="WS1252" s="66">
        <v>34834500</v>
      </c>
      <c r="WT1252" s="66">
        <v>6500984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f>37342300+1169200</f>
        <v>38511500</v>
      </c>
      <c r="XM1252" s="66">
        <v>38940300</v>
      </c>
      <c r="XN1252" s="66">
        <v>39259700</v>
      </c>
      <c r="XO1252" s="66">
        <v>8225579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872956200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154281300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52"/>
    </row>
    <row r="1255" spans="1:683">
      <c r="A1255" s="119" t="s">
        <v>129</v>
      </c>
      <c r="B1255" s="32"/>
      <c r="C1255" s="39" t="s">
        <v>136</v>
      </c>
      <c r="D1255" s="157"/>
      <c r="E1255" s="158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50050</v>
      </c>
      <c r="M1255" s="55">
        <f t="shared" si="2495"/>
        <v>50050</v>
      </c>
      <c r="N1255" s="55">
        <f t="shared" si="2495"/>
        <v>50050</v>
      </c>
      <c r="O1255" s="55">
        <f t="shared" si="2495"/>
        <v>205723</v>
      </c>
      <c r="P1255" s="55">
        <f t="shared" si="2495"/>
        <v>212135</v>
      </c>
      <c r="Q1255" s="55">
        <f t="shared" si="2495"/>
        <v>212135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503000.01</v>
      </c>
      <c r="AB1255" s="55">
        <f t="shared" si="2496"/>
        <v>519099.99</v>
      </c>
      <c r="AC1255" s="55">
        <f t="shared" si="2496"/>
        <v>519099.99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44100</v>
      </c>
      <c r="AH1255" s="55">
        <f t="shared" si="2496"/>
        <v>44100</v>
      </c>
      <c r="AI1255" s="55">
        <f t="shared" si="2496"/>
        <v>44100</v>
      </c>
      <c r="AJ1255" s="55">
        <f t="shared" si="2496"/>
        <v>203112</v>
      </c>
      <c r="AK1255" s="55">
        <f t="shared" si="2496"/>
        <v>209475</v>
      </c>
      <c r="AL1255" s="55">
        <f t="shared" si="2496"/>
        <v>209475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110600</v>
      </c>
      <c r="AW1255" s="55">
        <f t="shared" si="2497"/>
        <v>114100</v>
      </c>
      <c r="AX1255" s="55">
        <f t="shared" si="2497"/>
        <v>114100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65100</v>
      </c>
      <c r="BC1255" s="55">
        <f t="shared" si="2497"/>
        <v>65100</v>
      </c>
      <c r="BD1255" s="55">
        <f t="shared" si="2497"/>
        <v>65100</v>
      </c>
      <c r="BE1255" s="55">
        <f t="shared" si="2497"/>
        <v>156849</v>
      </c>
      <c r="BF1255" s="55">
        <f t="shared" si="2497"/>
        <v>161847</v>
      </c>
      <c r="BG1255" s="55">
        <f t="shared" si="2497"/>
        <v>161847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192000</v>
      </c>
      <c r="BR1255" s="55">
        <f t="shared" si="2498"/>
        <v>198100</v>
      </c>
      <c r="BS1255" s="55">
        <f t="shared" si="2498"/>
        <v>198100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43800</v>
      </c>
      <c r="CM1255" s="55">
        <f t="shared" si="2499"/>
        <v>45200</v>
      </c>
      <c r="CN1255" s="55">
        <f t="shared" si="2499"/>
        <v>45200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516499.99</v>
      </c>
      <c r="DH1255" s="55">
        <f t="shared" si="2500"/>
        <v>533100</v>
      </c>
      <c r="DI1255" s="55">
        <f t="shared" si="2500"/>
        <v>533100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92515</v>
      </c>
      <c r="FD1255" s="55">
        <f t="shared" si="2502"/>
        <v>92515</v>
      </c>
      <c r="FE1255" s="55">
        <f t="shared" si="2502"/>
        <v>92515</v>
      </c>
      <c r="FF1255" s="55">
        <f t="shared" si="2502"/>
        <v>309153.34999999998</v>
      </c>
      <c r="FG1255" s="55">
        <f t="shared" si="2502"/>
        <v>318490.40000000002</v>
      </c>
      <c r="FH1255" s="55">
        <f t="shared" si="2502"/>
        <v>318490.40000000002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314100.01</v>
      </c>
      <c r="FS1255" s="55">
        <f t="shared" si="2503"/>
        <v>324200.01</v>
      </c>
      <c r="FT1255" s="55">
        <f t="shared" si="2503"/>
        <v>324200.01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25500</v>
      </c>
      <c r="FY1255" s="55">
        <f t="shared" si="2503"/>
        <v>25500</v>
      </c>
      <c r="FZ1255" s="55">
        <f t="shared" si="2503"/>
        <v>25500</v>
      </c>
      <c r="GA1255" s="55">
        <f t="shared" si="2503"/>
        <v>108573.9</v>
      </c>
      <c r="GB1255" s="55">
        <f t="shared" si="2503"/>
        <v>112006.2</v>
      </c>
      <c r="GC1255" s="55">
        <f t="shared" si="2503"/>
        <v>112006.2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263000</v>
      </c>
      <c r="GN1255" s="55">
        <f t="shared" si="2504"/>
        <v>271399.99</v>
      </c>
      <c r="GO1255" s="55">
        <f t="shared" si="2504"/>
        <v>271399.99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84700</v>
      </c>
      <c r="HI1255" s="55">
        <f t="shared" si="2505"/>
        <v>87500</v>
      </c>
      <c r="HJ1255" s="55">
        <f t="shared" si="2505"/>
        <v>87500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124399.99</v>
      </c>
      <c r="IY1255" s="55">
        <f t="shared" si="2507"/>
        <v>128399.99</v>
      </c>
      <c r="IZ1255" s="55">
        <f t="shared" si="2507"/>
        <v>128399.99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16975</v>
      </c>
      <c r="JE1255" s="55">
        <f t="shared" si="2507"/>
        <v>16975</v>
      </c>
      <c r="JF1255" s="55">
        <f t="shared" si="2507"/>
        <v>16975</v>
      </c>
      <c r="JG1255" s="55">
        <f t="shared" si="2507"/>
        <v>36695.75</v>
      </c>
      <c r="JH1255" s="55">
        <f t="shared" si="2507"/>
        <v>37856</v>
      </c>
      <c r="JI1255" s="55">
        <f t="shared" si="2507"/>
        <v>37856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124200</v>
      </c>
      <c r="JT1255" s="55">
        <f t="shared" si="2508"/>
        <v>128200</v>
      </c>
      <c r="JU1255" s="55">
        <f t="shared" si="2508"/>
        <v>128200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12362</v>
      </c>
      <c r="JZ1255" s="55">
        <f t="shared" si="2508"/>
        <v>12362</v>
      </c>
      <c r="KA1255" s="55">
        <f t="shared" si="2508"/>
        <v>12362</v>
      </c>
      <c r="KB1255" s="55">
        <f t="shared" si="2508"/>
        <v>28892.54</v>
      </c>
      <c r="KC1255" s="55">
        <f t="shared" si="2508"/>
        <v>29816.38</v>
      </c>
      <c r="KD1255" s="55">
        <f t="shared" si="2508"/>
        <v>29816.38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154400</v>
      </c>
      <c r="KO1255" s="55">
        <f t="shared" si="2509"/>
        <v>159400</v>
      </c>
      <c r="KP1255" s="55">
        <f t="shared" si="2509"/>
        <v>159400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38220</v>
      </c>
      <c r="LP1255" s="55">
        <f t="shared" si="2510"/>
        <v>38220</v>
      </c>
      <c r="LQ1255" s="55">
        <f t="shared" si="2510"/>
        <v>38220</v>
      </c>
      <c r="LR1255" s="55">
        <f t="shared" si="2510"/>
        <v>82937.399999999994</v>
      </c>
      <c r="LS1255" s="55">
        <f t="shared" si="2510"/>
        <v>85612.800000000003</v>
      </c>
      <c r="LT1255" s="55">
        <f t="shared" si="2510"/>
        <v>85612.800000000003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76000</v>
      </c>
      <c r="ME1255" s="55">
        <f t="shared" si="2511"/>
        <v>78400</v>
      </c>
      <c r="MF1255" s="55">
        <f t="shared" si="2511"/>
        <v>78400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259600</v>
      </c>
      <c r="MZ1255" s="55">
        <f t="shared" si="2512"/>
        <v>267900</v>
      </c>
      <c r="NA1255" s="55">
        <f t="shared" si="2512"/>
        <v>267900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23450</v>
      </c>
      <c r="OA1255" s="55">
        <f t="shared" si="2513"/>
        <v>23450</v>
      </c>
      <c r="OB1255" s="55">
        <f t="shared" si="2513"/>
        <v>23450</v>
      </c>
      <c r="OC1255" s="55">
        <f t="shared" si="2513"/>
        <v>58534</v>
      </c>
      <c r="OD1255" s="55">
        <f t="shared" si="2513"/>
        <v>60420.5</v>
      </c>
      <c r="OE1255" s="55">
        <f t="shared" si="2513"/>
        <v>60420.5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211800</v>
      </c>
      <c r="OP1255" s="55">
        <f t="shared" si="2514"/>
        <v>218700</v>
      </c>
      <c r="OQ1255" s="55">
        <f t="shared" si="2514"/>
        <v>218700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87700</v>
      </c>
      <c r="PK1255" s="55">
        <f t="shared" si="2515"/>
        <v>90500</v>
      </c>
      <c r="PL1255" s="55">
        <f t="shared" si="2515"/>
        <v>90500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361463</v>
      </c>
      <c r="PQ1255" s="55">
        <f t="shared" si="2515"/>
        <v>361463</v>
      </c>
      <c r="PR1255" s="55">
        <f t="shared" si="2515"/>
        <v>361463</v>
      </c>
      <c r="PS1255" s="55">
        <f t="shared" si="2515"/>
        <v>959998.87</v>
      </c>
      <c r="PT1255" s="55">
        <f t="shared" si="2515"/>
        <v>990824.88</v>
      </c>
      <c r="PU1255" s="55">
        <f t="shared" si="2515"/>
        <v>990824.88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460800.01</v>
      </c>
      <c r="QF1255" s="55">
        <f t="shared" si="2516"/>
        <v>475500.01</v>
      </c>
      <c r="QG1255" s="55">
        <f t="shared" si="2516"/>
        <v>475500.01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70875</v>
      </c>
      <c r="QL1255" s="55">
        <f t="shared" si="2516"/>
        <v>70875</v>
      </c>
      <c r="QM1255" s="55">
        <f t="shared" si="2516"/>
        <v>70875</v>
      </c>
      <c r="QN1255" s="55">
        <f t="shared" si="2516"/>
        <v>153798.75</v>
      </c>
      <c r="QO1255" s="55">
        <f t="shared" si="2516"/>
        <v>158760</v>
      </c>
      <c r="QP1255" s="55">
        <f t="shared" si="2516"/>
        <v>158760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109600</v>
      </c>
      <c r="RA1255" s="55">
        <f t="shared" si="2517"/>
        <v>113100</v>
      </c>
      <c r="RB1255" s="55">
        <f t="shared" si="2517"/>
        <v>113100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58100</v>
      </c>
      <c r="RG1255" s="55">
        <f t="shared" si="2517"/>
        <v>58100</v>
      </c>
      <c r="RH1255" s="55">
        <f t="shared" si="2517"/>
        <v>58100</v>
      </c>
      <c r="RI1255" s="55">
        <f t="shared" si="2517"/>
        <v>125405</v>
      </c>
      <c r="RJ1255" s="55">
        <f t="shared" si="2517"/>
        <v>129337.60000000001</v>
      </c>
      <c r="RK1255" s="55">
        <f t="shared" si="2517"/>
        <v>129337.60000000001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131500</v>
      </c>
      <c r="RV1255" s="55">
        <f t="shared" si="2518"/>
        <v>135700</v>
      </c>
      <c r="RW1255" s="55">
        <f t="shared" si="2518"/>
        <v>135700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51500</v>
      </c>
      <c r="SQ1255" s="55">
        <f t="shared" si="2519"/>
        <v>53200</v>
      </c>
      <c r="SR1255" s="55">
        <f t="shared" si="2519"/>
        <v>53200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81600</v>
      </c>
      <c r="TL1255" s="55">
        <f t="shared" si="2520"/>
        <v>84200</v>
      </c>
      <c r="TM1255" s="55">
        <f t="shared" si="2520"/>
        <v>84200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108675</v>
      </c>
      <c r="TR1255" s="55">
        <f t="shared" si="2520"/>
        <v>108675</v>
      </c>
      <c r="TS1255" s="55">
        <f t="shared" si="2520"/>
        <v>108675</v>
      </c>
      <c r="TT1255" s="55">
        <f t="shared" si="2520"/>
        <v>245841.75</v>
      </c>
      <c r="TU1255" s="55">
        <f t="shared" si="2520"/>
        <v>253732.5</v>
      </c>
      <c r="TV1255" s="55">
        <f t="shared" si="2520"/>
        <v>253732.5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169100</v>
      </c>
      <c r="UG1255" s="55">
        <f t="shared" si="2521"/>
        <v>174500</v>
      </c>
      <c r="UH1255" s="55">
        <f t="shared" si="2521"/>
        <v>174500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375272</v>
      </c>
      <c r="UM1255" s="55">
        <f t="shared" si="2521"/>
        <v>375272</v>
      </c>
      <c r="UN1255" s="55">
        <f t="shared" si="2521"/>
        <v>375272</v>
      </c>
      <c r="UO1255" s="55">
        <f t="shared" si="2521"/>
        <v>820675.8</v>
      </c>
      <c r="UP1255" s="55">
        <f t="shared" si="2521"/>
        <v>844183.02</v>
      </c>
      <c r="UQ1255" s="55">
        <f t="shared" si="2521"/>
        <v>844183.02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538099.99</v>
      </c>
      <c r="VB1255" s="55">
        <f t="shared" si="2522"/>
        <v>555300</v>
      </c>
      <c r="VC1255" s="55">
        <f t="shared" si="2522"/>
        <v>555300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39375</v>
      </c>
      <c r="VH1255" s="55">
        <f t="shared" si="2522"/>
        <v>39375</v>
      </c>
      <c r="VI1255" s="55">
        <f t="shared" si="2522"/>
        <v>39375</v>
      </c>
      <c r="VJ1255" s="55">
        <f t="shared" si="2522"/>
        <v>127181.25</v>
      </c>
      <c r="VK1255" s="55">
        <f t="shared" si="2522"/>
        <v>131118.75</v>
      </c>
      <c r="VL1255" s="55">
        <f t="shared" si="2522"/>
        <v>131118.75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94000</v>
      </c>
      <c r="VW1255" s="55">
        <f t="shared" si="2523"/>
        <v>96800</v>
      </c>
      <c r="VX1255" s="55">
        <f t="shared" si="2523"/>
        <v>96800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 t="shared" si="2526"/>
        <v>1769842</v>
      </c>
      <c r="YN1255" s="55">
        <f t="shared" si="2526"/>
        <v>1769842</v>
      </c>
      <c r="YO1255" s="55">
        <f t="shared" si="2526"/>
        <v>1769842</v>
      </c>
      <c r="YP1255" s="55">
        <f t="shared" si="2526"/>
        <v>4701877.3600000003</v>
      </c>
      <c r="YQ1255" s="55">
        <f t="shared" si="2526"/>
        <v>4847611.75</v>
      </c>
      <c r="YR1255" s="55">
        <f t="shared" si="2526"/>
        <v>4847611.75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7">SUM(ZB1256:ZB1262)</f>
        <v>4702000</v>
      </c>
      <c r="ZC1255" s="55">
        <f t="shared" si="2527"/>
        <v>4852500</v>
      </c>
      <c r="ZD1255" s="55">
        <f t="shared" si="2527"/>
        <v>4852500</v>
      </c>
      <c r="ZE1255" s="55">
        <f t="shared" si="2527"/>
        <v>0</v>
      </c>
      <c r="ZF1255" s="55">
        <f t="shared" si="2527"/>
        <v>0</v>
      </c>
      <c r="ZG1255" s="55">
        <f t="shared" si="2527"/>
        <v>0</v>
      </c>
    </row>
    <row r="1256" spans="1:683">
      <c r="A1256" s="8" t="s">
        <v>109</v>
      </c>
      <c r="B1256" s="85" t="s">
        <v>161</v>
      </c>
      <c r="C1256" s="5"/>
      <c r="D1256" s="110"/>
      <c r="E1256" s="74"/>
      <c r="F1256" s="36">
        <f>F70</f>
        <v>6.59</v>
      </c>
      <c r="G1256" s="36">
        <f t="shared" ref="G1256:H1256" si="2528">G70</f>
        <v>6.81</v>
      </c>
      <c r="H1256" s="36">
        <f t="shared" si="2528"/>
        <v>6.81</v>
      </c>
      <c r="I1256" s="23"/>
      <c r="J1256" s="23"/>
      <c r="K1256" s="23"/>
      <c r="L1256" s="28"/>
      <c r="M1256" s="28"/>
      <c r="N1256" s="28"/>
      <c r="O1256" s="23">
        <f t="shared" ref="O1256:O1262" si="2529">$F1256*L1256</f>
        <v>0</v>
      </c>
      <c r="P1256" s="23">
        <f t="shared" ref="P1256:P1262" si="2530">$G1256*M1256</f>
        <v>0</v>
      </c>
      <c r="Q1256" s="23">
        <f t="shared" ref="Q1256:Q1262" si="2531">$H1256*N1256</f>
        <v>0</v>
      </c>
      <c r="R1256" s="23">
        <f t="shared" ref="R1256:R1262" si="2532">$I1256*L1256</f>
        <v>0</v>
      </c>
      <c r="S1256" s="23">
        <f t="shared" ref="S1256:S1262" si="2533">$J1256*M1256</f>
        <v>0</v>
      </c>
      <c r="T1256" s="23">
        <f t="shared" ref="T1256:T1262" si="2534">$K1256*N1256</f>
        <v>0</v>
      </c>
      <c r="U1256" s="148">
        <f>$F1256*U$1265</f>
        <v>16.112782722599999</v>
      </c>
      <c r="V1256" s="148">
        <f>$G1256*V$1265</f>
        <v>16.6642515383</v>
      </c>
      <c r="W1256" s="148">
        <f>$H1256*W$1265</f>
        <v>16.6642515383</v>
      </c>
      <c r="X1256" s="148">
        <f>$I1256*X$1265</f>
        <v>0</v>
      </c>
      <c r="Y1256" s="148">
        <f>$J1256*Y$1265</f>
        <v>0</v>
      </c>
      <c r="Z1256" s="148">
        <f>$K1256*Z$1265</f>
        <v>0</v>
      </c>
      <c r="AA1256" s="23">
        <f t="shared" ref="AA1256:AC1262" si="2535">L1256*U1256</f>
        <v>0</v>
      </c>
      <c r="AB1256" s="23">
        <f t="shared" si="2535"/>
        <v>0</v>
      </c>
      <c r="AC1256" s="23">
        <f t="shared" si="2535"/>
        <v>0</v>
      </c>
      <c r="AD1256" s="23">
        <f t="shared" ref="AD1256:AF1262" si="2536">L1256*X1256</f>
        <v>0</v>
      </c>
      <c r="AE1256" s="23">
        <f t="shared" si="2536"/>
        <v>0</v>
      </c>
      <c r="AF1256" s="23">
        <f t="shared" si="2536"/>
        <v>0</v>
      </c>
      <c r="AG1256" s="28"/>
      <c r="AH1256" s="28"/>
      <c r="AI1256" s="28"/>
      <c r="AJ1256" s="23">
        <f t="shared" ref="AJ1256:AJ1262" si="2537">$F1256*AG1256</f>
        <v>0</v>
      </c>
      <c r="AK1256" s="23">
        <f t="shared" ref="AK1256:AK1262" si="2538">$G1256*AH1256</f>
        <v>0</v>
      </c>
      <c r="AL1256" s="23">
        <f t="shared" ref="AL1256:AL1262" si="2539">$H1256*AI1256</f>
        <v>0</v>
      </c>
      <c r="AM1256" s="23">
        <f t="shared" ref="AM1256:AM1262" si="2540">$I1256*AG1256</f>
        <v>0</v>
      </c>
      <c r="AN1256" s="23">
        <f t="shared" ref="AN1256:AN1262" si="2541">$J1256*AH1256</f>
        <v>0</v>
      </c>
      <c r="AO1256" s="23">
        <f t="shared" ref="AO1256:AO1262" si="2542">$K1256*AI1256</f>
        <v>0</v>
      </c>
      <c r="AP1256" s="148">
        <f>$F1256*AP$1265</f>
        <v>3.5884339672999999</v>
      </c>
      <c r="AQ1256" s="148">
        <f>$G1256*AQ$1265</f>
        <v>3.7093734335000002</v>
      </c>
      <c r="AR1256" s="148">
        <f>$H1256*AR$1265</f>
        <v>3.7093734335000002</v>
      </c>
      <c r="AS1256" s="148">
        <f>$I1256*AS$1265</f>
        <v>0</v>
      </c>
      <c r="AT1256" s="148">
        <f>$J1256*AT$1265</f>
        <v>0</v>
      </c>
      <c r="AU1256" s="148">
        <f>$K1256*AU$1265</f>
        <v>0</v>
      </c>
      <c r="AV1256" s="23">
        <f t="shared" ref="AV1256:AX1262" si="2543">AG1256*AP1256</f>
        <v>0</v>
      </c>
      <c r="AW1256" s="23">
        <f t="shared" si="2543"/>
        <v>0</v>
      </c>
      <c r="AX1256" s="23">
        <f t="shared" si="2543"/>
        <v>0</v>
      </c>
      <c r="AY1256" s="23">
        <f t="shared" ref="AY1256:BA1262" si="2544">AG1256*AS1256</f>
        <v>0</v>
      </c>
      <c r="AZ1256" s="23">
        <f t="shared" si="2544"/>
        <v>0</v>
      </c>
      <c r="BA1256" s="23">
        <f t="shared" si="2544"/>
        <v>0</v>
      </c>
      <c r="BB1256" s="28"/>
      <c r="BC1256" s="28"/>
      <c r="BD1256" s="28"/>
      <c r="BE1256" s="23">
        <f t="shared" ref="BE1256:BE1262" si="2545">$F1256*BB1256</f>
        <v>0</v>
      </c>
      <c r="BF1256" s="23">
        <f t="shared" ref="BF1256:BF1262" si="2546">$G1256*BC1256</f>
        <v>0</v>
      </c>
      <c r="BG1256" s="23">
        <f t="shared" ref="BG1256:BG1262" si="2547">$H1256*BD1256</f>
        <v>0</v>
      </c>
      <c r="BH1256" s="23">
        <f t="shared" ref="BH1256:BH1262" si="2548">$I1256*BB1256</f>
        <v>0</v>
      </c>
      <c r="BI1256" s="23">
        <f t="shared" ref="BI1256:BI1262" si="2549">$J1256*BC1256</f>
        <v>0</v>
      </c>
      <c r="BJ1256" s="23">
        <f t="shared" ref="BJ1256:BJ1262" si="2550">$K1256*BD1256</f>
        <v>0</v>
      </c>
      <c r="BK1256" s="148">
        <f>$F1256*BK$1265</f>
        <v>8.0668668591999992</v>
      </c>
      <c r="BL1256" s="148">
        <f>$G1256*BL$1265</f>
        <v>8.3354093679000005</v>
      </c>
      <c r="BM1256" s="148">
        <f>$H1256*BM$1265</f>
        <v>8.3354093679000005</v>
      </c>
      <c r="BN1256" s="148">
        <f>$I1256*BN$1265</f>
        <v>0</v>
      </c>
      <c r="BO1256" s="148">
        <f>$J1256*BO$1265</f>
        <v>0</v>
      </c>
      <c r="BP1256" s="148">
        <f>$K1256*BP$1265</f>
        <v>0</v>
      </c>
      <c r="BQ1256" s="23">
        <f t="shared" ref="BQ1256:BS1262" si="2551">BB1256*BK1256</f>
        <v>0</v>
      </c>
      <c r="BR1256" s="23">
        <f t="shared" si="2551"/>
        <v>0</v>
      </c>
      <c r="BS1256" s="23">
        <f t="shared" si="2551"/>
        <v>0</v>
      </c>
      <c r="BT1256" s="23">
        <f t="shared" ref="BT1256:BV1262" si="2552">BB1256*BN1256</f>
        <v>0</v>
      </c>
      <c r="BU1256" s="23">
        <f t="shared" si="2552"/>
        <v>0</v>
      </c>
      <c r="BV1256" s="23">
        <f t="shared" si="2552"/>
        <v>0</v>
      </c>
      <c r="BW1256" s="107"/>
      <c r="BX1256" s="107"/>
      <c r="BY1256" s="107"/>
      <c r="BZ1256" s="23">
        <f t="shared" ref="BZ1256:BZ1262" si="2553">$F1256*BW1256</f>
        <v>0</v>
      </c>
      <c r="CA1256" s="23">
        <f t="shared" ref="CA1256:CA1262" si="2554">$G1256*BX1256</f>
        <v>0</v>
      </c>
      <c r="CB1256" s="23">
        <f t="shared" ref="CB1256:CB1262" si="2555">$H1256*BY1256</f>
        <v>0</v>
      </c>
      <c r="CC1256" s="23">
        <f t="shared" ref="CC1256:CC1262" si="2556">$I1256*BW1256</f>
        <v>0</v>
      </c>
      <c r="CD1256" s="23">
        <f t="shared" ref="CD1256:CD1262" si="2557">$J1256*BX1256</f>
        <v>0</v>
      </c>
      <c r="CE1256" s="23">
        <f t="shared" ref="CE1256:CE1262" si="2558">$K1256*BY1256</f>
        <v>0</v>
      </c>
      <c r="CF1256" s="148">
        <f>$F1256*CF$1265</f>
        <v>21.113451832100001</v>
      </c>
      <c r="CG1256" s="148">
        <f>$G1256*CG$1265</f>
        <v>21.812074829899998</v>
      </c>
      <c r="CH1256" s="148">
        <f>$H1256*CH$1265</f>
        <v>21.812074829899998</v>
      </c>
      <c r="CI1256" s="148">
        <f>$I1256*CI$1265</f>
        <v>0</v>
      </c>
      <c r="CJ1256" s="148">
        <f>$J1256*CJ$1265</f>
        <v>0</v>
      </c>
      <c r="CK1256" s="148">
        <f>$K1256*CK$1265</f>
        <v>0</v>
      </c>
      <c r="CL1256" s="23">
        <f t="shared" ref="CL1256:CN1262" si="2559">BW1256*CF1256</f>
        <v>0</v>
      </c>
      <c r="CM1256" s="23">
        <f t="shared" si="2559"/>
        <v>0</v>
      </c>
      <c r="CN1256" s="23">
        <f t="shared" si="2559"/>
        <v>0</v>
      </c>
      <c r="CO1256" s="23">
        <f t="shared" ref="CO1256:CQ1262" si="2560">BW1256*CI1256</f>
        <v>0</v>
      </c>
      <c r="CP1256" s="23">
        <f t="shared" si="2560"/>
        <v>0</v>
      </c>
      <c r="CQ1256" s="23">
        <f t="shared" si="2560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1">$F1256*CR1256</f>
        <v>3459.75</v>
      </c>
      <c r="CV1256" s="23">
        <f t="shared" ref="CV1256:CV1262" si="2562">$G1256*CS1256</f>
        <v>3575.25</v>
      </c>
      <c r="CW1256" s="23">
        <f t="shared" ref="CW1256:CW1262" si="2563">$H1256*CT1256</f>
        <v>3575.25</v>
      </c>
      <c r="CX1256" s="23">
        <f t="shared" ref="CX1256:CX1262" si="2564">$I1256*CR1256</f>
        <v>0</v>
      </c>
      <c r="CY1256" s="23">
        <f t="shared" ref="CY1256:CY1262" si="2565">$J1256*CS1256</f>
        <v>0</v>
      </c>
      <c r="CZ1256" s="23">
        <f t="shared" ref="CZ1256:CZ1262" si="2566">$K1256*CT1256</f>
        <v>0</v>
      </c>
      <c r="DA1256" s="148">
        <f>$F1256*DA$1265</f>
        <v>7.1119280856999998</v>
      </c>
      <c r="DB1256" s="148">
        <f>$G1256*DB$1265</f>
        <v>7.3560646470000002</v>
      </c>
      <c r="DC1256" s="148">
        <f>$H1256*DC$1265</f>
        <v>7.3560646470000002</v>
      </c>
      <c r="DD1256" s="148">
        <f>$I1256*DD$1265</f>
        <v>0</v>
      </c>
      <c r="DE1256" s="148">
        <f>$J1256*DE$1265</f>
        <v>0</v>
      </c>
      <c r="DF1256" s="148">
        <f>$K1256*DF$1265</f>
        <v>0</v>
      </c>
      <c r="DG1256" s="23">
        <f t="shared" ref="DG1256:DI1262" si="2567">CR1256*DA1256</f>
        <v>3733.76</v>
      </c>
      <c r="DH1256" s="23">
        <f t="shared" si="2567"/>
        <v>3861.93</v>
      </c>
      <c r="DI1256" s="23">
        <f t="shared" si="2567"/>
        <v>3861.93</v>
      </c>
      <c r="DJ1256" s="23">
        <f t="shared" ref="DJ1256:DL1262" si="2568">CR1256*DD1256</f>
        <v>0</v>
      </c>
      <c r="DK1256" s="23">
        <f t="shared" si="2568"/>
        <v>0</v>
      </c>
      <c r="DL1256" s="23">
        <f t="shared" si="2568"/>
        <v>0</v>
      </c>
      <c r="DM1256" s="28"/>
      <c r="DN1256" s="28"/>
      <c r="DO1256" s="28"/>
      <c r="DP1256" s="23">
        <f t="shared" ref="DP1256:DP1262" si="2569">$F1256*DM1256</f>
        <v>0</v>
      </c>
      <c r="DQ1256" s="23">
        <f t="shared" ref="DQ1256:DQ1262" si="2570">$G1256*DN1256</f>
        <v>0</v>
      </c>
      <c r="DR1256" s="23">
        <f t="shared" ref="DR1256:DR1262" si="2571">$H1256*DO1256</f>
        <v>0</v>
      </c>
      <c r="DS1256" s="23">
        <f t="shared" ref="DS1256:DS1262" si="2572">$I1256*DM1256</f>
        <v>0</v>
      </c>
      <c r="DT1256" s="23">
        <f t="shared" ref="DT1256:DT1262" si="2573">$J1256*DN1256</f>
        <v>0</v>
      </c>
      <c r="DU1256" s="23">
        <f t="shared" ref="DU1256:DU1262" si="2574">$K1256*DO1256</f>
        <v>0</v>
      </c>
      <c r="DV1256" s="148">
        <f>$F1256*DV$1265</f>
        <v>0</v>
      </c>
      <c r="DW1256" s="148">
        <f>$G1256*DW$1265</f>
        <v>0</v>
      </c>
      <c r="DX1256" s="148">
        <f>$H1256*DX$1265</f>
        <v>0</v>
      </c>
      <c r="DY1256" s="148">
        <f>$I1256*DY$1265</f>
        <v>0</v>
      </c>
      <c r="DZ1256" s="148">
        <f>$J1256*DZ$1265</f>
        <v>0</v>
      </c>
      <c r="EA1256" s="148">
        <f>$K1256*EA$1265</f>
        <v>0</v>
      </c>
      <c r="EB1256" s="23">
        <f t="shared" ref="EB1256:ED1262" si="2575">DM1256*DV1256</f>
        <v>0</v>
      </c>
      <c r="EC1256" s="23">
        <f t="shared" si="2575"/>
        <v>0</v>
      </c>
      <c r="ED1256" s="23">
        <f t="shared" si="2575"/>
        <v>0</v>
      </c>
      <c r="EE1256" s="23">
        <f t="shared" ref="EE1256:EG1262" si="2576">DM1256*DY1256</f>
        <v>0</v>
      </c>
      <c r="EF1256" s="23">
        <f t="shared" si="2576"/>
        <v>0</v>
      </c>
      <c r="EG1256" s="23">
        <f t="shared" si="2576"/>
        <v>0</v>
      </c>
      <c r="EH1256" s="28"/>
      <c r="EI1256" s="28"/>
      <c r="EJ1256" s="28"/>
      <c r="EK1256" s="23">
        <f t="shared" ref="EK1256:EK1262" si="2577">$F1256*EH1256</f>
        <v>0</v>
      </c>
      <c r="EL1256" s="23">
        <f t="shared" ref="EL1256:EL1262" si="2578">$G1256*EI1256</f>
        <v>0</v>
      </c>
      <c r="EM1256" s="23">
        <f t="shared" ref="EM1256:EM1262" si="2579">$H1256*EJ1256</f>
        <v>0</v>
      </c>
      <c r="EN1256" s="23">
        <f t="shared" ref="EN1256:EN1262" si="2580">$I1256*EH1256</f>
        <v>0</v>
      </c>
      <c r="EO1256" s="23">
        <f t="shared" ref="EO1256:EO1262" si="2581">$J1256*EI1256</f>
        <v>0</v>
      </c>
      <c r="EP1256" s="23">
        <f t="shared" ref="EP1256:EP1262" si="2582">$K1256*EJ1256</f>
        <v>0</v>
      </c>
      <c r="EQ1256" s="148">
        <f>$F1256*EQ$1265</f>
        <v>0</v>
      </c>
      <c r="ER1256" s="148">
        <f>$G1256*ER$1265</f>
        <v>0</v>
      </c>
      <c r="ES1256" s="148">
        <f>$H1256*ES$1265</f>
        <v>0</v>
      </c>
      <c r="ET1256" s="148">
        <f>$I1256*ET$1265</f>
        <v>0</v>
      </c>
      <c r="EU1256" s="148">
        <f>$J1256*EU$1265</f>
        <v>0</v>
      </c>
      <c r="EV1256" s="148">
        <f>$K1256*EV$1265</f>
        <v>0</v>
      </c>
      <c r="EW1256" s="23">
        <f t="shared" ref="EW1256:EY1262" si="2583">EH1256*EQ1256</f>
        <v>0</v>
      </c>
      <c r="EX1256" s="23">
        <f t="shared" si="2583"/>
        <v>0</v>
      </c>
      <c r="EY1256" s="23">
        <f t="shared" si="2583"/>
        <v>0</v>
      </c>
      <c r="EZ1256" s="23">
        <f t="shared" ref="EZ1256:FB1262" si="2584">EH1256*ET1256</f>
        <v>0</v>
      </c>
      <c r="FA1256" s="23">
        <f t="shared" si="2584"/>
        <v>0</v>
      </c>
      <c r="FB1256" s="23">
        <f t="shared" si="2584"/>
        <v>0</v>
      </c>
      <c r="FC1256" s="28">
        <v>2040</v>
      </c>
      <c r="FD1256" s="28">
        <v>2040</v>
      </c>
      <c r="FE1256" s="28">
        <v>2040</v>
      </c>
      <c r="FF1256" s="23">
        <f t="shared" ref="FF1256:FF1262" si="2585">$F1256*FC1256</f>
        <v>13443.6</v>
      </c>
      <c r="FG1256" s="23">
        <f t="shared" ref="FG1256:FG1262" si="2586">$G1256*FD1256</f>
        <v>13892.4</v>
      </c>
      <c r="FH1256" s="23">
        <f t="shared" ref="FH1256:FH1262" si="2587">$H1256*FE1256</f>
        <v>13892.4</v>
      </c>
      <c r="FI1256" s="23">
        <f t="shared" ref="FI1256:FI1262" si="2588">$I1256*FC1256</f>
        <v>0</v>
      </c>
      <c r="FJ1256" s="23">
        <f t="shared" ref="FJ1256:FJ1262" si="2589">$J1256*FD1256</f>
        <v>0</v>
      </c>
      <c r="FK1256" s="23">
        <f t="shared" ref="FK1256:FK1262" si="2590">$K1256*FE1256</f>
        <v>0</v>
      </c>
      <c r="FL1256" s="148">
        <f>$F1256*FL$1265</f>
        <v>6.6954441865999996</v>
      </c>
      <c r="FM1256" s="148">
        <f>$G1256*FM$1265</f>
        <v>6.9320833535000004</v>
      </c>
      <c r="FN1256" s="148">
        <f>$H1256*FN$1265</f>
        <v>6.9320833535000004</v>
      </c>
      <c r="FO1256" s="148">
        <f>$I1256*FO$1265</f>
        <v>0</v>
      </c>
      <c r="FP1256" s="148">
        <f>$J1256*FP$1265</f>
        <v>0</v>
      </c>
      <c r="FQ1256" s="148">
        <f>$K1256*FQ$1265</f>
        <v>0</v>
      </c>
      <c r="FR1256" s="23">
        <f t="shared" ref="FR1256:FT1262" si="2591">FC1256*FL1256</f>
        <v>13658.71</v>
      </c>
      <c r="FS1256" s="23">
        <f t="shared" si="2591"/>
        <v>14141.45</v>
      </c>
      <c r="FT1256" s="23">
        <f t="shared" si="2591"/>
        <v>14141.45</v>
      </c>
      <c r="FU1256" s="23">
        <f t="shared" ref="FU1256:FW1262" si="2592">FC1256*FO1256</f>
        <v>0</v>
      </c>
      <c r="FV1256" s="23">
        <f t="shared" si="2592"/>
        <v>0</v>
      </c>
      <c r="FW1256" s="23">
        <f t="shared" si="2592"/>
        <v>0</v>
      </c>
      <c r="FX1256" s="28">
        <v>8160</v>
      </c>
      <c r="FY1256" s="28">
        <v>8160</v>
      </c>
      <c r="FZ1256" s="28">
        <v>8160</v>
      </c>
      <c r="GA1256" s="23">
        <f t="shared" ref="GA1256:GA1262" si="2593">$F1256*FX1256</f>
        <v>53774.400000000001</v>
      </c>
      <c r="GB1256" s="23">
        <f t="shared" ref="GB1256:GB1262" si="2594">$G1256*FY1256</f>
        <v>55569.599999999999</v>
      </c>
      <c r="GC1256" s="23">
        <f t="shared" ref="GC1256:GC1262" si="2595">$H1256*FZ1256</f>
        <v>55569.599999999999</v>
      </c>
      <c r="GD1256" s="23">
        <f t="shared" ref="GD1256:GD1262" si="2596">$I1256*FX1256</f>
        <v>0</v>
      </c>
      <c r="GE1256" s="23">
        <f t="shared" ref="GE1256:GE1262" si="2597">$J1256*FY1256</f>
        <v>0</v>
      </c>
      <c r="GF1256" s="23">
        <f t="shared" ref="GF1256:GF1262" si="2598">$K1256*FZ1256</f>
        <v>0</v>
      </c>
      <c r="GG1256" s="148">
        <f>$F1256*GG$1265</f>
        <v>15.963044525700001</v>
      </c>
      <c r="GH1256" s="148">
        <f>$G1256*GH$1265</f>
        <v>16.501175827600001</v>
      </c>
      <c r="GI1256" s="148">
        <f>$H1256*GI$1265</f>
        <v>16.501175827600001</v>
      </c>
      <c r="GJ1256" s="148">
        <f>$I1256*GJ$1265</f>
        <v>0</v>
      </c>
      <c r="GK1256" s="148">
        <f>$J1256*GK$1265</f>
        <v>0</v>
      </c>
      <c r="GL1256" s="148">
        <f>$K1256*GL$1265</f>
        <v>0</v>
      </c>
      <c r="GM1256" s="23">
        <f t="shared" ref="GM1256:GO1262" si="2599">FX1256*GG1256</f>
        <v>130258.44</v>
      </c>
      <c r="GN1256" s="23">
        <f t="shared" si="2599"/>
        <v>134649.59</v>
      </c>
      <c r="GO1256" s="23">
        <f t="shared" si="2599"/>
        <v>134649.59</v>
      </c>
      <c r="GP1256" s="23">
        <f t="shared" ref="GP1256:GR1262" si="2600">FX1256*GJ1256</f>
        <v>0</v>
      </c>
      <c r="GQ1256" s="23">
        <f t="shared" si="2600"/>
        <v>0</v>
      </c>
      <c r="GR1256" s="23">
        <f t="shared" si="2600"/>
        <v>0</v>
      </c>
      <c r="GS1256" s="28"/>
      <c r="GT1256" s="28"/>
      <c r="GU1256" s="28"/>
      <c r="GV1256" s="23">
        <f t="shared" ref="GV1256:GV1262" si="2601">$F1256*GS1256</f>
        <v>0</v>
      </c>
      <c r="GW1256" s="23">
        <f t="shared" ref="GW1256:GW1262" si="2602">$G1256*GT1256</f>
        <v>0</v>
      </c>
      <c r="GX1256" s="23">
        <f t="shared" ref="GX1256:GX1262" si="2603">$H1256*GU1256</f>
        <v>0</v>
      </c>
      <c r="GY1256" s="23">
        <f t="shared" ref="GY1256:GY1262" si="2604">$I1256*GS1256</f>
        <v>0</v>
      </c>
      <c r="GZ1256" s="23">
        <f t="shared" ref="GZ1256:GZ1262" si="2605">$J1256*GT1256</f>
        <v>0</v>
      </c>
      <c r="HA1256" s="23">
        <f t="shared" ref="HA1256:HA1262" si="2606">$K1256*GU1256</f>
        <v>0</v>
      </c>
      <c r="HB1256" s="148">
        <f>$F1256*HB$1265</f>
        <v>18.273840625799998</v>
      </c>
      <c r="HC1256" s="148">
        <f>$G1256*HC$1265</f>
        <v>18.898524083800002</v>
      </c>
      <c r="HD1256" s="148">
        <f>$H1256*HD$1265</f>
        <v>18.898524083800002</v>
      </c>
      <c r="HE1256" s="148">
        <f>$I1256*HE$1265</f>
        <v>0</v>
      </c>
      <c r="HF1256" s="148">
        <f>$J1256*HF$1265</f>
        <v>0</v>
      </c>
      <c r="HG1256" s="148">
        <f>$K1256*HG$1265</f>
        <v>0</v>
      </c>
      <c r="HH1256" s="23">
        <f t="shared" ref="HH1256:HJ1262" si="2607">GS1256*HB1256</f>
        <v>0</v>
      </c>
      <c r="HI1256" s="23">
        <f t="shared" si="2607"/>
        <v>0</v>
      </c>
      <c r="HJ1256" s="23">
        <f t="shared" si="2607"/>
        <v>0</v>
      </c>
      <c r="HK1256" s="23">
        <f t="shared" ref="HK1256:HM1262" si="2608">GS1256*HE1256</f>
        <v>0</v>
      </c>
      <c r="HL1256" s="23">
        <f t="shared" si="2608"/>
        <v>0</v>
      </c>
      <c r="HM1256" s="23">
        <f t="shared" si="2608"/>
        <v>0</v>
      </c>
      <c r="HN1256" s="28"/>
      <c r="HO1256" s="28"/>
      <c r="HP1256" s="28"/>
      <c r="HQ1256" s="23">
        <f t="shared" ref="HQ1256:HQ1262" si="2609">$F1256*HN1256</f>
        <v>0</v>
      </c>
      <c r="HR1256" s="23">
        <f t="shared" ref="HR1256:HR1262" si="2610">$G1256*HO1256</f>
        <v>0</v>
      </c>
      <c r="HS1256" s="23">
        <f t="shared" ref="HS1256:HS1262" si="2611">$H1256*HP1256</f>
        <v>0</v>
      </c>
      <c r="HT1256" s="23">
        <f t="shared" ref="HT1256:HT1262" si="2612">$I1256*HN1256</f>
        <v>0</v>
      </c>
      <c r="HU1256" s="23">
        <f t="shared" ref="HU1256:HU1262" si="2613">$J1256*HO1256</f>
        <v>0</v>
      </c>
      <c r="HV1256" s="23">
        <f t="shared" ref="HV1256:HV1262" si="2614">$K1256*HP1256</f>
        <v>0</v>
      </c>
      <c r="HW1256" s="148">
        <f>$F1256*HW$1265</f>
        <v>0</v>
      </c>
      <c r="HX1256" s="148">
        <f>$G1256*HX$1265</f>
        <v>0</v>
      </c>
      <c r="HY1256" s="148">
        <f>$H1256*HY$1265</f>
        <v>0</v>
      </c>
      <c r="HZ1256" s="148">
        <f>$I1256*HZ$1265</f>
        <v>0</v>
      </c>
      <c r="IA1256" s="148">
        <f>$J1256*IA$1265</f>
        <v>0</v>
      </c>
      <c r="IB1256" s="148">
        <f>$K1256*IB$1265</f>
        <v>0</v>
      </c>
      <c r="IC1256" s="23">
        <f t="shared" ref="IC1256:IE1262" si="2615">HN1256*HW1256</f>
        <v>0</v>
      </c>
      <c r="ID1256" s="23">
        <f t="shared" si="2615"/>
        <v>0</v>
      </c>
      <c r="IE1256" s="23">
        <f t="shared" si="2615"/>
        <v>0</v>
      </c>
      <c r="IF1256" s="23">
        <f t="shared" ref="IF1256:IH1262" si="2616">HN1256*HZ1256</f>
        <v>0</v>
      </c>
      <c r="IG1256" s="23">
        <f t="shared" si="2616"/>
        <v>0</v>
      </c>
      <c r="IH1256" s="23">
        <f t="shared" si="2616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7">$F1256*II1256</f>
        <v>26986.05</v>
      </c>
      <c r="IM1256" s="23">
        <f t="shared" ref="IM1256:IM1262" si="2618">$G1256*IJ1256</f>
        <v>27886.95</v>
      </c>
      <c r="IN1256" s="23">
        <f t="shared" ref="IN1256:IN1262" si="2619">$H1256*IK1256</f>
        <v>27886.95</v>
      </c>
      <c r="IO1256" s="23">
        <f t="shared" ref="IO1256:IO1262" si="2620">$I1256*II1256</f>
        <v>0</v>
      </c>
      <c r="IP1256" s="23">
        <f t="shared" ref="IP1256:IP1262" si="2621">$J1256*IJ1256</f>
        <v>0</v>
      </c>
      <c r="IQ1256" s="23">
        <f t="shared" ref="IQ1256:IQ1262" si="2622">$K1256*IK1256</f>
        <v>0</v>
      </c>
      <c r="IR1256" s="148">
        <f>$F1256*IR$1265</f>
        <v>4.8581940291999999</v>
      </c>
      <c r="IS1256" s="148">
        <f>$G1256*IS$1265</f>
        <v>5.0193802643999996</v>
      </c>
      <c r="IT1256" s="148">
        <f>$H1256*IT$1265</f>
        <v>5.0193802643999996</v>
      </c>
      <c r="IU1256" s="148">
        <f>$I1256*IU$1265</f>
        <v>0</v>
      </c>
      <c r="IV1256" s="148">
        <f>$J1256*IV$1265</f>
        <v>0</v>
      </c>
      <c r="IW1256" s="148">
        <f>$K1256*IW$1265</f>
        <v>0</v>
      </c>
      <c r="IX1256" s="23">
        <f t="shared" ref="IX1256:IZ1262" si="2623">II1256*IR1256</f>
        <v>19894.3</v>
      </c>
      <c r="IY1256" s="23">
        <f t="shared" si="2623"/>
        <v>20554.36</v>
      </c>
      <c r="IZ1256" s="23">
        <f t="shared" si="2623"/>
        <v>20554.36</v>
      </c>
      <c r="JA1256" s="23">
        <f t="shared" ref="JA1256:JC1262" si="2624">II1256*IU1256</f>
        <v>0</v>
      </c>
      <c r="JB1256" s="23">
        <f t="shared" si="2624"/>
        <v>0</v>
      </c>
      <c r="JC1256" s="23">
        <f t="shared" si="2624"/>
        <v>0</v>
      </c>
      <c r="JD1256" s="28"/>
      <c r="JE1256" s="28"/>
      <c r="JF1256" s="28"/>
      <c r="JG1256" s="23">
        <f t="shared" ref="JG1256:JG1262" si="2625">$F1256*JD1256</f>
        <v>0</v>
      </c>
      <c r="JH1256" s="23">
        <f t="shared" ref="JH1256:JH1262" si="2626">$G1256*JE1256</f>
        <v>0</v>
      </c>
      <c r="JI1256" s="23">
        <f t="shared" ref="JI1256:JI1262" si="2627">$H1256*JF1256</f>
        <v>0</v>
      </c>
      <c r="JJ1256" s="23">
        <f t="shared" ref="JJ1256:JJ1262" si="2628">$I1256*JD1256</f>
        <v>0</v>
      </c>
      <c r="JK1256" s="23">
        <f t="shared" ref="JK1256:JK1262" si="2629">$J1256*JE1256</f>
        <v>0</v>
      </c>
      <c r="JL1256" s="23">
        <f t="shared" ref="JL1256:JL1262" si="2630">$K1256*JF1256</f>
        <v>0</v>
      </c>
      <c r="JM1256" s="148">
        <f>$F1256*JM$1265</f>
        <v>22.3044357998</v>
      </c>
      <c r="JN1256" s="148">
        <f>$G1256*JN$1265</f>
        <v>23.0621830091</v>
      </c>
      <c r="JO1256" s="148">
        <f>$H1256*JO$1265</f>
        <v>23.0621830091</v>
      </c>
      <c r="JP1256" s="148">
        <f>$I1256*JP$1265</f>
        <v>0</v>
      </c>
      <c r="JQ1256" s="148">
        <f>$J1256*JQ$1265</f>
        <v>0</v>
      </c>
      <c r="JR1256" s="148">
        <f>$K1256*JR$1265</f>
        <v>0</v>
      </c>
      <c r="JS1256" s="23">
        <f t="shared" ref="JS1256:JU1262" si="2631">JD1256*JM1256</f>
        <v>0</v>
      </c>
      <c r="JT1256" s="23">
        <f t="shared" si="2631"/>
        <v>0</v>
      </c>
      <c r="JU1256" s="23">
        <f t="shared" si="2631"/>
        <v>0</v>
      </c>
      <c r="JV1256" s="23">
        <f t="shared" ref="JV1256:JX1262" si="2632">JD1256*JP1256</f>
        <v>0</v>
      </c>
      <c r="JW1256" s="23">
        <f t="shared" si="2632"/>
        <v>0</v>
      </c>
      <c r="JX1256" s="23">
        <f t="shared" si="2632"/>
        <v>0</v>
      </c>
      <c r="JY1256" s="28"/>
      <c r="JZ1256" s="28"/>
      <c r="KA1256" s="28"/>
      <c r="KB1256" s="23">
        <f t="shared" ref="KB1256:KB1262" si="2633">$F1256*JY1256</f>
        <v>0</v>
      </c>
      <c r="KC1256" s="23">
        <f t="shared" ref="KC1256:KC1262" si="2634">$G1256*JZ1256</f>
        <v>0</v>
      </c>
      <c r="KD1256" s="23">
        <f t="shared" ref="KD1256:KD1262" si="2635">$H1256*KA1256</f>
        <v>0</v>
      </c>
      <c r="KE1256" s="23">
        <f t="shared" ref="KE1256:KE1262" si="2636">$I1256*JY1256</f>
        <v>0</v>
      </c>
      <c r="KF1256" s="23">
        <f t="shared" ref="KF1256:KF1262" si="2637">$J1256*JZ1256</f>
        <v>0</v>
      </c>
      <c r="KG1256" s="23">
        <f t="shared" ref="KG1256:KG1262" si="2638">$K1256*KA1256</f>
        <v>0</v>
      </c>
      <c r="KH1256" s="148">
        <f>$F1256*KH$1265</f>
        <v>35.216564552599998</v>
      </c>
      <c r="KI1256" s="148">
        <f>$G1256*KI$1265</f>
        <v>36.406632864499997</v>
      </c>
      <c r="KJ1256" s="148">
        <f>$H1256*KJ$1265</f>
        <v>36.406632864499997</v>
      </c>
      <c r="KK1256" s="148">
        <f>$I1256*KK$1265</f>
        <v>0</v>
      </c>
      <c r="KL1256" s="148">
        <f>$J1256*KL$1265</f>
        <v>0</v>
      </c>
      <c r="KM1256" s="148">
        <f>$K1256*KM$1265</f>
        <v>0</v>
      </c>
      <c r="KN1256" s="23">
        <f t="shared" ref="KN1256:KP1262" si="2639">JY1256*KH1256</f>
        <v>0</v>
      </c>
      <c r="KO1256" s="23">
        <f t="shared" si="2639"/>
        <v>0</v>
      </c>
      <c r="KP1256" s="23">
        <f t="shared" si="2639"/>
        <v>0</v>
      </c>
      <c r="KQ1256" s="23">
        <f t="shared" ref="KQ1256:KS1262" si="2640">JY1256*KK1256</f>
        <v>0</v>
      </c>
      <c r="KR1256" s="23">
        <f t="shared" si="2640"/>
        <v>0</v>
      </c>
      <c r="KS1256" s="23">
        <f t="shared" si="2640"/>
        <v>0</v>
      </c>
      <c r="KT1256" s="28"/>
      <c r="KU1256" s="28"/>
      <c r="KV1256" s="28"/>
      <c r="KW1256" s="23">
        <f t="shared" ref="KW1256:KW1262" si="2641">$F1256*KT1256</f>
        <v>0</v>
      </c>
      <c r="KX1256" s="23">
        <f t="shared" ref="KX1256:KX1262" si="2642">$G1256*KU1256</f>
        <v>0</v>
      </c>
      <c r="KY1256" s="23">
        <f t="shared" ref="KY1256:KY1262" si="2643">$H1256*KV1256</f>
        <v>0</v>
      </c>
      <c r="KZ1256" s="23">
        <f t="shared" ref="KZ1256:KZ1262" si="2644">$I1256*KT1256</f>
        <v>0</v>
      </c>
      <c r="LA1256" s="23">
        <f t="shared" ref="LA1256:LA1262" si="2645">$J1256*KU1256</f>
        <v>0</v>
      </c>
      <c r="LB1256" s="23">
        <f t="shared" ref="LB1256:LB1262" si="2646">$K1256*KV1256</f>
        <v>0</v>
      </c>
      <c r="LC1256" s="148">
        <f>$F1256*LC$1265</f>
        <v>0</v>
      </c>
      <c r="LD1256" s="148">
        <f>$G1256*LD$1265</f>
        <v>0</v>
      </c>
      <c r="LE1256" s="148">
        <f>$H1256*LE$1265</f>
        <v>0</v>
      </c>
      <c r="LF1256" s="148">
        <f>$I1256*LF$1265</f>
        <v>0</v>
      </c>
      <c r="LG1256" s="148">
        <f>$J1256*LG$1265</f>
        <v>0</v>
      </c>
      <c r="LH1256" s="148">
        <f>$K1256*LH$1265</f>
        <v>0</v>
      </c>
      <c r="LI1256" s="23">
        <f t="shared" ref="LI1256:LK1262" si="2647">KT1256*LC1256</f>
        <v>0</v>
      </c>
      <c r="LJ1256" s="23">
        <f t="shared" si="2647"/>
        <v>0</v>
      </c>
      <c r="LK1256" s="23">
        <f t="shared" si="2647"/>
        <v>0</v>
      </c>
      <c r="LL1256" s="23">
        <f t="shared" ref="LL1256:LN1262" si="2648">KT1256*LF1256</f>
        <v>0</v>
      </c>
      <c r="LM1256" s="23">
        <f t="shared" si="2648"/>
        <v>0</v>
      </c>
      <c r="LN1256" s="23">
        <f t="shared" si="2648"/>
        <v>0</v>
      </c>
      <c r="LO1256" s="28"/>
      <c r="LP1256" s="28"/>
      <c r="LQ1256" s="28"/>
      <c r="LR1256" s="23">
        <f t="shared" ref="LR1256:LR1262" si="2649">$F1256*LO1256</f>
        <v>0</v>
      </c>
      <c r="LS1256" s="23">
        <f t="shared" ref="LS1256:LS1262" si="2650">$G1256*LP1256</f>
        <v>0</v>
      </c>
      <c r="LT1256" s="23">
        <f t="shared" ref="LT1256:LT1262" si="2651">$H1256*LQ1256</f>
        <v>0</v>
      </c>
      <c r="LU1256" s="23">
        <f t="shared" ref="LU1256:LU1262" si="2652">$I1256*LO1256</f>
        <v>0</v>
      </c>
      <c r="LV1256" s="23">
        <f t="shared" ref="LV1256:LV1262" si="2653">$J1256*LP1256</f>
        <v>0</v>
      </c>
      <c r="LW1256" s="23">
        <f t="shared" ref="LW1256:LW1262" si="2654">$K1256*LQ1256</f>
        <v>0</v>
      </c>
      <c r="LX1256" s="148">
        <f>$F1256*LX$1265</f>
        <v>6.0387714108999999</v>
      </c>
      <c r="LY1256" s="148">
        <f>$G1256*LY$1265</f>
        <v>6.2362637365999998</v>
      </c>
      <c r="LZ1256" s="148">
        <f>$H1256*LZ$1265</f>
        <v>6.2362637365999998</v>
      </c>
      <c r="MA1256" s="148">
        <f>$I1256*MA$1265</f>
        <v>0</v>
      </c>
      <c r="MB1256" s="148">
        <f>$J1256*MB$1265</f>
        <v>0</v>
      </c>
      <c r="MC1256" s="148">
        <f>$K1256*MC$1265</f>
        <v>0</v>
      </c>
      <c r="MD1256" s="23">
        <f t="shared" ref="MD1256:MF1262" si="2655">LO1256*LX1256</f>
        <v>0</v>
      </c>
      <c r="ME1256" s="23">
        <f t="shared" si="2655"/>
        <v>0</v>
      </c>
      <c r="MF1256" s="23">
        <f t="shared" si="2655"/>
        <v>0</v>
      </c>
      <c r="MG1256" s="23">
        <f t="shared" ref="MG1256:MI1262" si="2656">LO1256*MA1256</f>
        <v>0</v>
      </c>
      <c r="MH1256" s="23">
        <f t="shared" si="2656"/>
        <v>0</v>
      </c>
      <c r="MI1256" s="23">
        <f t="shared" si="2656"/>
        <v>0</v>
      </c>
      <c r="MJ1256" s="28"/>
      <c r="MK1256" s="28"/>
      <c r="ML1256" s="28"/>
      <c r="MM1256" s="23">
        <f t="shared" ref="MM1256:MM1262" si="2657">$F1256*MJ1256</f>
        <v>0</v>
      </c>
      <c r="MN1256" s="23">
        <f t="shared" ref="MN1256:MN1262" si="2658">$G1256*MK1256</f>
        <v>0</v>
      </c>
      <c r="MO1256" s="23">
        <f t="shared" ref="MO1256:MO1262" si="2659">$H1256*ML1256</f>
        <v>0</v>
      </c>
      <c r="MP1256" s="23">
        <f t="shared" ref="MP1256:MP1262" si="2660">$I1256*MJ1256</f>
        <v>0</v>
      </c>
      <c r="MQ1256" s="23">
        <f t="shared" ref="MQ1256:MQ1262" si="2661">$J1256*MK1256</f>
        <v>0</v>
      </c>
      <c r="MR1256" s="23">
        <f t="shared" ref="MR1256:MR1262" si="2662">$K1256*ML1256</f>
        <v>0</v>
      </c>
      <c r="MS1256" s="148">
        <f>$F1256*MS$1265</f>
        <v>9.2382665389999996</v>
      </c>
      <c r="MT1256" s="148">
        <f>$G1256*MT$1265</f>
        <v>9.5794300269000008</v>
      </c>
      <c r="MU1256" s="148">
        <f>$H1256*MU$1265</f>
        <v>9.5794300269000008</v>
      </c>
      <c r="MV1256" s="148">
        <f>$I1256*MV$1265</f>
        <v>0</v>
      </c>
      <c r="MW1256" s="148">
        <f>$J1256*MW$1265</f>
        <v>0</v>
      </c>
      <c r="MX1256" s="148">
        <f>$K1256*MX$1265</f>
        <v>0</v>
      </c>
      <c r="MY1256" s="23">
        <f t="shared" ref="MY1256:NA1262" si="2663">MJ1256*MS1256</f>
        <v>0</v>
      </c>
      <c r="MZ1256" s="23">
        <f t="shared" si="2663"/>
        <v>0</v>
      </c>
      <c r="NA1256" s="23">
        <f t="shared" si="2663"/>
        <v>0</v>
      </c>
      <c r="NB1256" s="23">
        <f t="shared" ref="NB1256:ND1262" si="2664">MJ1256*MV1256</f>
        <v>0</v>
      </c>
      <c r="NC1256" s="23">
        <f t="shared" si="2664"/>
        <v>0</v>
      </c>
      <c r="ND1256" s="23">
        <f t="shared" si="2664"/>
        <v>0</v>
      </c>
      <c r="NE1256" s="28"/>
      <c r="NF1256" s="28"/>
      <c r="NG1256" s="28"/>
      <c r="NH1256" s="23">
        <f t="shared" ref="NH1256:NH1262" si="2665">$F1256*NE1256</f>
        <v>0</v>
      </c>
      <c r="NI1256" s="23">
        <f t="shared" ref="NI1256:NI1262" si="2666">$G1256*NF1256</f>
        <v>0</v>
      </c>
      <c r="NJ1256" s="23">
        <f t="shared" ref="NJ1256:NJ1262" si="2667">$H1256*NG1256</f>
        <v>0</v>
      </c>
      <c r="NK1256" s="23">
        <f t="shared" ref="NK1256:NK1262" si="2668">$I1256*NE1256</f>
        <v>0</v>
      </c>
      <c r="NL1256" s="23">
        <f t="shared" ref="NL1256:NL1262" si="2669">$J1256*NF1256</f>
        <v>0</v>
      </c>
      <c r="NM1256" s="23">
        <f t="shared" ref="NM1256:NM1262" si="2670">$K1256*NG1256</f>
        <v>0</v>
      </c>
      <c r="NN1256" s="148">
        <f>$F1256*NN$1265</f>
        <v>0</v>
      </c>
      <c r="NO1256" s="148">
        <f>$G1256*NO$1265</f>
        <v>0</v>
      </c>
      <c r="NP1256" s="148">
        <f>$H1256*NP$1265</f>
        <v>0</v>
      </c>
      <c r="NQ1256" s="148">
        <f>$I1256*NQ$1265</f>
        <v>0</v>
      </c>
      <c r="NR1256" s="148">
        <f>$J1256*NR$1265</f>
        <v>0</v>
      </c>
      <c r="NS1256" s="148">
        <f>$K1256*NS$1265</f>
        <v>0</v>
      </c>
      <c r="NT1256" s="23">
        <f t="shared" ref="NT1256:NV1262" si="2671">NE1256*NN1256</f>
        <v>0</v>
      </c>
      <c r="NU1256" s="23">
        <f t="shared" si="2671"/>
        <v>0</v>
      </c>
      <c r="NV1256" s="23">
        <f t="shared" si="2671"/>
        <v>0</v>
      </c>
      <c r="NW1256" s="23">
        <f t="shared" ref="NW1256:NY1262" si="2672">NE1256*NQ1256</f>
        <v>0</v>
      </c>
      <c r="NX1256" s="23">
        <f t="shared" si="2672"/>
        <v>0</v>
      </c>
      <c r="NY1256" s="23">
        <f t="shared" si="2672"/>
        <v>0</v>
      </c>
      <c r="NZ1256" s="28">
        <v>1750</v>
      </c>
      <c r="OA1256" s="28">
        <v>1750</v>
      </c>
      <c r="OB1256" s="28">
        <v>1750</v>
      </c>
      <c r="OC1256" s="23">
        <f t="shared" ref="OC1256:OC1262" si="2673">$F1256*NZ1256</f>
        <v>11532.5</v>
      </c>
      <c r="OD1256" s="23">
        <f t="shared" ref="OD1256:OD1262" si="2674">$G1256*OA1256</f>
        <v>11917.5</v>
      </c>
      <c r="OE1256" s="23">
        <f t="shared" ref="OE1256:OE1262" si="2675">$H1256*OB1256</f>
        <v>11917.5</v>
      </c>
      <c r="OF1256" s="23">
        <f t="shared" ref="OF1256:OF1262" si="2676">$I1256*NZ1256</f>
        <v>0</v>
      </c>
      <c r="OG1256" s="23">
        <f t="shared" ref="OG1256:OG1262" si="2677">$J1256*OA1256</f>
        <v>0</v>
      </c>
      <c r="OH1256" s="23">
        <f t="shared" ref="OH1256:OH1262" si="2678">$K1256*OB1256</f>
        <v>0</v>
      </c>
      <c r="OI1256" s="148">
        <f>$F1256*OI$1265</f>
        <v>23.845320668300001</v>
      </c>
      <c r="OJ1256" s="148">
        <f>$G1256*OJ$1265</f>
        <v>24.649696708699999</v>
      </c>
      <c r="OK1256" s="148">
        <f>$H1256*OK$1265</f>
        <v>24.649696708699999</v>
      </c>
      <c r="OL1256" s="148">
        <f>$I1256*OL$1265</f>
        <v>0</v>
      </c>
      <c r="OM1256" s="148">
        <f>$J1256*OM$1265</f>
        <v>0</v>
      </c>
      <c r="ON1256" s="148">
        <f>$K1256*ON$1265</f>
        <v>0</v>
      </c>
      <c r="OO1256" s="23">
        <f t="shared" ref="OO1256:OQ1262" si="2679">NZ1256*OI1256</f>
        <v>41729.31</v>
      </c>
      <c r="OP1256" s="23">
        <f t="shared" si="2679"/>
        <v>43136.97</v>
      </c>
      <c r="OQ1256" s="23">
        <f t="shared" si="2679"/>
        <v>43136.97</v>
      </c>
      <c r="OR1256" s="23">
        <f t="shared" ref="OR1256:OT1262" si="2680">NZ1256*OL1256</f>
        <v>0</v>
      </c>
      <c r="OS1256" s="23">
        <f t="shared" si="2680"/>
        <v>0</v>
      </c>
      <c r="OT1256" s="23">
        <f t="shared" si="2680"/>
        <v>0</v>
      </c>
      <c r="OU1256" s="28"/>
      <c r="OV1256" s="28"/>
      <c r="OW1256" s="28"/>
      <c r="OX1256" s="23">
        <f t="shared" ref="OX1256:OX1262" si="2681">$F1256*OU1256</f>
        <v>0</v>
      </c>
      <c r="OY1256" s="23">
        <f t="shared" ref="OY1256:OY1262" si="2682">$G1256*OV1256</f>
        <v>0</v>
      </c>
      <c r="OZ1256" s="23">
        <f t="shared" ref="OZ1256:OZ1262" si="2683">$H1256*OW1256</f>
        <v>0</v>
      </c>
      <c r="PA1256" s="23">
        <f t="shared" ref="PA1256:PA1262" si="2684">$I1256*OU1256</f>
        <v>0</v>
      </c>
      <c r="PB1256" s="23">
        <f t="shared" ref="PB1256:PB1262" si="2685">$J1256*OV1256</f>
        <v>0</v>
      </c>
      <c r="PC1256" s="23">
        <f t="shared" ref="PC1256:PC1262" si="2686">$K1256*OW1256</f>
        <v>0</v>
      </c>
      <c r="PD1256" s="148">
        <f>$F1256*PD$1265</f>
        <v>7.2530822368000001</v>
      </c>
      <c r="PE1256" s="148">
        <f>$G1256*PE$1265</f>
        <v>7.4928148343999998</v>
      </c>
      <c r="PF1256" s="148">
        <f>$H1256*PF$1265</f>
        <v>7.4928148343999998</v>
      </c>
      <c r="PG1256" s="148">
        <f>$I1256*PG$1265</f>
        <v>0</v>
      </c>
      <c r="PH1256" s="148">
        <f>$J1256*PH$1265</f>
        <v>0</v>
      </c>
      <c r="PI1256" s="148">
        <f>$K1256*PI$1265</f>
        <v>0</v>
      </c>
      <c r="PJ1256" s="23">
        <f t="shared" ref="PJ1256:PL1262" si="2687">OU1256*PD1256</f>
        <v>0</v>
      </c>
      <c r="PK1256" s="23">
        <f t="shared" si="2687"/>
        <v>0</v>
      </c>
      <c r="PL1256" s="23">
        <f t="shared" si="2687"/>
        <v>0</v>
      </c>
      <c r="PM1256" s="23">
        <f t="shared" ref="PM1256:PO1262" si="2688">OU1256*PG1256</f>
        <v>0</v>
      </c>
      <c r="PN1256" s="23">
        <f t="shared" si="2688"/>
        <v>0</v>
      </c>
      <c r="PO1256" s="23">
        <f t="shared" si="2688"/>
        <v>0</v>
      </c>
      <c r="PP1256" s="28">
        <v>22208</v>
      </c>
      <c r="PQ1256" s="28">
        <v>22208</v>
      </c>
      <c r="PR1256" s="28">
        <v>22208</v>
      </c>
      <c r="PS1256" s="23">
        <f t="shared" ref="PS1256:PS1262" si="2689">$F1256*PP1256</f>
        <v>146350.72</v>
      </c>
      <c r="PT1256" s="23">
        <f t="shared" ref="PT1256:PT1262" si="2690">$G1256*PQ1256</f>
        <v>151236.48000000001</v>
      </c>
      <c r="PU1256" s="23">
        <f t="shared" ref="PU1256:PU1262" si="2691">$H1256*PR1256</f>
        <v>151236.48000000001</v>
      </c>
      <c r="PV1256" s="23">
        <f t="shared" ref="PV1256:PV1262" si="2692">$I1256*PP1256</f>
        <v>0</v>
      </c>
      <c r="PW1256" s="23">
        <f t="shared" ref="PW1256:PW1262" si="2693">$J1256*PQ1256</f>
        <v>0</v>
      </c>
      <c r="PX1256" s="23">
        <f t="shared" ref="PX1256:PX1262" si="2694">$K1256*PR1256</f>
        <v>0</v>
      </c>
      <c r="PY1256" s="148">
        <f>$F1256*PY$1265</f>
        <v>3.1632037234000001</v>
      </c>
      <c r="PZ1256" s="148">
        <f>$G1256*PZ$1265</f>
        <v>3.2681405823</v>
      </c>
      <c r="QA1256" s="148">
        <f>$H1256*QA$1265</f>
        <v>3.2681405823</v>
      </c>
      <c r="QB1256" s="148">
        <f>$I1256*QB$1265</f>
        <v>0</v>
      </c>
      <c r="QC1256" s="148">
        <f>$J1256*QC$1265</f>
        <v>0</v>
      </c>
      <c r="QD1256" s="148">
        <f>$K1256*QD$1265</f>
        <v>0</v>
      </c>
      <c r="QE1256" s="23">
        <f t="shared" ref="QE1256:QG1262" si="2695">PP1256*PY1256</f>
        <v>70248.429999999993</v>
      </c>
      <c r="QF1256" s="23">
        <f t="shared" si="2695"/>
        <v>72578.87</v>
      </c>
      <c r="QG1256" s="23">
        <f t="shared" si="2695"/>
        <v>72578.87</v>
      </c>
      <c r="QH1256" s="23">
        <f t="shared" ref="QH1256:QJ1262" si="2696">PP1256*QB1256</f>
        <v>0</v>
      </c>
      <c r="QI1256" s="23">
        <f t="shared" si="2696"/>
        <v>0</v>
      </c>
      <c r="QJ1256" s="23">
        <f t="shared" si="2696"/>
        <v>0</v>
      </c>
      <c r="QK1256" s="28"/>
      <c r="QL1256" s="28"/>
      <c r="QM1256" s="28"/>
      <c r="QN1256" s="23">
        <f t="shared" ref="QN1256:QN1262" si="2697">$F1256*QK1256</f>
        <v>0</v>
      </c>
      <c r="QO1256" s="23">
        <f t="shared" ref="QO1256:QO1262" si="2698">$G1256*QL1256</f>
        <v>0</v>
      </c>
      <c r="QP1256" s="23">
        <f t="shared" ref="QP1256:QP1262" si="2699">$H1256*QM1256</f>
        <v>0</v>
      </c>
      <c r="QQ1256" s="23">
        <f t="shared" ref="QQ1256:QQ1262" si="2700">$I1256*QK1256</f>
        <v>0</v>
      </c>
      <c r="QR1256" s="23">
        <f t="shared" ref="QR1256:QR1262" si="2701">$J1256*QL1256</f>
        <v>0</v>
      </c>
      <c r="QS1256" s="23">
        <f t="shared" ref="QS1256:QS1262" si="2702">$K1256*QM1256</f>
        <v>0</v>
      </c>
      <c r="QT1256" s="148">
        <f>$F1256*QT$1265</f>
        <v>4.6961630051999999</v>
      </c>
      <c r="QU1256" s="148">
        <f>$G1256*QU$1265</f>
        <v>4.8514172333000003</v>
      </c>
      <c r="QV1256" s="148">
        <f>$H1256*QV$1265</f>
        <v>4.8514172333000003</v>
      </c>
      <c r="QW1256" s="148">
        <f>$I1256*QW$1265</f>
        <v>0</v>
      </c>
      <c r="QX1256" s="148">
        <f>$J1256*QX$1265</f>
        <v>0</v>
      </c>
      <c r="QY1256" s="148">
        <f>$K1256*QY$1265</f>
        <v>0</v>
      </c>
      <c r="QZ1256" s="23">
        <f t="shared" ref="QZ1256:RB1262" si="2703">QK1256*QT1256</f>
        <v>0</v>
      </c>
      <c r="RA1256" s="23">
        <f t="shared" si="2703"/>
        <v>0</v>
      </c>
      <c r="RB1256" s="23">
        <f t="shared" si="2703"/>
        <v>0</v>
      </c>
      <c r="RC1256" s="23">
        <f t="shared" ref="RC1256:RE1262" si="2704">QK1256*QW1256</f>
        <v>0</v>
      </c>
      <c r="RD1256" s="23">
        <f t="shared" si="2704"/>
        <v>0</v>
      </c>
      <c r="RE1256" s="23">
        <f t="shared" si="2704"/>
        <v>0</v>
      </c>
      <c r="RF1256" s="28"/>
      <c r="RG1256" s="28"/>
      <c r="RH1256" s="28"/>
      <c r="RI1256" s="23">
        <f t="shared" ref="RI1256:RI1262" si="2705">$F1256*RF1256</f>
        <v>0</v>
      </c>
      <c r="RJ1256" s="23">
        <f t="shared" ref="RJ1256:RJ1262" si="2706">$G1256*RG1256</f>
        <v>0</v>
      </c>
      <c r="RK1256" s="23">
        <f t="shared" ref="RK1256:RK1262" si="2707">$H1256*RH1256</f>
        <v>0</v>
      </c>
      <c r="RL1256" s="23">
        <f t="shared" ref="RL1256:RL1262" si="2708">$I1256*RF1256</f>
        <v>0</v>
      </c>
      <c r="RM1256" s="23">
        <f t="shared" ref="RM1256:RM1262" si="2709">$J1256*RG1256</f>
        <v>0</v>
      </c>
      <c r="RN1256" s="23">
        <f t="shared" ref="RN1256:RN1262" si="2710">$K1256*RH1256</f>
        <v>0</v>
      </c>
      <c r="RO1256" s="148">
        <f>$F1256*RO$1265</f>
        <v>6.9102906582000001</v>
      </c>
      <c r="RP1256" s="148">
        <f>$G1256*RP$1265</f>
        <v>7.1449988248</v>
      </c>
      <c r="RQ1256" s="148">
        <f>$H1256*RQ$1265</f>
        <v>7.1449988248</v>
      </c>
      <c r="RR1256" s="148">
        <f>$I1256*RR$1265</f>
        <v>0</v>
      </c>
      <c r="RS1256" s="148">
        <f>$J1256*RS$1265</f>
        <v>0</v>
      </c>
      <c r="RT1256" s="148">
        <f>$K1256*RT$1265</f>
        <v>0</v>
      </c>
      <c r="RU1256" s="23">
        <f t="shared" ref="RU1256:RW1262" si="2711">RF1256*RO1256</f>
        <v>0</v>
      </c>
      <c r="RV1256" s="23">
        <f t="shared" si="2711"/>
        <v>0</v>
      </c>
      <c r="RW1256" s="23">
        <f t="shared" si="2711"/>
        <v>0</v>
      </c>
      <c r="RX1256" s="23">
        <f t="shared" ref="RX1256:RZ1262" si="2712">RF1256*RR1256</f>
        <v>0</v>
      </c>
      <c r="RY1256" s="23">
        <f t="shared" si="2712"/>
        <v>0</v>
      </c>
      <c r="RZ1256" s="23">
        <f t="shared" si="2712"/>
        <v>0</v>
      </c>
      <c r="SA1256" s="28"/>
      <c r="SB1256" s="28"/>
      <c r="SC1256" s="28"/>
      <c r="SD1256" s="23">
        <f t="shared" ref="SD1256:SD1262" si="2713">$F1256*SA1256</f>
        <v>0</v>
      </c>
      <c r="SE1256" s="23">
        <f t="shared" ref="SE1256:SE1262" si="2714">$G1256*SB1256</f>
        <v>0</v>
      </c>
      <c r="SF1256" s="23">
        <f t="shared" ref="SF1256:SF1262" si="2715">$H1256*SC1256</f>
        <v>0</v>
      </c>
      <c r="SG1256" s="23">
        <f t="shared" ref="SG1256:SG1262" si="2716">$I1256*SA1256</f>
        <v>0</v>
      </c>
      <c r="SH1256" s="23">
        <f t="shared" ref="SH1256:SH1262" si="2717">$J1256*SB1256</f>
        <v>0</v>
      </c>
      <c r="SI1256" s="23">
        <f t="shared" ref="SI1256:SI1262" si="2718">$K1256*SC1256</f>
        <v>0</v>
      </c>
      <c r="SJ1256" s="148">
        <f>$F1256*SJ$1265</f>
        <v>23.165958596999999</v>
      </c>
      <c r="SK1256" s="148">
        <f>$G1256*SK$1265</f>
        <v>23.969322823500001</v>
      </c>
      <c r="SL1256" s="148">
        <f>$H1256*SL$1265</f>
        <v>23.969322823500001</v>
      </c>
      <c r="SM1256" s="148">
        <f>$I1256*SM$1265</f>
        <v>0</v>
      </c>
      <c r="SN1256" s="148">
        <f>$J1256*SN$1265</f>
        <v>0</v>
      </c>
      <c r="SO1256" s="148">
        <f>$K1256*SO$1265</f>
        <v>0</v>
      </c>
      <c r="SP1256" s="23">
        <f t="shared" ref="SP1256:SR1262" si="2719">SA1256*SJ1256</f>
        <v>0</v>
      </c>
      <c r="SQ1256" s="23">
        <f t="shared" si="2719"/>
        <v>0</v>
      </c>
      <c r="SR1256" s="23">
        <f t="shared" si="2719"/>
        <v>0</v>
      </c>
      <c r="SS1256" s="23">
        <f t="shared" ref="SS1256:SU1262" si="2720">SA1256*SM1256</f>
        <v>0</v>
      </c>
      <c r="ST1256" s="23">
        <f t="shared" si="2720"/>
        <v>0</v>
      </c>
      <c r="SU1256" s="23">
        <f t="shared" si="2720"/>
        <v>0</v>
      </c>
      <c r="SV1256" s="28"/>
      <c r="SW1256" s="28"/>
      <c r="SX1256" s="28"/>
      <c r="SY1256" s="23">
        <f t="shared" ref="SY1256:SY1262" si="2721">$F1256*SV1256</f>
        <v>0</v>
      </c>
      <c r="SZ1256" s="23">
        <f t="shared" ref="SZ1256:SZ1262" si="2722">$G1256*SW1256</f>
        <v>0</v>
      </c>
      <c r="TA1256" s="23">
        <f t="shared" ref="TA1256:TA1262" si="2723">$H1256*SX1256</f>
        <v>0</v>
      </c>
      <c r="TB1256" s="23">
        <f t="shared" ref="TB1256:TB1262" si="2724">$I1256*SV1256</f>
        <v>0</v>
      </c>
      <c r="TC1256" s="23">
        <f t="shared" ref="TC1256:TC1262" si="2725">$J1256*SW1256</f>
        <v>0</v>
      </c>
      <c r="TD1256" s="23">
        <f t="shared" ref="TD1256:TD1262" si="2726">$K1256*SX1256</f>
        <v>0</v>
      </c>
      <c r="TE1256" s="148">
        <f>$F1256*TE$1265</f>
        <v>5.0053474743999997</v>
      </c>
      <c r="TF1256" s="148">
        <f>$G1256*TF$1265</f>
        <v>5.1749028017000001</v>
      </c>
      <c r="TG1256" s="148">
        <f>$H1256*TG$1265</f>
        <v>5.1749028017000001</v>
      </c>
      <c r="TH1256" s="148">
        <f>$I1256*TH$1265</f>
        <v>0</v>
      </c>
      <c r="TI1256" s="148">
        <f>$J1256*TI$1265</f>
        <v>0</v>
      </c>
      <c r="TJ1256" s="148">
        <f>$K1256*TJ$1265</f>
        <v>0</v>
      </c>
      <c r="TK1256" s="23">
        <f t="shared" ref="TK1256:TM1262" si="2727">SV1256*TE1256</f>
        <v>0</v>
      </c>
      <c r="TL1256" s="23">
        <f t="shared" si="2727"/>
        <v>0</v>
      </c>
      <c r="TM1256" s="23">
        <f t="shared" si="2727"/>
        <v>0</v>
      </c>
      <c r="TN1256" s="23">
        <f t="shared" ref="TN1256:TP1262" si="2728">SV1256*TH1256</f>
        <v>0</v>
      </c>
      <c r="TO1256" s="23">
        <f t="shared" si="2728"/>
        <v>0</v>
      </c>
      <c r="TP1256" s="23">
        <f t="shared" si="2728"/>
        <v>0</v>
      </c>
      <c r="TQ1256" s="28"/>
      <c r="TR1256" s="28"/>
      <c r="TS1256" s="28"/>
      <c r="TT1256" s="23">
        <f t="shared" ref="TT1256:TT1262" si="2729">$F1256*TQ1256</f>
        <v>0</v>
      </c>
      <c r="TU1256" s="23">
        <f t="shared" ref="TU1256:TU1262" si="2730">$G1256*TR1256</f>
        <v>0</v>
      </c>
      <c r="TV1256" s="23">
        <f t="shared" ref="TV1256:TV1262" si="2731">$H1256*TS1256</f>
        <v>0</v>
      </c>
      <c r="TW1256" s="23">
        <f t="shared" ref="TW1256:TW1262" si="2732">$I1256*TQ1256</f>
        <v>0</v>
      </c>
      <c r="TX1256" s="23">
        <f t="shared" ref="TX1256:TX1262" si="2733">$J1256*TR1256</f>
        <v>0</v>
      </c>
      <c r="TY1256" s="23">
        <f t="shared" ref="TY1256:TY1262" si="2734">$K1256*TS1256</f>
        <v>0</v>
      </c>
      <c r="TZ1256" s="148">
        <f>$F1256*TZ$1265</f>
        <v>4.5328712476000002</v>
      </c>
      <c r="UA1256" s="148">
        <f>$G1256*UA$1265</f>
        <v>4.6834560020999998</v>
      </c>
      <c r="UB1256" s="148">
        <f>$H1256*UB$1265</f>
        <v>4.6834560020999998</v>
      </c>
      <c r="UC1256" s="148">
        <f>$I1256*UC$1265</f>
        <v>0</v>
      </c>
      <c r="UD1256" s="148">
        <f>$J1256*UD$1265</f>
        <v>0</v>
      </c>
      <c r="UE1256" s="148">
        <f>$K1256*UE$1265</f>
        <v>0</v>
      </c>
      <c r="UF1256" s="23">
        <f t="shared" ref="UF1256:UH1262" si="2735">TQ1256*TZ1256</f>
        <v>0</v>
      </c>
      <c r="UG1256" s="23">
        <f t="shared" si="2735"/>
        <v>0</v>
      </c>
      <c r="UH1256" s="23">
        <f t="shared" si="2735"/>
        <v>0</v>
      </c>
      <c r="UI1256" s="23">
        <f t="shared" ref="UI1256:UK1262" si="2736">TQ1256*UC1256</f>
        <v>0</v>
      </c>
      <c r="UJ1256" s="23">
        <f t="shared" si="2736"/>
        <v>0</v>
      </c>
      <c r="UK1256" s="23">
        <f t="shared" si="2736"/>
        <v>0</v>
      </c>
      <c r="UL1256" s="28"/>
      <c r="UM1256" s="28"/>
      <c r="UN1256" s="28"/>
      <c r="UO1256" s="23">
        <f t="shared" ref="UO1256:UO1262" si="2737">$F1256*UL1256</f>
        <v>0</v>
      </c>
      <c r="UP1256" s="23">
        <f t="shared" ref="UP1256:UP1262" si="2738">$G1256*UM1256</f>
        <v>0</v>
      </c>
      <c r="UQ1256" s="23">
        <f t="shared" ref="UQ1256:UQ1262" si="2739">$H1256*UN1256</f>
        <v>0</v>
      </c>
      <c r="UR1256" s="23">
        <f t="shared" ref="UR1256:UR1262" si="2740">$I1256*UL1256</f>
        <v>0</v>
      </c>
      <c r="US1256" s="23">
        <f t="shared" ref="US1256:US1262" si="2741">$J1256*UM1256</f>
        <v>0</v>
      </c>
      <c r="UT1256" s="23">
        <f t="shared" ref="UT1256:UT1262" si="2742">$K1256*UN1256</f>
        <v>0</v>
      </c>
      <c r="UU1256" s="148">
        <f>$F1256*UU$1265</f>
        <v>4.3209255102000004</v>
      </c>
      <c r="UV1256" s="148">
        <f>$G1256*UV$1265</f>
        <v>4.4795890350000001</v>
      </c>
      <c r="UW1256" s="148">
        <f>$H1256*UW$1265</f>
        <v>4.4795890350000001</v>
      </c>
      <c r="UX1256" s="148">
        <f>$I1256*UX$1265</f>
        <v>0</v>
      </c>
      <c r="UY1256" s="148">
        <f>$J1256*UY$1265</f>
        <v>0</v>
      </c>
      <c r="UZ1256" s="148">
        <f>$K1256*UZ$1265</f>
        <v>0</v>
      </c>
      <c r="VA1256" s="23">
        <f t="shared" ref="VA1256:VC1262" si="2743">UL1256*UU1256</f>
        <v>0</v>
      </c>
      <c r="VB1256" s="23">
        <f t="shared" si="2743"/>
        <v>0</v>
      </c>
      <c r="VC1256" s="23">
        <f t="shared" si="2743"/>
        <v>0</v>
      </c>
      <c r="VD1256" s="23">
        <f t="shared" ref="VD1256:VF1262" si="2744">UL1256*UX1256</f>
        <v>0</v>
      </c>
      <c r="VE1256" s="23">
        <f t="shared" si="2744"/>
        <v>0</v>
      </c>
      <c r="VF1256" s="23">
        <f t="shared" si="2744"/>
        <v>0</v>
      </c>
      <c r="VG1256" s="28"/>
      <c r="VH1256" s="28"/>
      <c r="VI1256" s="28"/>
      <c r="VJ1256" s="23">
        <f t="shared" ref="VJ1256:VJ1262" si="2745">$F1256*VG1256</f>
        <v>0</v>
      </c>
      <c r="VK1256" s="23">
        <f t="shared" ref="VK1256:VK1262" si="2746">$G1256*VH1256</f>
        <v>0</v>
      </c>
      <c r="VL1256" s="23">
        <f t="shared" ref="VL1256:VL1262" si="2747">$H1256*VI1256</f>
        <v>0</v>
      </c>
      <c r="VM1256" s="23">
        <f t="shared" ref="VM1256:VM1262" si="2748">$I1256*VG1256</f>
        <v>0</v>
      </c>
      <c r="VN1256" s="23">
        <f t="shared" ref="VN1256:VN1262" si="2749">$J1256*VH1256</f>
        <v>0</v>
      </c>
      <c r="VO1256" s="23">
        <f t="shared" ref="VO1256:VO1262" si="2750">$K1256*VI1256</f>
        <v>0</v>
      </c>
      <c r="VP1256" s="148">
        <f>$F1256*VP$1265</f>
        <v>4.8706865201999996</v>
      </c>
      <c r="VQ1256" s="148">
        <f>$G1256*VQ$1265</f>
        <v>5.0275647075999998</v>
      </c>
      <c r="VR1256" s="148">
        <f>$H1256*VR$1265</f>
        <v>5.0275647075999998</v>
      </c>
      <c r="VS1256" s="148">
        <f>$I1256*VS$1265</f>
        <v>0</v>
      </c>
      <c r="VT1256" s="148">
        <f>$J1256*VT$1265</f>
        <v>0</v>
      </c>
      <c r="VU1256" s="148">
        <f>$K1256*VU$1265</f>
        <v>0</v>
      </c>
      <c r="VV1256" s="23">
        <f t="shared" ref="VV1256:VX1262" si="2751">VG1256*VP1256</f>
        <v>0</v>
      </c>
      <c r="VW1256" s="23">
        <f t="shared" si="2751"/>
        <v>0</v>
      </c>
      <c r="VX1256" s="23">
        <f t="shared" si="2751"/>
        <v>0</v>
      </c>
      <c r="VY1256" s="23">
        <f t="shared" ref="VY1256:WA1262" si="2752">VG1256*VS1256</f>
        <v>0</v>
      </c>
      <c r="VZ1256" s="23">
        <f t="shared" si="2752"/>
        <v>0</v>
      </c>
      <c r="WA1256" s="23">
        <f t="shared" si="2752"/>
        <v>0</v>
      </c>
      <c r="WB1256" s="28"/>
      <c r="WC1256" s="28"/>
      <c r="WD1256" s="28"/>
      <c r="WE1256" s="23">
        <f t="shared" ref="WE1256:WE1262" si="2753">$F1256*WB1256</f>
        <v>0</v>
      </c>
      <c r="WF1256" s="23">
        <f t="shared" ref="WF1256:WF1262" si="2754">$G1256*WC1256</f>
        <v>0</v>
      </c>
      <c r="WG1256" s="23">
        <f t="shared" ref="WG1256:WG1262" si="2755">$H1256*WD1256</f>
        <v>0</v>
      </c>
      <c r="WH1256" s="23">
        <f t="shared" ref="WH1256:WH1262" si="2756">$I1256*WB1256</f>
        <v>0</v>
      </c>
      <c r="WI1256" s="23">
        <f t="shared" ref="WI1256:WI1262" si="2757">$J1256*WC1256</f>
        <v>0</v>
      </c>
      <c r="WJ1256" s="23">
        <f t="shared" ref="WJ1256:WJ1262" si="2758">$K1256*WD1256</f>
        <v>0</v>
      </c>
      <c r="WK1256" s="148">
        <f>$F1256*WK$1265</f>
        <v>0</v>
      </c>
      <c r="WL1256" s="148">
        <f>$G1256*WL$1265</f>
        <v>0</v>
      </c>
      <c r="WM1256" s="148">
        <f>$H1256*WM$1265</f>
        <v>0</v>
      </c>
      <c r="WN1256" s="148">
        <f>$I1256*WN$1265</f>
        <v>0</v>
      </c>
      <c r="WO1256" s="148">
        <f>$J1256*WO$1265</f>
        <v>0</v>
      </c>
      <c r="WP1256" s="148">
        <f>$K1256*WP$1265</f>
        <v>0</v>
      </c>
      <c r="WQ1256" s="23">
        <f t="shared" ref="WQ1256:WS1262" si="2759">WB1256*WK1256</f>
        <v>0</v>
      </c>
      <c r="WR1256" s="23">
        <f t="shared" si="2759"/>
        <v>0</v>
      </c>
      <c r="WS1256" s="23">
        <f t="shared" si="2759"/>
        <v>0</v>
      </c>
      <c r="WT1256" s="23">
        <f t="shared" ref="WT1256:WV1262" si="2760">WB1256*WN1256</f>
        <v>0</v>
      </c>
      <c r="WU1256" s="23">
        <f t="shared" si="2760"/>
        <v>0</v>
      </c>
      <c r="WV1256" s="23">
        <f t="shared" si="2760"/>
        <v>0</v>
      </c>
      <c r="WW1256" s="28"/>
      <c r="WX1256" s="28"/>
      <c r="WY1256" s="28"/>
      <c r="WZ1256" s="23">
        <f t="shared" ref="WZ1256:WZ1262" si="2761">$F1256*WW1256</f>
        <v>0</v>
      </c>
      <c r="XA1256" s="23">
        <f t="shared" ref="XA1256:XA1262" si="2762">$G1256*WX1256</f>
        <v>0</v>
      </c>
      <c r="XB1256" s="23">
        <f t="shared" ref="XB1256:XB1262" si="2763">$H1256*WY1256</f>
        <v>0</v>
      </c>
      <c r="XC1256" s="23">
        <f t="shared" ref="XC1256:XC1262" si="2764">$I1256*WW1256</f>
        <v>0</v>
      </c>
      <c r="XD1256" s="23">
        <f t="shared" ref="XD1256:XD1262" si="2765">$J1256*WX1256</f>
        <v>0</v>
      </c>
      <c r="XE1256" s="23">
        <f t="shared" ref="XE1256:XE1262" si="2766">$K1256*WY1256</f>
        <v>0</v>
      </c>
      <c r="XF1256" s="148">
        <f>$F1256*XF$1265</f>
        <v>0</v>
      </c>
      <c r="XG1256" s="148">
        <f>$G1256*XG$1265</f>
        <v>0</v>
      </c>
      <c r="XH1256" s="148">
        <f>$H1256*XH$1265</f>
        <v>0</v>
      </c>
      <c r="XI1256" s="148">
        <f>$I1256*XI$1265</f>
        <v>0</v>
      </c>
      <c r="XJ1256" s="148">
        <f>$J1256*XJ$1265</f>
        <v>0</v>
      </c>
      <c r="XK1256" s="148">
        <f>$K1256*XK$1265</f>
        <v>0</v>
      </c>
      <c r="XL1256" s="23">
        <f t="shared" ref="XL1256:XN1262" si="2767">WW1256*XF1256</f>
        <v>0</v>
      </c>
      <c r="XM1256" s="23">
        <f t="shared" si="2767"/>
        <v>0</v>
      </c>
      <c r="XN1256" s="23">
        <f t="shared" si="2767"/>
        <v>0</v>
      </c>
      <c r="XO1256" s="23">
        <f t="shared" ref="XO1256:XQ1262" si="2768">WW1256*XI1256</f>
        <v>0</v>
      </c>
      <c r="XP1256" s="23">
        <f t="shared" si="2768"/>
        <v>0</v>
      </c>
      <c r="XQ1256" s="23">
        <f t="shared" si="2768"/>
        <v>0</v>
      </c>
      <c r="XR1256" s="28"/>
      <c r="XS1256" s="28"/>
      <c r="XT1256" s="28"/>
      <c r="XU1256" s="23">
        <f t="shared" ref="XU1256:XU1262" si="2769">$F1256*XR1256</f>
        <v>0</v>
      </c>
      <c r="XV1256" s="23">
        <f t="shared" ref="XV1256:XV1262" si="2770">$G1256*XS1256</f>
        <v>0</v>
      </c>
      <c r="XW1256" s="23">
        <f t="shared" ref="XW1256:XW1262" si="2771">$H1256*XT1256</f>
        <v>0</v>
      </c>
      <c r="XX1256" s="23">
        <f t="shared" ref="XX1256:XX1262" si="2772">$I1256*XR1256</f>
        <v>0</v>
      </c>
      <c r="XY1256" s="23">
        <f t="shared" ref="XY1256:XY1262" si="2773">$J1256*XS1256</f>
        <v>0</v>
      </c>
      <c r="XZ1256" s="23">
        <f t="shared" ref="XZ1256:XZ1262" si="2774">$K1256*XT1256</f>
        <v>0</v>
      </c>
      <c r="YA1256" s="148">
        <f>$F1256*YA$1265</f>
        <v>0</v>
      </c>
      <c r="YB1256" s="148">
        <f>$G1256*YB$1265</f>
        <v>0</v>
      </c>
      <c r="YC1256" s="148">
        <f>$H1256*YC$1265</f>
        <v>0</v>
      </c>
      <c r="YD1256" s="148">
        <f>$I1256*YD$1265</f>
        <v>0</v>
      </c>
      <c r="YE1256" s="148">
        <f>$J1256*YE$1265</f>
        <v>0</v>
      </c>
      <c r="YF1256" s="148">
        <f>$K1256*YF$1265</f>
        <v>0</v>
      </c>
      <c r="YG1256" s="23">
        <f t="shared" ref="YG1256:YI1262" si="2775">XR1256*YA1256</f>
        <v>0</v>
      </c>
      <c r="YH1256" s="23">
        <f t="shared" si="2775"/>
        <v>0</v>
      </c>
      <c r="YI1256" s="23">
        <f t="shared" si="2775"/>
        <v>0</v>
      </c>
      <c r="YJ1256" s="23">
        <f t="shared" ref="YJ1256:YL1262" si="2776">XR1256*YD1256</f>
        <v>0</v>
      </c>
      <c r="YK1256" s="23">
        <f t="shared" si="2776"/>
        <v>0</v>
      </c>
      <c r="YL1256" s="23">
        <f t="shared" si="2776"/>
        <v>0</v>
      </c>
      <c r="YM1256" s="57">
        <f t="shared" ref="YM1256:YO1262" si="2777">L1256+AG1256+BB1256+BW1256+CR1256+DM1256+EH1256+FC1256+FX1256+GS1256+HN1256+II1256+JD1256+JY1256+KT1256+LO1256+MJ1256+NE1256+NZ1256+OU1256+PP1256+QK1256+RF1256+SA1256+SV1256+TQ1256+UL1256+VG1256+WB1256+WW1256+XR1256</f>
        <v>38778</v>
      </c>
      <c r="YN1256" s="57">
        <f t="shared" si="2777"/>
        <v>38778</v>
      </c>
      <c r="YO1256" s="57">
        <f t="shared" si="2777"/>
        <v>38778</v>
      </c>
      <c r="YP1256" s="23">
        <f t="shared" ref="YP1256:YP1262" si="2778">$F1256*YM1256</f>
        <v>255547.02</v>
      </c>
      <c r="YQ1256" s="23">
        <f t="shared" ref="YQ1256:YQ1262" si="2779">$G1256*YN1256</f>
        <v>264078.18</v>
      </c>
      <c r="YR1256" s="23">
        <f t="shared" ref="YR1256:YR1262" si="2780">$H1256*YO1256</f>
        <v>264078.18</v>
      </c>
      <c r="YS1256" s="23">
        <f t="shared" ref="YS1256:YS1262" si="2781">$I1256*YM1256</f>
        <v>0</v>
      </c>
      <c r="YT1256" s="23">
        <f t="shared" ref="YT1256:YT1262" si="2782">$J1256*YN1256</f>
        <v>0</v>
      </c>
      <c r="YU1256" s="23">
        <f t="shared" ref="YU1256:YU1262" si="2783">$K1256*YO1256</f>
        <v>0</v>
      </c>
      <c r="YV1256" s="148">
        <f>$F1256*YV$1265</f>
        <v>6.5901718882999996</v>
      </c>
      <c r="YW1256" s="148">
        <f>$G1256*YW$1265</f>
        <v>6.8168670888999996</v>
      </c>
      <c r="YX1256" s="148">
        <f>$H1256*YX$1265</f>
        <v>6.8168670888999996</v>
      </c>
      <c r="YY1256" s="148">
        <f>$I1256*YY$1265</f>
        <v>0</v>
      </c>
      <c r="YZ1256" s="148">
        <f>$J1256*YZ$1265</f>
        <v>0</v>
      </c>
      <c r="ZA1256" s="148">
        <f>$K1256*ZA$1265</f>
        <v>0</v>
      </c>
      <c r="ZB1256" s="23">
        <f t="shared" ref="ZB1256:ZD1262" si="2784">YM1256*YV1256</f>
        <v>255553.69</v>
      </c>
      <c r="ZC1256" s="23">
        <f t="shared" si="2784"/>
        <v>264344.46999999997</v>
      </c>
      <c r="ZD1256" s="23">
        <f t="shared" si="2784"/>
        <v>264344.46999999997</v>
      </c>
      <c r="ZE1256" s="23">
        <f t="shared" ref="ZE1256:ZG1262" si="2785">YM1256*YY1256</f>
        <v>0</v>
      </c>
      <c r="ZF1256" s="23">
        <f t="shared" si="2785"/>
        <v>0</v>
      </c>
      <c r="ZG1256" s="23">
        <f t="shared" si="2785"/>
        <v>0</v>
      </c>
    </row>
    <row r="1257" spans="1:683">
      <c r="A1257" s="8" t="s">
        <v>110</v>
      </c>
      <c r="B1257" s="85" t="s">
        <v>162</v>
      </c>
      <c r="C1257" s="5"/>
      <c r="D1257" s="110"/>
      <c r="E1257" s="74"/>
      <c r="F1257" s="36">
        <f t="shared" ref="F1257:H1258" si="2786">F71</f>
        <v>6.05</v>
      </c>
      <c r="G1257" s="36">
        <f t="shared" si="2786"/>
        <v>6.24</v>
      </c>
      <c r="H1257" s="36">
        <f t="shared" si="2786"/>
        <v>6.24</v>
      </c>
      <c r="I1257" s="23"/>
      <c r="J1257" s="23"/>
      <c r="K1257" s="23"/>
      <c r="L1257" s="28">
        <v>21000</v>
      </c>
      <c r="M1257" s="28">
        <v>21000</v>
      </c>
      <c r="N1257" s="28">
        <v>21000</v>
      </c>
      <c r="O1257" s="23">
        <f t="shared" si="2529"/>
        <v>127050</v>
      </c>
      <c r="P1257" s="23">
        <f t="shared" si="2530"/>
        <v>131040</v>
      </c>
      <c r="Q1257" s="23">
        <f t="shared" si="2531"/>
        <v>131040</v>
      </c>
      <c r="R1257" s="23">
        <f t="shared" si="2532"/>
        <v>0</v>
      </c>
      <c r="S1257" s="23">
        <f t="shared" si="2533"/>
        <v>0</v>
      </c>
      <c r="T1257" s="23">
        <f t="shared" si="2534"/>
        <v>0</v>
      </c>
      <c r="U1257" s="148">
        <f t="shared" ref="U1257:U1262" si="2787">$F1257*U$1265</f>
        <v>14.7924636527</v>
      </c>
      <c r="V1257" s="148">
        <f t="shared" ref="V1257:V1262" si="2788">$G1257*V$1265</f>
        <v>15.2694463434</v>
      </c>
      <c r="W1257" s="148">
        <f t="shared" ref="W1257:W1262" si="2789">$H1257*W$1265</f>
        <v>15.2694463434</v>
      </c>
      <c r="X1257" s="148">
        <f t="shared" ref="X1257:X1262" si="2790">$I1257*X$1265</f>
        <v>0</v>
      </c>
      <c r="Y1257" s="148">
        <f t="shared" ref="Y1257:Y1262" si="2791">$J1257*Y$1265</f>
        <v>0</v>
      </c>
      <c r="Z1257" s="148">
        <f t="shared" ref="Z1257:Z1262" si="2792">$K1257*Z$1265</f>
        <v>0</v>
      </c>
      <c r="AA1257" s="23">
        <f t="shared" si="2535"/>
        <v>310641.74</v>
      </c>
      <c r="AB1257" s="23">
        <f t="shared" si="2535"/>
        <v>320658.37</v>
      </c>
      <c r="AC1257" s="23">
        <f t="shared" si="2535"/>
        <v>320658.37</v>
      </c>
      <c r="AD1257" s="23">
        <f t="shared" si="2536"/>
        <v>0</v>
      </c>
      <c r="AE1257" s="23">
        <f t="shared" si="2536"/>
        <v>0</v>
      </c>
      <c r="AF1257" s="23">
        <f t="shared" si="2536"/>
        <v>0</v>
      </c>
      <c r="AG1257" s="28">
        <v>18900</v>
      </c>
      <c r="AH1257" s="28">
        <v>18900</v>
      </c>
      <c r="AI1257" s="28">
        <v>18900</v>
      </c>
      <c r="AJ1257" s="23">
        <f t="shared" si="2537"/>
        <v>114345</v>
      </c>
      <c r="AK1257" s="23">
        <f t="shared" si="2538"/>
        <v>117936</v>
      </c>
      <c r="AL1257" s="23">
        <f t="shared" si="2539"/>
        <v>117936</v>
      </c>
      <c r="AM1257" s="23">
        <f t="shared" si="2540"/>
        <v>0</v>
      </c>
      <c r="AN1257" s="23">
        <f t="shared" si="2541"/>
        <v>0</v>
      </c>
      <c r="AO1257" s="23">
        <f t="shared" si="2542"/>
        <v>0</v>
      </c>
      <c r="AP1257" s="148">
        <f t="shared" ref="AP1257:AP1262" si="2793">$F1257*AP$1265</f>
        <v>3.2943893022999999</v>
      </c>
      <c r="AQ1257" s="148">
        <f t="shared" ref="AQ1257:AQ1262" si="2794">$G1257*AQ$1265</f>
        <v>3.398897243</v>
      </c>
      <c r="AR1257" s="148">
        <f t="shared" ref="AR1257:AR1262" si="2795">$H1257*AR$1265</f>
        <v>3.398897243</v>
      </c>
      <c r="AS1257" s="148">
        <f t="shared" ref="AS1257:AS1262" si="2796">$I1257*AS$1265</f>
        <v>0</v>
      </c>
      <c r="AT1257" s="148">
        <f t="shared" ref="AT1257:AT1262" si="2797">$J1257*AT$1265</f>
        <v>0</v>
      </c>
      <c r="AU1257" s="148">
        <f t="shared" ref="AU1257:AU1262" si="2798">$K1257*AU$1265</f>
        <v>0</v>
      </c>
      <c r="AV1257" s="23">
        <f t="shared" si="2543"/>
        <v>62263.96</v>
      </c>
      <c r="AW1257" s="23">
        <f t="shared" si="2543"/>
        <v>64239.16</v>
      </c>
      <c r="AX1257" s="23">
        <f t="shared" si="2543"/>
        <v>64239.16</v>
      </c>
      <c r="AY1257" s="23">
        <f t="shared" si="2544"/>
        <v>0</v>
      </c>
      <c r="AZ1257" s="23">
        <f t="shared" si="2544"/>
        <v>0</v>
      </c>
      <c r="BA1257" s="23">
        <f t="shared" si="2544"/>
        <v>0</v>
      </c>
      <c r="BB1257" s="28"/>
      <c r="BC1257" s="28"/>
      <c r="BD1257" s="28"/>
      <c r="BE1257" s="23">
        <f t="shared" si="2545"/>
        <v>0</v>
      </c>
      <c r="BF1257" s="23">
        <f t="shared" si="2546"/>
        <v>0</v>
      </c>
      <c r="BG1257" s="23">
        <f t="shared" si="2547"/>
        <v>0</v>
      </c>
      <c r="BH1257" s="23">
        <f t="shared" si="2548"/>
        <v>0</v>
      </c>
      <c r="BI1257" s="23">
        <f t="shared" si="2549"/>
        <v>0</v>
      </c>
      <c r="BJ1257" s="23">
        <f t="shared" si="2550"/>
        <v>0</v>
      </c>
      <c r="BK1257" s="148">
        <f t="shared" ref="BK1257:BK1262" si="2799">$F1257*BK$1265</f>
        <v>7.4058489375000001</v>
      </c>
      <c r="BL1257" s="148">
        <f t="shared" ref="BL1257:BL1262" si="2800">$G1257*BL$1265</f>
        <v>7.6377319319000003</v>
      </c>
      <c r="BM1257" s="148">
        <f t="shared" ref="BM1257:BM1262" si="2801">$H1257*BM$1265</f>
        <v>7.6377319319000003</v>
      </c>
      <c r="BN1257" s="148">
        <f t="shared" ref="BN1257:BN1262" si="2802">$I1257*BN$1265</f>
        <v>0</v>
      </c>
      <c r="BO1257" s="148">
        <f t="shared" ref="BO1257:BO1262" si="2803">$J1257*BO$1265</f>
        <v>0</v>
      </c>
      <c r="BP1257" s="148">
        <f t="shared" ref="BP1257:BP1262" si="2804">$K1257*BP$1265</f>
        <v>0</v>
      </c>
      <c r="BQ1257" s="23">
        <f t="shared" si="2551"/>
        <v>0</v>
      </c>
      <c r="BR1257" s="23">
        <f t="shared" si="2551"/>
        <v>0</v>
      </c>
      <c r="BS1257" s="23">
        <f t="shared" si="2551"/>
        <v>0</v>
      </c>
      <c r="BT1257" s="23">
        <f t="shared" si="2552"/>
        <v>0</v>
      </c>
      <c r="BU1257" s="23">
        <f t="shared" si="2552"/>
        <v>0</v>
      </c>
      <c r="BV1257" s="23">
        <f t="shared" si="2552"/>
        <v>0</v>
      </c>
      <c r="BW1257" s="107"/>
      <c r="BX1257" s="107"/>
      <c r="BY1257" s="107"/>
      <c r="BZ1257" s="23">
        <f t="shared" si="2553"/>
        <v>0</v>
      </c>
      <c r="CA1257" s="23">
        <f t="shared" si="2554"/>
        <v>0</v>
      </c>
      <c r="CB1257" s="23">
        <f t="shared" si="2555"/>
        <v>0</v>
      </c>
      <c r="CC1257" s="23">
        <f t="shared" si="2556"/>
        <v>0</v>
      </c>
      <c r="CD1257" s="23">
        <f t="shared" si="2557"/>
        <v>0</v>
      </c>
      <c r="CE1257" s="23">
        <f t="shared" si="2558"/>
        <v>0</v>
      </c>
      <c r="CF1257" s="148">
        <f t="shared" ref="CF1257:CF1262" si="2805">$F1257*CF$1265</f>
        <v>19.3833662495</v>
      </c>
      <c r="CG1257" s="148">
        <f t="shared" ref="CG1257:CG1262" si="2806">$G1257*CG$1265</f>
        <v>19.986394557800001</v>
      </c>
      <c r="CH1257" s="148">
        <f t="shared" ref="CH1257:CH1262" si="2807">$H1257*CH$1265</f>
        <v>19.986394557800001</v>
      </c>
      <c r="CI1257" s="148">
        <f t="shared" ref="CI1257:CI1262" si="2808">$I1257*CI$1265</f>
        <v>0</v>
      </c>
      <c r="CJ1257" s="148">
        <f t="shared" ref="CJ1257:CJ1262" si="2809">$J1257*CJ$1265</f>
        <v>0</v>
      </c>
      <c r="CK1257" s="148">
        <f t="shared" ref="CK1257:CK1262" si="2810">$K1257*CK$1265</f>
        <v>0</v>
      </c>
      <c r="CL1257" s="23">
        <f t="shared" si="2559"/>
        <v>0</v>
      </c>
      <c r="CM1257" s="23">
        <f t="shared" si="2559"/>
        <v>0</v>
      </c>
      <c r="CN1257" s="23">
        <f t="shared" si="2559"/>
        <v>0</v>
      </c>
      <c r="CO1257" s="23">
        <f t="shared" si="2560"/>
        <v>0</v>
      </c>
      <c r="CP1257" s="23">
        <f t="shared" si="2560"/>
        <v>0</v>
      </c>
      <c r="CQ1257" s="23">
        <f t="shared" si="2560"/>
        <v>0</v>
      </c>
      <c r="CR1257" s="28">
        <v>9450</v>
      </c>
      <c r="CS1257" s="28">
        <v>9450</v>
      </c>
      <c r="CT1257" s="28">
        <v>9450</v>
      </c>
      <c r="CU1257" s="23">
        <f t="shared" si="2561"/>
        <v>57172.5</v>
      </c>
      <c r="CV1257" s="23">
        <f t="shared" si="2562"/>
        <v>58968</v>
      </c>
      <c r="CW1257" s="23">
        <f t="shared" si="2563"/>
        <v>58968</v>
      </c>
      <c r="CX1257" s="23">
        <f t="shared" si="2564"/>
        <v>0</v>
      </c>
      <c r="CY1257" s="23">
        <f t="shared" si="2565"/>
        <v>0</v>
      </c>
      <c r="CZ1257" s="23">
        <f t="shared" si="2566"/>
        <v>0</v>
      </c>
      <c r="DA1257" s="148">
        <f t="shared" ref="DA1257:DA1262" si="2811">$F1257*DA$1265</f>
        <v>6.5291600787000004</v>
      </c>
      <c r="DB1257" s="148">
        <f t="shared" ref="DB1257:DB1262" si="2812">$G1257*DB$1265</f>
        <v>6.7403587954999997</v>
      </c>
      <c r="DC1257" s="148">
        <f t="shared" ref="DC1257:DC1262" si="2813">$H1257*DC$1265</f>
        <v>6.7403587954999997</v>
      </c>
      <c r="DD1257" s="148">
        <f t="shared" ref="DD1257:DD1262" si="2814">$I1257*DD$1265</f>
        <v>0</v>
      </c>
      <c r="DE1257" s="148">
        <f t="shared" ref="DE1257:DE1262" si="2815">$J1257*DE$1265</f>
        <v>0</v>
      </c>
      <c r="DF1257" s="148">
        <f t="shared" ref="DF1257:DF1262" si="2816">$K1257*DF$1265</f>
        <v>0</v>
      </c>
      <c r="DG1257" s="23">
        <f t="shared" si="2567"/>
        <v>61700.56</v>
      </c>
      <c r="DH1257" s="23">
        <f t="shared" si="2567"/>
        <v>63696.39</v>
      </c>
      <c r="DI1257" s="23">
        <f t="shared" si="2567"/>
        <v>63696.39</v>
      </c>
      <c r="DJ1257" s="23">
        <f t="shared" si="2568"/>
        <v>0</v>
      </c>
      <c r="DK1257" s="23">
        <f t="shared" si="2568"/>
        <v>0</v>
      </c>
      <c r="DL1257" s="23">
        <f t="shared" si="2568"/>
        <v>0</v>
      </c>
      <c r="DM1257" s="28"/>
      <c r="DN1257" s="28"/>
      <c r="DO1257" s="28"/>
      <c r="DP1257" s="23">
        <f t="shared" si="2569"/>
        <v>0</v>
      </c>
      <c r="DQ1257" s="23">
        <f t="shared" si="2570"/>
        <v>0</v>
      </c>
      <c r="DR1257" s="23">
        <f t="shared" si="2571"/>
        <v>0</v>
      </c>
      <c r="DS1257" s="23">
        <f t="shared" si="2572"/>
        <v>0</v>
      </c>
      <c r="DT1257" s="23">
        <f t="shared" si="2573"/>
        <v>0</v>
      </c>
      <c r="DU1257" s="23">
        <f t="shared" si="2574"/>
        <v>0</v>
      </c>
      <c r="DV1257" s="148">
        <f t="shared" ref="DV1257:DV1262" si="2817">$F1257*DV$1265</f>
        <v>0</v>
      </c>
      <c r="DW1257" s="148">
        <f t="shared" ref="DW1257:DW1262" si="2818">$G1257*DW$1265</f>
        <v>0</v>
      </c>
      <c r="DX1257" s="148">
        <f t="shared" ref="DX1257:DX1262" si="2819">$H1257*DX$1265</f>
        <v>0</v>
      </c>
      <c r="DY1257" s="148">
        <f t="shared" ref="DY1257:DY1262" si="2820">$I1257*DY$1265</f>
        <v>0</v>
      </c>
      <c r="DZ1257" s="148">
        <f t="shared" ref="DZ1257:DZ1262" si="2821">$J1257*DZ$1265</f>
        <v>0</v>
      </c>
      <c r="EA1257" s="148">
        <f t="shared" ref="EA1257:EA1262" si="2822">$K1257*EA$1265</f>
        <v>0</v>
      </c>
      <c r="EB1257" s="23">
        <f t="shared" si="2575"/>
        <v>0</v>
      </c>
      <c r="EC1257" s="23">
        <f t="shared" si="2575"/>
        <v>0</v>
      </c>
      <c r="ED1257" s="23">
        <f t="shared" si="2575"/>
        <v>0</v>
      </c>
      <c r="EE1257" s="23">
        <f t="shared" si="2576"/>
        <v>0</v>
      </c>
      <c r="EF1257" s="23">
        <f t="shared" si="2576"/>
        <v>0</v>
      </c>
      <c r="EG1257" s="23">
        <f t="shared" si="2576"/>
        <v>0</v>
      </c>
      <c r="EH1257" s="28"/>
      <c r="EI1257" s="28"/>
      <c r="EJ1257" s="28"/>
      <c r="EK1257" s="23">
        <f t="shared" si="2577"/>
        <v>0</v>
      </c>
      <c r="EL1257" s="23">
        <f t="shared" si="2578"/>
        <v>0</v>
      </c>
      <c r="EM1257" s="23">
        <f t="shared" si="2579"/>
        <v>0</v>
      </c>
      <c r="EN1257" s="23">
        <f t="shared" si="2580"/>
        <v>0</v>
      </c>
      <c r="EO1257" s="23">
        <f t="shared" si="2581"/>
        <v>0</v>
      </c>
      <c r="EP1257" s="23">
        <f t="shared" si="2582"/>
        <v>0</v>
      </c>
      <c r="EQ1257" s="148">
        <f t="shared" ref="EQ1257:EQ1262" si="2823">$F1257*EQ$1265</f>
        <v>0</v>
      </c>
      <c r="ER1257" s="148">
        <f t="shared" ref="ER1257:ER1262" si="2824">$G1257*ER$1265</f>
        <v>0</v>
      </c>
      <c r="ES1257" s="148">
        <f t="shared" ref="ES1257:ES1262" si="2825">$H1257*ES$1265</f>
        <v>0</v>
      </c>
      <c r="ET1257" s="148">
        <f t="shared" ref="ET1257:ET1262" si="2826">$I1257*ET$1265</f>
        <v>0</v>
      </c>
      <c r="EU1257" s="148">
        <f t="shared" ref="EU1257:EU1262" si="2827">$J1257*EU$1265</f>
        <v>0</v>
      </c>
      <c r="EV1257" s="148">
        <f t="shared" ref="EV1257:EV1262" si="2828">$K1257*EV$1265</f>
        <v>0</v>
      </c>
      <c r="EW1257" s="23">
        <f t="shared" si="2583"/>
        <v>0</v>
      </c>
      <c r="EX1257" s="23">
        <f t="shared" si="2583"/>
        <v>0</v>
      </c>
      <c r="EY1257" s="23">
        <f t="shared" si="2583"/>
        <v>0</v>
      </c>
      <c r="EZ1257" s="23">
        <f t="shared" si="2584"/>
        <v>0</v>
      </c>
      <c r="FA1257" s="23">
        <f t="shared" si="2584"/>
        <v>0</v>
      </c>
      <c r="FB1257" s="23">
        <f t="shared" si="2584"/>
        <v>0</v>
      </c>
      <c r="FC1257" s="28">
        <v>25200</v>
      </c>
      <c r="FD1257" s="28">
        <v>25200</v>
      </c>
      <c r="FE1257" s="28">
        <v>25200</v>
      </c>
      <c r="FF1257" s="23">
        <f t="shared" si="2585"/>
        <v>152460</v>
      </c>
      <c r="FG1257" s="23">
        <f t="shared" si="2586"/>
        <v>157248</v>
      </c>
      <c r="FH1257" s="23">
        <f t="shared" si="2587"/>
        <v>157248</v>
      </c>
      <c r="FI1257" s="23">
        <f t="shared" si="2588"/>
        <v>0</v>
      </c>
      <c r="FJ1257" s="23">
        <f t="shared" si="2589"/>
        <v>0</v>
      </c>
      <c r="FK1257" s="23">
        <f t="shared" si="2590"/>
        <v>0</v>
      </c>
      <c r="FL1257" s="148">
        <f t="shared" ref="FL1257:FL1262" si="2829">$F1257*FL$1265</f>
        <v>6.1468038435999999</v>
      </c>
      <c r="FM1257" s="148">
        <f t="shared" ref="FM1257:FM1262" si="2830">$G1257*FM$1265</f>
        <v>6.3518649229999999</v>
      </c>
      <c r="FN1257" s="148">
        <f t="shared" ref="FN1257:FN1262" si="2831">$H1257*FN$1265</f>
        <v>6.3518649229999999</v>
      </c>
      <c r="FO1257" s="148">
        <f t="shared" ref="FO1257:FO1262" si="2832">$I1257*FO$1265</f>
        <v>0</v>
      </c>
      <c r="FP1257" s="148">
        <f t="shared" ref="FP1257:FP1262" si="2833">$J1257*FP$1265</f>
        <v>0</v>
      </c>
      <c r="FQ1257" s="148">
        <f t="shared" ref="FQ1257:FQ1262" si="2834">$K1257*FQ$1265</f>
        <v>0</v>
      </c>
      <c r="FR1257" s="23">
        <f t="shared" si="2591"/>
        <v>154899.46</v>
      </c>
      <c r="FS1257" s="23">
        <f t="shared" si="2591"/>
        <v>160067</v>
      </c>
      <c r="FT1257" s="23">
        <f t="shared" si="2591"/>
        <v>160067</v>
      </c>
      <c r="FU1257" s="23">
        <f t="shared" si="2592"/>
        <v>0</v>
      </c>
      <c r="FV1257" s="23">
        <f t="shared" si="2592"/>
        <v>0</v>
      </c>
      <c r="FW1257" s="23">
        <f t="shared" si="2592"/>
        <v>0</v>
      </c>
      <c r="FX1257" s="28">
        <v>4590</v>
      </c>
      <c r="FY1257" s="28">
        <v>4590</v>
      </c>
      <c r="FZ1257" s="28">
        <v>4590</v>
      </c>
      <c r="GA1257" s="23">
        <f t="shared" si="2593"/>
        <v>27769.5</v>
      </c>
      <c r="GB1257" s="23">
        <f t="shared" si="2594"/>
        <v>28641.599999999999</v>
      </c>
      <c r="GC1257" s="23">
        <f t="shared" si="2595"/>
        <v>28641.599999999999</v>
      </c>
      <c r="GD1257" s="23">
        <f t="shared" si="2596"/>
        <v>0</v>
      </c>
      <c r="GE1257" s="23">
        <f t="shared" si="2597"/>
        <v>0</v>
      </c>
      <c r="GF1257" s="23">
        <f t="shared" si="2598"/>
        <v>0</v>
      </c>
      <c r="GG1257" s="148">
        <f t="shared" ref="GG1257:GG1262" si="2835">$F1257*GG$1265</f>
        <v>14.6549953537</v>
      </c>
      <c r="GH1257" s="148">
        <f t="shared" ref="GH1257:GH1262" si="2836">$G1257*GH$1265</f>
        <v>15.1200201416</v>
      </c>
      <c r="GI1257" s="148">
        <f t="shared" ref="GI1257:GI1262" si="2837">$H1257*GI$1265</f>
        <v>15.1200201416</v>
      </c>
      <c r="GJ1257" s="148">
        <f t="shared" ref="GJ1257:GJ1262" si="2838">$I1257*GJ$1265</f>
        <v>0</v>
      </c>
      <c r="GK1257" s="148">
        <f t="shared" ref="GK1257:GK1262" si="2839">$J1257*GK$1265</f>
        <v>0</v>
      </c>
      <c r="GL1257" s="148">
        <f t="shared" ref="GL1257:GL1262" si="2840">$K1257*GL$1265</f>
        <v>0</v>
      </c>
      <c r="GM1257" s="23">
        <f t="shared" si="2599"/>
        <v>67266.429999999993</v>
      </c>
      <c r="GN1257" s="23">
        <f t="shared" si="2599"/>
        <v>69400.89</v>
      </c>
      <c r="GO1257" s="23">
        <f t="shared" si="2599"/>
        <v>69400.89</v>
      </c>
      <c r="GP1257" s="23">
        <f t="shared" si="2600"/>
        <v>0</v>
      </c>
      <c r="GQ1257" s="23">
        <f t="shared" si="2600"/>
        <v>0</v>
      </c>
      <c r="GR1257" s="23">
        <f t="shared" si="2600"/>
        <v>0</v>
      </c>
      <c r="GS1257" s="28"/>
      <c r="GT1257" s="28"/>
      <c r="GU1257" s="28"/>
      <c r="GV1257" s="23">
        <f t="shared" si="2601"/>
        <v>0</v>
      </c>
      <c r="GW1257" s="23">
        <f t="shared" si="2602"/>
        <v>0</v>
      </c>
      <c r="GX1257" s="23">
        <f t="shared" si="2603"/>
        <v>0</v>
      </c>
      <c r="GY1257" s="23">
        <f t="shared" si="2604"/>
        <v>0</v>
      </c>
      <c r="GZ1257" s="23">
        <f t="shared" si="2605"/>
        <v>0</v>
      </c>
      <c r="HA1257" s="23">
        <f t="shared" si="2606"/>
        <v>0</v>
      </c>
      <c r="HB1257" s="148">
        <f t="shared" ref="HB1257:HB1262" si="2841">$F1257*HB$1265</f>
        <v>16.776439421300001</v>
      </c>
      <c r="HC1257" s="148">
        <f t="shared" ref="HC1257:HC1262" si="2842">$G1257*HC$1265</f>
        <v>17.316709292700001</v>
      </c>
      <c r="HD1257" s="148">
        <f t="shared" ref="HD1257:HD1262" si="2843">$H1257*HD$1265</f>
        <v>17.316709292700001</v>
      </c>
      <c r="HE1257" s="148">
        <f t="shared" ref="HE1257:HE1262" si="2844">$I1257*HE$1265</f>
        <v>0</v>
      </c>
      <c r="HF1257" s="148">
        <f t="shared" ref="HF1257:HF1262" si="2845">$J1257*HF$1265</f>
        <v>0</v>
      </c>
      <c r="HG1257" s="148">
        <f t="shared" ref="HG1257:HG1262" si="2846">$K1257*HG$1265</f>
        <v>0</v>
      </c>
      <c r="HH1257" s="23">
        <f t="shared" si="2607"/>
        <v>0</v>
      </c>
      <c r="HI1257" s="23">
        <f t="shared" si="2607"/>
        <v>0</v>
      </c>
      <c r="HJ1257" s="23">
        <f t="shared" si="2607"/>
        <v>0</v>
      </c>
      <c r="HK1257" s="23">
        <f t="shared" si="2608"/>
        <v>0</v>
      </c>
      <c r="HL1257" s="23">
        <f t="shared" si="2608"/>
        <v>0</v>
      </c>
      <c r="HM1257" s="23">
        <f t="shared" si="2608"/>
        <v>0</v>
      </c>
      <c r="HN1257" s="28"/>
      <c r="HO1257" s="28"/>
      <c r="HP1257" s="28"/>
      <c r="HQ1257" s="23">
        <f t="shared" si="2609"/>
        <v>0</v>
      </c>
      <c r="HR1257" s="23">
        <f t="shared" si="2610"/>
        <v>0</v>
      </c>
      <c r="HS1257" s="23">
        <f t="shared" si="2611"/>
        <v>0</v>
      </c>
      <c r="HT1257" s="23">
        <f t="shared" si="2612"/>
        <v>0</v>
      </c>
      <c r="HU1257" s="23">
        <f t="shared" si="2613"/>
        <v>0</v>
      </c>
      <c r="HV1257" s="23">
        <f t="shared" si="2614"/>
        <v>0</v>
      </c>
      <c r="HW1257" s="148">
        <f t="shared" ref="HW1257:HW1262" si="2847">$F1257*HW$1265</f>
        <v>0</v>
      </c>
      <c r="HX1257" s="148">
        <f t="shared" ref="HX1257:HX1262" si="2848">$G1257*HX$1265</f>
        <v>0</v>
      </c>
      <c r="HY1257" s="148">
        <f t="shared" ref="HY1257:HY1262" si="2849">$H1257*HY$1265</f>
        <v>0</v>
      </c>
      <c r="HZ1257" s="148">
        <f t="shared" ref="HZ1257:HZ1262" si="2850">$I1257*HZ$1265</f>
        <v>0</v>
      </c>
      <c r="IA1257" s="148">
        <f t="shared" ref="IA1257:IA1262" si="2851">$J1257*IA$1265</f>
        <v>0</v>
      </c>
      <c r="IB1257" s="148">
        <f t="shared" ref="IB1257:IB1262" si="2852">$K1257*IB$1265</f>
        <v>0</v>
      </c>
      <c r="IC1257" s="23">
        <f t="shared" si="2615"/>
        <v>0</v>
      </c>
      <c r="ID1257" s="23">
        <f t="shared" si="2615"/>
        <v>0</v>
      </c>
      <c r="IE1257" s="23">
        <f t="shared" si="2615"/>
        <v>0</v>
      </c>
      <c r="IF1257" s="23">
        <f t="shared" si="2616"/>
        <v>0</v>
      </c>
      <c r="IG1257" s="23">
        <f t="shared" si="2616"/>
        <v>0</v>
      </c>
      <c r="IH1257" s="23">
        <f t="shared" si="2616"/>
        <v>0</v>
      </c>
      <c r="II1257" s="28"/>
      <c r="IJ1257" s="28"/>
      <c r="IK1257" s="28"/>
      <c r="IL1257" s="23">
        <f t="shared" si="2617"/>
        <v>0</v>
      </c>
      <c r="IM1257" s="23">
        <f t="shared" si="2618"/>
        <v>0</v>
      </c>
      <c r="IN1257" s="23">
        <f t="shared" si="2619"/>
        <v>0</v>
      </c>
      <c r="IO1257" s="23">
        <f t="shared" si="2620"/>
        <v>0</v>
      </c>
      <c r="IP1257" s="23">
        <f t="shared" si="2621"/>
        <v>0</v>
      </c>
      <c r="IQ1257" s="23">
        <f t="shared" si="2622"/>
        <v>0</v>
      </c>
      <c r="IR1257" s="148">
        <f t="shared" ref="IR1257:IR1262" si="2853">$F1257*IR$1265</f>
        <v>4.4601022574</v>
      </c>
      <c r="IS1257" s="148">
        <f t="shared" ref="IS1257:IS1262" si="2854">$G1257*IS$1265</f>
        <v>4.5992559250999996</v>
      </c>
      <c r="IT1257" s="148">
        <f t="shared" ref="IT1257:IT1262" si="2855">$H1257*IT$1265</f>
        <v>4.5992559250999996</v>
      </c>
      <c r="IU1257" s="148">
        <f t="shared" ref="IU1257:IU1262" si="2856">$I1257*IU$1265</f>
        <v>0</v>
      </c>
      <c r="IV1257" s="148">
        <f t="shared" ref="IV1257:IV1262" si="2857">$J1257*IV$1265</f>
        <v>0</v>
      </c>
      <c r="IW1257" s="148">
        <f t="shared" ref="IW1257:IW1262" si="2858">$K1257*IW$1265</f>
        <v>0</v>
      </c>
      <c r="IX1257" s="23">
        <f t="shared" si="2623"/>
        <v>0</v>
      </c>
      <c r="IY1257" s="23">
        <f t="shared" si="2623"/>
        <v>0</v>
      </c>
      <c r="IZ1257" s="23">
        <f t="shared" si="2623"/>
        <v>0</v>
      </c>
      <c r="JA1257" s="23">
        <f t="shared" si="2624"/>
        <v>0</v>
      </c>
      <c r="JB1257" s="23">
        <f t="shared" si="2624"/>
        <v>0</v>
      </c>
      <c r="JC1257" s="23">
        <f t="shared" si="2624"/>
        <v>0</v>
      </c>
      <c r="JD1257" s="28"/>
      <c r="JE1257" s="28"/>
      <c r="JF1257" s="28"/>
      <c r="JG1257" s="23">
        <f t="shared" si="2625"/>
        <v>0</v>
      </c>
      <c r="JH1257" s="23">
        <f t="shared" si="2626"/>
        <v>0</v>
      </c>
      <c r="JI1257" s="23">
        <f t="shared" si="2627"/>
        <v>0</v>
      </c>
      <c r="JJ1257" s="23">
        <f t="shared" si="2628"/>
        <v>0</v>
      </c>
      <c r="JK1257" s="23">
        <f t="shared" si="2629"/>
        <v>0</v>
      </c>
      <c r="JL1257" s="23">
        <f t="shared" si="2630"/>
        <v>0</v>
      </c>
      <c r="JM1257" s="148">
        <f t="shared" ref="JM1257:JM1262" si="2859">$F1257*JM$1265</f>
        <v>20.476758207700001</v>
      </c>
      <c r="JN1257" s="148">
        <f t="shared" ref="JN1257:JN1262" si="2860">$G1257*JN$1265</f>
        <v>21.131868131699999</v>
      </c>
      <c r="JO1257" s="148">
        <f t="shared" ref="JO1257:JO1262" si="2861">$H1257*JO$1265</f>
        <v>21.131868131699999</v>
      </c>
      <c r="JP1257" s="148">
        <f t="shared" ref="JP1257:JP1262" si="2862">$I1257*JP$1265</f>
        <v>0</v>
      </c>
      <c r="JQ1257" s="148">
        <f t="shared" ref="JQ1257:JQ1262" si="2863">$J1257*JQ$1265</f>
        <v>0</v>
      </c>
      <c r="JR1257" s="148">
        <f t="shared" ref="JR1257:JR1262" si="2864">$K1257*JR$1265</f>
        <v>0</v>
      </c>
      <c r="JS1257" s="23">
        <f t="shared" si="2631"/>
        <v>0</v>
      </c>
      <c r="JT1257" s="23">
        <f t="shared" si="2631"/>
        <v>0</v>
      </c>
      <c r="JU1257" s="23">
        <f t="shared" si="2631"/>
        <v>0</v>
      </c>
      <c r="JV1257" s="23">
        <f t="shared" si="2632"/>
        <v>0</v>
      </c>
      <c r="JW1257" s="23">
        <f t="shared" si="2632"/>
        <v>0</v>
      </c>
      <c r="JX1257" s="23">
        <f t="shared" si="2632"/>
        <v>0</v>
      </c>
      <c r="JY1257" s="28"/>
      <c r="JZ1257" s="28"/>
      <c r="KA1257" s="28"/>
      <c r="KB1257" s="23">
        <f t="shared" si="2633"/>
        <v>0</v>
      </c>
      <c r="KC1257" s="23">
        <f t="shared" si="2634"/>
        <v>0</v>
      </c>
      <c r="KD1257" s="23">
        <f t="shared" si="2635"/>
        <v>0</v>
      </c>
      <c r="KE1257" s="23">
        <f t="shared" si="2636"/>
        <v>0</v>
      </c>
      <c r="KF1257" s="23">
        <f t="shared" si="2637"/>
        <v>0</v>
      </c>
      <c r="KG1257" s="23">
        <f t="shared" si="2638"/>
        <v>0</v>
      </c>
      <c r="KH1257" s="148">
        <f t="shared" ref="KH1257:KH1262" si="2865">$F1257*KH$1265</f>
        <v>32.330836956399999</v>
      </c>
      <c r="KI1257" s="148">
        <f t="shared" ref="KI1257:KI1262" si="2866">$G1257*KI$1265</f>
        <v>33.359381655599996</v>
      </c>
      <c r="KJ1257" s="148">
        <f t="shared" ref="KJ1257:KJ1262" si="2867">$H1257*KJ$1265</f>
        <v>33.359381655599996</v>
      </c>
      <c r="KK1257" s="148">
        <f t="shared" ref="KK1257:KK1262" si="2868">$I1257*KK$1265</f>
        <v>0</v>
      </c>
      <c r="KL1257" s="148">
        <f t="shared" ref="KL1257:KL1262" si="2869">$J1257*KL$1265</f>
        <v>0</v>
      </c>
      <c r="KM1257" s="148">
        <f t="shared" ref="KM1257:KM1262" si="2870">$K1257*KM$1265</f>
        <v>0</v>
      </c>
      <c r="KN1257" s="23">
        <f t="shared" si="2639"/>
        <v>0</v>
      </c>
      <c r="KO1257" s="23">
        <f t="shared" si="2639"/>
        <v>0</v>
      </c>
      <c r="KP1257" s="23">
        <f t="shared" si="2639"/>
        <v>0</v>
      </c>
      <c r="KQ1257" s="23">
        <f t="shared" si="2640"/>
        <v>0</v>
      </c>
      <c r="KR1257" s="23">
        <f t="shared" si="2640"/>
        <v>0</v>
      </c>
      <c r="KS1257" s="23">
        <f t="shared" si="2640"/>
        <v>0</v>
      </c>
      <c r="KT1257" s="28"/>
      <c r="KU1257" s="28"/>
      <c r="KV1257" s="28"/>
      <c r="KW1257" s="23">
        <f t="shared" si="2641"/>
        <v>0</v>
      </c>
      <c r="KX1257" s="23">
        <f t="shared" si="2642"/>
        <v>0</v>
      </c>
      <c r="KY1257" s="23">
        <f t="shared" si="2643"/>
        <v>0</v>
      </c>
      <c r="KZ1257" s="23">
        <f t="shared" si="2644"/>
        <v>0</v>
      </c>
      <c r="LA1257" s="23">
        <f t="shared" si="2645"/>
        <v>0</v>
      </c>
      <c r="LB1257" s="23">
        <f t="shared" si="2646"/>
        <v>0</v>
      </c>
      <c r="LC1257" s="148">
        <f t="shared" ref="LC1257:LC1262" si="2871">$F1257*LC$1265</f>
        <v>0</v>
      </c>
      <c r="LD1257" s="148">
        <f t="shared" ref="LD1257:LD1262" si="2872">$G1257*LD$1265</f>
        <v>0</v>
      </c>
      <c r="LE1257" s="148">
        <f t="shared" ref="LE1257:LE1262" si="2873">$H1257*LE$1265</f>
        <v>0</v>
      </c>
      <c r="LF1257" s="148">
        <f t="shared" ref="LF1257:LF1262" si="2874">$I1257*LF$1265</f>
        <v>0</v>
      </c>
      <c r="LG1257" s="148">
        <f t="shared" ref="LG1257:LG1262" si="2875">$J1257*LG$1265</f>
        <v>0</v>
      </c>
      <c r="LH1257" s="148">
        <f t="shared" ref="LH1257:LH1262" si="2876">$K1257*LH$1265</f>
        <v>0</v>
      </c>
      <c r="LI1257" s="23">
        <f t="shared" si="2647"/>
        <v>0</v>
      </c>
      <c r="LJ1257" s="23">
        <f t="shared" si="2647"/>
        <v>0</v>
      </c>
      <c r="LK1257" s="23">
        <f t="shared" si="2647"/>
        <v>0</v>
      </c>
      <c r="LL1257" s="23">
        <f t="shared" si="2648"/>
        <v>0</v>
      </c>
      <c r="LM1257" s="23">
        <f t="shared" si="2648"/>
        <v>0</v>
      </c>
      <c r="LN1257" s="23">
        <f t="shared" si="2648"/>
        <v>0</v>
      </c>
      <c r="LO1257" s="28"/>
      <c r="LP1257" s="28"/>
      <c r="LQ1257" s="28"/>
      <c r="LR1257" s="23">
        <f t="shared" si="2649"/>
        <v>0</v>
      </c>
      <c r="LS1257" s="23">
        <f t="shared" si="2650"/>
        <v>0</v>
      </c>
      <c r="LT1257" s="23">
        <f t="shared" si="2651"/>
        <v>0</v>
      </c>
      <c r="LU1257" s="23">
        <f t="shared" si="2652"/>
        <v>0</v>
      </c>
      <c r="LV1257" s="23">
        <f t="shared" si="2653"/>
        <v>0</v>
      </c>
      <c r="LW1257" s="23">
        <f t="shared" si="2654"/>
        <v>0</v>
      </c>
      <c r="LX1257" s="148">
        <f t="shared" ref="LX1257:LX1262" si="2877">$F1257*LX$1265</f>
        <v>5.5439403695999996</v>
      </c>
      <c r="LY1257" s="148">
        <f t="shared" ref="LY1257:LY1262" si="2878">$G1257*LY$1265</f>
        <v>5.7142857145999999</v>
      </c>
      <c r="LZ1257" s="148">
        <f t="shared" ref="LZ1257:LZ1262" si="2879">$H1257*LZ$1265</f>
        <v>5.7142857145999999</v>
      </c>
      <c r="MA1257" s="148">
        <f t="shared" ref="MA1257:MA1262" si="2880">$I1257*MA$1265</f>
        <v>0</v>
      </c>
      <c r="MB1257" s="148">
        <f t="shared" ref="MB1257:MB1262" si="2881">$J1257*MB$1265</f>
        <v>0</v>
      </c>
      <c r="MC1257" s="148">
        <f t="shared" ref="MC1257:MC1262" si="2882">$K1257*MC$1265</f>
        <v>0</v>
      </c>
      <c r="MD1257" s="23">
        <f t="shared" si="2655"/>
        <v>0</v>
      </c>
      <c r="ME1257" s="23">
        <f t="shared" si="2655"/>
        <v>0</v>
      </c>
      <c r="MF1257" s="23">
        <f t="shared" si="2655"/>
        <v>0</v>
      </c>
      <c r="MG1257" s="23">
        <f t="shared" si="2656"/>
        <v>0</v>
      </c>
      <c r="MH1257" s="23">
        <f t="shared" si="2656"/>
        <v>0</v>
      </c>
      <c r="MI1257" s="23">
        <f t="shared" si="2656"/>
        <v>0</v>
      </c>
      <c r="MJ1257" s="28"/>
      <c r="MK1257" s="28"/>
      <c r="ML1257" s="28"/>
      <c r="MM1257" s="23">
        <f t="shared" si="2657"/>
        <v>0</v>
      </c>
      <c r="MN1257" s="23">
        <f t="shared" si="2658"/>
        <v>0</v>
      </c>
      <c r="MO1257" s="23">
        <f t="shared" si="2659"/>
        <v>0</v>
      </c>
      <c r="MP1257" s="23">
        <f t="shared" si="2660"/>
        <v>0</v>
      </c>
      <c r="MQ1257" s="23">
        <f t="shared" si="2661"/>
        <v>0</v>
      </c>
      <c r="MR1257" s="23">
        <f t="shared" si="2662"/>
        <v>0</v>
      </c>
      <c r="MS1257" s="148">
        <f t="shared" ref="MS1257:MS1262" si="2883">$F1257*MS$1265</f>
        <v>8.4812613901000002</v>
      </c>
      <c r="MT1257" s="148">
        <f t="shared" ref="MT1257:MT1262" si="2884">$G1257*MT$1265</f>
        <v>8.7776275136000006</v>
      </c>
      <c r="MU1257" s="148">
        <f t="shared" ref="MU1257:MU1262" si="2885">$H1257*MU$1265</f>
        <v>8.7776275136000006</v>
      </c>
      <c r="MV1257" s="148">
        <f t="shared" ref="MV1257:MV1262" si="2886">$I1257*MV$1265</f>
        <v>0</v>
      </c>
      <c r="MW1257" s="148">
        <f t="shared" ref="MW1257:MW1262" si="2887">$J1257*MW$1265</f>
        <v>0</v>
      </c>
      <c r="MX1257" s="148">
        <f t="shared" ref="MX1257:MX1262" si="2888">$K1257*MX$1265</f>
        <v>0</v>
      </c>
      <c r="MY1257" s="23">
        <f t="shared" si="2663"/>
        <v>0</v>
      </c>
      <c r="MZ1257" s="23">
        <f t="shared" si="2663"/>
        <v>0</v>
      </c>
      <c r="NA1257" s="23">
        <f t="shared" si="2663"/>
        <v>0</v>
      </c>
      <c r="NB1257" s="23">
        <f t="shared" si="2664"/>
        <v>0</v>
      </c>
      <c r="NC1257" s="23">
        <f t="shared" si="2664"/>
        <v>0</v>
      </c>
      <c r="ND1257" s="23">
        <f t="shared" si="2664"/>
        <v>0</v>
      </c>
      <c r="NE1257" s="28"/>
      <c r="NF1257" s="28"/>
      <c r="NG1257" s="28"/>
      <c r="NH1257" s="23">
        <f t="shared" si="2665"/>
        <v>0</v>
      </c>
      <c r="NI1257" s="23">
        <f t="shared" si="2666"/>
        <v>0</v>
      </c>
      <c r="NJ1257" s="23">
        <f t="shared" si="2667"/>
        <v>0</v>
      </c>
      <c r="NK1257" s="23">
        <f t="shared" si="2668"/>
        <v>0</v>
      </c>
      <c r="NL1257" s="23">
        <f t="shared" si="2669"/>
        <v>0</v>
      </c>
      <c r="NM1257" s="23">
        <f t="shared" si="2670"/>
        <v>0</v>
      </c>
      <c r="NN1257" s="148">
        <f t="shared" ref="NN1257:NN1262" si="2889">$F1257*NN$1265</f>
        <v>0</v>
      </c>
      <c r="NO1257" s="148">
        <f t="shared" ref="NO1257:NO1262" si="2890">$G1257*NO$1265</f>
        <v>0</v>
      </c>
      <c r="NP1257" s="148">
        <f t="shared" ref="NP1257:NP1262" si="2891">$H1257*NP$1265</f>
        <v>0</v>
      </c>
      <c r="NQ1257" s="148">
        <f t="shared" ref="NQ1257:NQ1262" si="2892">$I1257*NQ$1265</f>
        <v>0</v>
      </c>
      <c r="NR1257" s="148">
        <f t="shared" ref="NR1257:NR1262" si="2893">$J1257*NR$1265</f>
        <v>0</v>
      </c>
      <c r="NS1257" s="148">
        <f t="shared" ref="NS1257:NS1262" si="2894">$K1257*NS$1265</f>
        <v>0</v>
      </c>
      <c r="NT1257" s="23">
        <f t="shared" si="2671"/>
        <v>0</v>
      </c>
      <c r="NU1257" s="23">
        <f t="shared" si="2671"/>
        <v>0</v>
      </c>
      <c r="NV1257" s="23">
        <f t="shared" si="2671"/>
        <v>0</v>
      </c>
      <c r="NW1257" s="23">
        <f t="shared" si="2672"/>
        <v>0</v>
      </c>
      <c r="NX1257" s="23">
        <f t="shared" si="2672"/>
        <v>0</v>
      </c>
      <c r="NY1257" s="23">
        <f t="shared" si="2672"/>
        <v>0</v>
      </c>
      <c r="NZ1257" s="28"/>
      <c r="OA1257" s="28"/>
      <c r="OB1257" s="28"/>
      <c r="OC1257" s="23">
        <f t="shared" si="2673"/>
        <v>0</v>
      </c>
      <c r="OD1257" s="23">
        <f t="shared" si="2674"/>
        <v>0</v>
      </c>
      <c r="OE1257" s="23">
        <f t="shared" si="2675"/>
        <v>0</v>
      </c>
      <c r="OF1257" s="23">
        <f t="shared" si="2676"/>
        <v>0</v>
      </c>
      <c r="OG1257" s="23">
        <f t="shared" si="2677"/>
        <v>0</v>
      </c>
      <c r="OH1257" s="23">
        <f t="shared" si="2678"/>
        <v>0</v>
      </c>
      <c r="OI1257" s="148">
        <f t="shared" ref="OI1257:OI1262" si="2895">$F1257*OI$1265</f>
        <v>21.891379369300001</v>
      </c>
      <c r="OJ1257" s="148">
        <f t="shared" ref="OJ1257:OJ1262" si="2896">$G1257*OJ$1265</f>
        <v>22.5865062353</v>
      </c>
      <c r="OK1257" s="148">
        <f t="shared" ref="OK1257:OK1262" si="2897">$H1257*OK$1265</f>
        <v>22.5865062353</v>
      </c>
      <c r="OL1257" s="148">
        <f t="shared" ref="OL1257:OL1262" si="2898">$I1257*OL$1265</f>
        <v>0</v>
      </c>
      <c r="OM1257" s="148">
        <f t="shared" ref="OM1257:OM1262" si="2899">$J1257*OM$1265</f>
        <v>0</v>
      </c>
      <c r="ON1257" s="148">
        <f t="shared" ref="ON1257:ON1262" si="2900">$K1257*ON$1265</f>
        <v>0</v>
      </c>
      <c r="OO1257" s="23">
        <f t="shared" si="2679"/>
        <v>0</v>
      </c>
      <c r="OP1257" s="23">
        <f t="shared" si="2679"/>
        <v>0</v>
      </c>
      <c r="OQ1257" s="23">
        <f t="shared" si="2679"/>
        <v>0</v>
      </c>
      <c r="OR1257" s="23">
        <f t="shared" si="2680"/>
        <v>0</v>
      </c>
      <c r="OS1257" s="23">
        <f t="shared" si="2680"/>
        <v>0</v>
      </c>
      <c r="OT1257" s="23">
        <f t="shared" si="2680"/>
        <v>0</v>
      </c>
      <c r="OU1257" s="28"/>
      <c r="OV1257" s="28"/>
      <c r="OW1257" s="28"/>
      <c r="OX1257" s="23">
        <f t="shared" si="2681"/>
        <v>0</v>
      </c>
      <c r="OY1257" s="23">
        <f t="shared" si="2682"/>
        <v>0</v>
      </c>
      <c r="OZ1257" s="23">
        <f t="shared" si="2683"/>
        <v>0</v>
      </c>
      <c r="PA1257" s="23">
        <f t="shared" si="2684"/>
        <v>0</v>
      </c>
      <c r="PB1257" s="23">
        <f t="shared" si="2685"/>
        <v>0</v>
      </c>
      <c r="PC1257" s="23">
        <f t="shared" si="2686"/>
        <v>0</v>
      </c>
      <c r="PD1257" s="148">
        <f t="shared" ref="PD1257:PD1262" si="2901">$F1257*PD$1265</f>
        <v>6.6587477287999999</v>
      </c>
      <c r="PE1257" s="148">
        <f t="shared" ref="PE1257:PE1262" si="2902">$G1257*PE$1265</f>
        <v>6.8656629319000002</v>
      </c>
      <c r="PF1257" s="148">
        <f t="shared" ref="PF1257:PF1262" si="2903">$H1257*PF$1265</f>
        <v>6.8656629319000002</v>
      </c>
      <c r="PG1257" s="148">
        <f t="shared" ref="PG1257:PG1262" si="2904">$I1257*PG$1265</f>
        <v>0</v>
      </c>
      <c r="PH1257" s="148">
        <f t="shared" ref="PH1257:PH1262" si="2905">$J1257*PH$1265</f>
        <v>0</v>
      </c>
      <c r="PI1257" s="148">
        <f t="shared" ref="PI1257:PI1262" si="2906">$K1257*PI$1265</f>
        <v>0</v>
      </c>
      <c r="PJ1257" s="23">
        <f t="shared" si="2687"/>
        <v>0</v>
      </c>
      <c r="PK1257" s="23">
        <f t="shared" si="2687"/>
        <v>0</v>
      </c>
      <c r="PL1257" s="23">
        <f t="shared" si="2687"/>
        <v>0</v>
      </c>
      <c r="PM1257" s="23">
        <f t="shared" si="2688"/>
        <v>0</v>
      </c>
      <c r="PN1257" s="23">
        <f t="shared" si="2688"/>
        <v>0</v>
      </c>
      <c r="PO1257" s="23">
        <f t="shared" si="2688"/>
        <v>0</v>
      </c>
      <c r="PP1257" s="28"/>
      <c r="PQ1257" s="28"/>
      <c r="PR1257" s="28"/>
      <c r="PS1257" s="23">
        <f t="shared" si="2689"/>
        <v>0</v>
      </c>
      <c r="PT1257" s="23">
        <f t="shared" si="2690"/>
        <v>0</v>
      </c>
      <c r="PU1257" s="23">
        <f t="shared" si="2691"/>
        <v>0</v>
      </c>
      <c r="PV1257" s="23">
        <f t="shared" si="2692"/>
        <v>0</v>
      </c>
      <c r="PW1257" s="23">
        <f t="shared" si="2693"/>
        <v>0</v>
      </c>
      <c r="PX1257" s="23">
        <f t="shared" si="2694"/>
        <v>0</v>
      </c>
      <c r="PY1257" s="148">
        <f t="shared" ref="PY1257:PY1262" si="2907">$F1257*PY$1265</f>
        <v>2.9040034182999999</v>
      </c>
      <c r="PZ1257" s="148">
        <f t="shared" ref="PZ1257:PZ1262" si="2908">$G1257*PZ$1265</f>
        <v>2.9945957758000001</v>
      </c>
      <c r="QA1257" s="148">
        <f t="shared" ref="QA1257:QA1262" si="2909">$H1257*QA$1265</f>
        <v>2.9945957758000001</v>
      </c>
      <c r="QB1257" s="148">
        <f t="shared" ref="QB1257:QB1262" si="2910">$I1257*QB$1265</f>
        <v>0</v>
      </c>
      <c r="QC1257" s="148">
        <f t="shared" ref="QC1257:QC1262" si="2911">$J1257*QC$1265</f>
        <v>0</v>
      </c>
      <c r="QD1257" s="148">
        <f t="shared" ref="QD1257:QD1262" si="2912">$K1257*QD$1265</f>
        <v>0</v>
      </c>
      <c r="QE1257" s="23">
        <f t="shared" si="2695"/>
        <v>0</v>
      </c>
      <c r="QF1257" s="23">
        <f t="shared" si="2695"/>
        <v>0</v>
      </c>
      <c r="QG1257" s="23">
        <f t="shared" si="2695"/>
        <v>0</v>
      </c>
      <c r="QH1257" s="23">
        <f t="shared" si="2696"/>
        <v>0</v>
      </c>
      <c r="QI1257" s="23">
        <f t="shared" si="2696"/>
        <v>0</v>
      </c>
      <c r="QJ1257" s="23">
        <f t="shared" si="2696"/>
        <v>0</v>
      </c>
      <c r="QK1257" s="28"/>
      <c r="QL1257" s="28"/>
      <c r="QM1257" s="28"/>
      <c r="QN1257" s="23">
        <f t="shared" si="2697"/>
        <v>0</v>
      </c>
      <c r="QO1257" s="23">
        <f t="shared" si="2698"/>
        <v>0</v>
      </c>
      <c r="QP1257" s="23">
        <f t="shared" si="2699"/>
        <v>0</v>
      </c>
      <c r="QQ1257" s="23">
        <f t="shared" si="2700"/>
        <v>0</v>
      </c>
      <c r="QR1257" s="23">
        <f t="shared" si="2701"/>
        <v>0</v>
      </c>
      <c r="QS1257" s="23">
        <f t="shared" si="2702"/>
        <v>0</v>
      </c>
      <c r="QT1257" s="148">
        <f t="shared" ref="QT1257:QT1262" si="2913">$F1257*QT$1265</f>
        <v>4.3113484342000001</v>
      </c>
      <c r="QU1257" s="148">
        <f t="shared" ref="QU1257:QU1262" si="2914">$G1257*QU$1265</f>
        <v>4.4453514736999997</v>
      </c>
      <c r="QV1257" s="148">
        <f t="shared" ref="QV1257:QV1262" si="2915">$H1257*QV$1265</f>
        <v>4.4453514736999997</v>
      </c>
      <c r="QW1257" s="148">
        <f t="shared" ref="QW1257:QW1262" si="2916">$I1257*QW$1265</f>
        <v>0</v>
      </c>
      <c r="QX1257" s="148">
        <f t="shared" ref="QX1257:QX1262" si="2917">$J1257*QX$1265</f>
        <v>0</v>
      </c>
      <c r="QY1257" s="148">
        <f t="shared" ref="QY1257:QY1262" si="2918">$K1257*QY$1265</f>
        <v>0</v>
      </c>
      <c r="QZ1257" s="23">
        <f t="shared" si="2703"/>
        <v>0</v>
      </c>
      <c r="RA1257" s="23">
        <f t="shared" si="2703"/>
        <v>0</v>
      </c>
      <c r="RB1257" s="23">
        <f t="shared" si="2703"/>
        <v>0</v>
      </c>
      <c r="RC1257" s="23">
        <f t="shared" si="2704"/>
        <v>0</v>
      </c>
      <c r="RD1257" s="23">
        <f t="shared" si="2704"/>
        <v>0</v>
      </c>
      <c r="RE1257" s="23">
        <f t="shared" si="2704"/>
        <v>0</v>
      </c>
      <c r="RF1257" s="28"/>
      <c r="RG1257" s="28"/>
      <c r="RH1257" s="28"/>
      <c r="RI1257" s="23">
        <f t="shared" si="2705"/>
        <v>0</v>
      </c>
      <c r="RJ1257" s="23">
        <f t="shared" si="2706"/>
        <v>0</v>
      </c>
      <c r="RK1257" s="23">
        <f t="shared" si="2707"/>
        <v>0</v>
      </c>
      <c r="RL1257" s="23">
        <f t="shared" si="2708"/>
        <v>0</v>
      </c>
      <c r="RM1257" s="23">
        <f t="shared" si="2709"/>
        <v>0</v>
      </c>
      <c r="RN1257" s="23">
        <f t="shared" si="2710"/>
        <v>0</v>
      </c>
      <c r="RO1257" s="148">
        <f t="shared" ref="RO1257:RO1262" si="2919">$F1257*RO$1265</f>
        <v>6.3440452931999998</v>
      </c>
      <c r="RP1257" s="148">
        <f t="shared" ref="RP1257:RP1262" si="2920">$G1257*RP$1265</f>
        <v>6.5469592755999999</v>
      </c>
      <c r="RQ1257" s="148">
        <f t="shared" ref="RQ1257:RQ1262" si="2921">$H1257*RQ$1265</f>
        <v>6.5469592755999999</v>
      </c>
      <c r="RR1257" s="148">
        <f t="shared" ref="RR1257:RR1262" si="2922">$I1257*RR$1265</f>
        <v>0</v>
      </c>
      <c r="RS1257" s="148">
        <f t="shared" ref="RS1257:RS1262" si="2923">$J1257*RS$1265</f>
        <v>0</v>
      </c>
      <c r="RT1257" s="148">
        <f t="shared" ref="RT1257:RT1262" si="2924">$K1257*RT$1265</f>
        <v>0</v>
      </c>
      <c r="RU1257" s="23">
        <f t="shared" si="2711"/>
        <v>0</v>
      </c>
      <c r="RV1257" s="23">
        <f t="shared" si="2711"/>
        <v>0</v>
      </c>
      <c r="RW1257" s="23">
        <f t="shared" si="2711"/>
        <v>0</v>
      </c>
      <c r="RX1257" s="23">
        <f t="shared" si="2712"/>
        <v>0</v>
      </c>
      <c r="RY1257" s="23">
        <f t="shared" si="2712"/>
        <v>0</v>
      </c>
      <c r="RZ1257" s="23">
        <f t="shared" si="2712"/>
        <v>0</v>
      </c>
      <c r="SA1257" s="28"/>
      <c r="SB1257" s="28"/>
      <c r="SC1257" s="28"/>
      <c r="SD1257" s="23">
        <f t="shared" si="2713"/>
        <v>0</v>
      </c>
      <c r="SE1257" s="23">
        <f t="shared" si="2714"/>
        <v>0</v>
      </c>
      <c r="SF1257" s="23">
        <f t="shared" si="2715"/>
        <v>0</v>
      </c>
      <c r="SG1257" s="23">
        <f t="shared" si="2716"/>
        <v>0</v>
      </c>
      <c r="SH1257" s="23">
        <f t="shared" si="2717"/>
        <v>0</v>
      </c>
      <c r="SI1257" s="23">
        <f t="shared" si="2718"/>
        <v>0</v>
      </c>
      <c r="SJ1257" s="148">
        <f t="shared" ref="SJ1257:SJ1262" si="2925">$F1257*SJ$1265</f>
        <v>21.267685813700002</v>
      </c>
      <c r="SK1257" s="148">
        <f t="shared" ref="SK1257:SK1262" si="2926">$G1257*SK$1265</f>
        <v>21.963079944</v>
      </c>
      <c r="SL1257" s="148">
        <f t="shared" ref="SL1257:SL1262" si="2927">$H1257*SL$1265</f>
        <v>21.963079944</v>
      </c>
      <c r="SM1257" s="148">
        <f t="shared" ref="SM1257:SM1262" si="2928">$I1257*SM$1265</f>
        <v>0</v>
      </c>
      <c r="SN1257" s="148">
        <f t="shared" ref="SN1257:SN1262" si="2929">$J1257*SN$1265</f>
        <v>0</v>
      </c>
      <c r="SO1257" s="148">
        <f t="shared" ref="SO1257:SO1262" si="2930">$K1257*SO$1265</f>
        <v>0</v>
      </c>
      <c r="SP1257" s="23">
        <f t="shared" si="2719"/>
        <v>0</v>
      </c>
      <c r="SQ1257" s="23">
        <f t="shared" si="2719"/>
        <v>0</v>
      </c>
      <c r="SR1257" s="23">
        <f t="shared" si="2719"/>
        <v>0</v>
      </c>
      <c r="SS1257" s="23">
        <f t="shared" si="2720"/>
        <v>0</v>
      </c>
      <c r="ST1257" s="23">
        <f t="shared" si="2720"/>
        <v>0</v>
      </c>
      <c r="SU1257" s="23">
        <f t="shared" si="2720"/>
        <v>0</v>
      </c>
      <c r="SV1257" s="28"/>
      <c r="SW1257" s="28"/>
      <c r="SX1257" s="28"/>
      <c r="SY1257" s="23">
        <f t="shared" si="2721"/>
        <v>0</v>
      </c>
      <c r="SZ1257" s="23">
        <f t="shared" si="2722"/>
        <v>0</v>
      </c>
      <c r="TA1257" s="23">
        <f t="shared" si="2723"/>
        <v>0</v>
      </c>
      <c r="TB1257" s="23">
        <f t="shared" si="2724"/>
        <v>0</v>
      </c>
      <c r="TC1257" s="23">
        <f t="shared" si="2725"/>
        <v>0</v>
      </c>
      <c r="TD1257" s="23">
        <f t="shared" si="2726"/>
        <v>0</v>
      </c>
      <c r="TE1257" s="148">
        <f t="shared" ref="TE1257:TE1262" si="2931">$F1257*TE$1265</f>
        <v>4.5951976055000001</v>
      </c>
      <c r="TF1257" s="148">
        <f t="shared" ref="TF1257:TF1262" si="2932">$G1257*TF$1265</f>
        <v>4.7417611575</v>
      </c>
      <c r="TG1257" s="148">
        <f t="shared" ref="TG1257:TG1262" si="2933">$H1257*TG$1265</f>
        <v>4.7417611575</v>
      </c>
      <c r="TH1257" s="148">
        <f t="shared" ref="TH1257:TH1262" si="2934">$I1257*TH$1265</f>
        <v>0</v>
      </c>
      <c r="TI1257" s="148">
        <f t="shared" ref="TI1257:TI1262" si="2935">$J1257*TI$1265</f>
        <v>0</v>
      </c>
      <c r="TJ1257" s="148">
        <f t="shared" ref="TJ1257:TJ1262" si="2936">$K1257*TJ$1265</f>
        <v>0</v>
      </c>
      <c r="TK1257" s="23">
        <f t="shared" si="2727"/>
        <v>0</v>
      </c>
      <c r="TL1257" s="23">
        <f t="shared" si="2727"/>
        <v>0</v>
      </c>
      <c r="TM1257" s="23">
        <f t="shared" si="2727"/>
        <v>0</v>
      </c>
      <c r="TN1257" s="23">
        <f t="shared" si="2728"/>
        <v>0</v>
      </c>
      <c r="TO1257" s="23">
        <f t="shared" si="2728"/>
        <v>0</v>
      </c>
      <c r="TP1257" s="23">
        <f t="shared" si="2728"/>
        <v>0</v>
      </c>
      <c r="TQ1257" s="28"/>
      <c r="TR1257" s="28"/>
      <c r="TS1257" s="28"/>
      <c r="TT1257" s="23">
        <f t="shared" si="2729"/>
        <v>0</v>
      </c>
      <c r="TU1257" s="23">
        <f t="shared" si="2730"/>
        <v>0</v>
      </c>
      <c r="TV1257" s="23">
        <f t="shared" si="2731"/>
        <v>0</v>
      </c>
      <c r="TW1257" s="23">
        <f t="shared" si="2732"/>
        <v>0</v>
      </c>
      <c r="TX1257" s="23">
        <f t="shared" si="2733"/>
        <v>0</v>
      </c>
      <c r="TY1257" s="23">
        <f t="shared" si="2734"/>
        <v>0</v>
      </c>
      <c r="TZ1257" s="148">
        <f t="shared" ref="TZ1257:TZ1262" si="2937">$F1257*TZ$1265</f>
        <v>4.1614371848999996</v>
      </c>
      <c r="UA1257" s="148">
        <f t="shared" ref="UA1257:UA1262" si="2938">$G1257*UA$1265</f>
        <v>4.2914486715000004</v>
      </c>
      <c r="UB1257" s="148">
        <f t="shared" ref="UB1257:UB1262" si="2939">$H1257*UB$1265</f>
        <v>4.2914486715000004</v>
      </c>
      <c r="UC1257" s="148">
        <f t="shared" ref="UC1257:UC1262" si="2940">$I1257*UC$1265</f>
        <v>0</v>
      </c>
      <c r="UD1257" s="148">
        <f t="shared" ref="UD1257:UD1262" si="2941">$J1257*UD$1265</f>
        <v>0</v>
      </c>
      <c r="UE1257" s="148">
        <f t="shared" ref="UE1257:UE1262" si="2942">$K1257*UE$1265</f>
        <v>0</v>
      </c>
      <c r="UF1257" s="23">
        <f t="shared" si="2735"/>
        <v>0</v>
      </c>
      <c r="UG1257" s="23">
        <f t="shared" si="2735"/>
        <v>0</v>
      </c>
      <c r="UH1257" s="23">
        <f t="shared" si="2735"/>
        <v>0</v>
      </c>
      <c r="UI1257" s="23">
        <f t="shared" si="2736"/>
        <v>0</v>
      </c>
      <c r="UJ1257" s="23">
        <f t="shared" si="2736"/>
        <v>0</v>
      </c>
      <c r="UK1257" s="23">
        <f t="shared" si="2736"/>
        <v>0</v>
      </c>
      <c r="UL1257" s="28">
        <v>4896</v>
      </c>
      <c r="UM1257" s="28">
        <v>4896</v>
      </c>
      <c r="UN1257" s="28">
        <v>4896</v>
      </c>
      <c r="UO1257" s="23">
        <f t="shared" si="2737"/>
        <v>29620.799999999999</v>
      </c>
      <c r="UP1257" s="23">
        <f t="shared" si="2738"/>
        <v>30551.040000000001</v>
      </c>
      <c r="UQ1257" s="23">
        <f t="shared" si="2739"/>
        <v>30551.040000000001</v>
      </c>
      <c r="UR1257" s="23">
        <f t="shared" si="2740"/>
        <v>0</v>
      </c>
      <c r="US1257" s="23">
        <f t="shared" si="2741"/>
        <v>0</v>
      </c>
      <c r="UT1257" s="23">
        <f t="shared" si="2742"/>
        <v>0</v>
      </c>
      <c r="UU1257" s="148">
        <f t="shared" ref="UU1257:UU1262" si="2943">$F1257*UU$1265</f>
        <v>3.9668587764000001</v>
      </c>
      <c r="UV1257" s="148">
        <f t="shared" ref="UV1257:UV1262" si="2944">$G1257*UV$1265</f>
        <v>4.1046454594000004</v>
      </c>
      <c r="UW1257" s="148">
        <f t="shared" ref="UW1257:UW1262" si="2945">$H1257*UW$1265</f>
        <v>4.1046454594000004</v>
      </c>
      <c r="UX1257" s="148">
        <f t="shared" ref="UX1257:UX1262" si="2946">$I1257*UX$1265</f>
        <v>0</v>
      </c>
      <c r="UY1257" s="148">
        <f t="shared" ref="UY1257:UY1262" si="2947">$J1257*UY$1265</f>
        <v>0</v>
      </c>
      <c r="UZ1257" s="148">
        <f t="shared" ref="UZ1257:UZ1262" si="2948">$K1257*UZ$1265</f>
        <v>0</v>
      </c>
      <c r="VA1257" s="23">
        <f t="shared" si="2743"/>
        <v>19421.740000000002</v>
      </c>
      <c r="VB1257" s="23">
        <f t="shared" si="2743"/>
        <v>20096.34</v>
      </c>
      <c r="VC1257" s="23">
        <f t="shared" si="2743"/>
        <v>20096.34</v>
      </c>
      <c r="VD1257" s="23">
        <f t="shared" si="2744"/>
        <v>0</v>
      </c>
      <c r="VE1257" s="23">
        <f t="shared" si="2744"/>
        <v>0</v>
      </c>
      <c r="VF1257" s="23">
        <f t="shared" si="2744"/>
        <v>0</v>
      </c>
      <c r="VG1257" s="28"/>
      <c r="VH1257" s="28"/>
      <c r="VI1257" s="28"/>
      <c r="VJ1257" s="23">
        <f t="shared" si="2745"/>
        <v>0</v>
      </c>
      <c r="VK1257" s="23">
        <f t="shared" si="2746"/>
        <v>0</v>
      </c>
      <c r="VL1257" s="23">
        <f t="shared" si="2747"/>
        <v>0</v>
      </c>
      <c r="VM1257" s="23">
        <f t="shared" si="2748"/>
        <v>0</v>
      </c>
      <c r="VN1257" s="23">
        <f t="shared" si="2749"/>
        <v>0</v>
      </c>
      <c r="VO1257" s="23">
        <f t="shared" si="2750"/>
        <v>0</v>
      </c>
      <c r="VP1257" s="148">
        <f t="shared" ref="VP1257:VP1262" si="2949">$F1257*VP$1265</f>
        <v>4.4715710844999998</v>
      </c>
      <c r="VQ1257" s="148">
        <f t="shared" ref="VQ1257:VQ1262" si="2950">$G1257*VQ$1265</f>
        <v>4.6067553268000001</v>
      </c>
      <c r="VR1257" s="148">
        <f t="shared" ref="VR1257:VR1262" si="2951">$H1257*VR$1265</f>
        <v>4.6067553268000001</v>
      </c>
      <c r="VS1257" s="148">
        <f t="shared" ref="VS1257:VS1262" si="2952">$I1257*VS$1265</f>
        <v>0</v>
      </c>
      <c r="VT1257" s="148">
        <f t="shared" ref="VT1257:VT1262" si="2953">$J1257*VT$1265</f>
        <v>0</v>
      </c>
      <c r="VU1257" s="148">
        <f t="shared" ref="VU1257:VU1262" si="2954">$K1257*VU$1265</f>
        <v>0</v>
      </c>
      <c r="VV1257" s="23">
        <f t="shared" si="2751"/>
        <v>0</v>
      </c>
      <c r="VW1257" s="23">
        <f t="shared" si="2751"/>
        <v>0</v>
      </c>
      <c r="VX1257" s="23">
        <f t="shared" si="2751"/>
        <v>0</v>
      </c>
      <c r="VY1257" s="23">
        <f t="shared" si="2752"/>
        <v>0</v>
      </c>
      <c r="VZ1257" s="23">
        <f t="shared" si="2752"/>
        <v>0</v>
      </c>
      <c r="WA1257" s="23">
        <f t="shared" si="2752"/>
        <v>0</v>
      </c>
      <c r="WB1257" s="28"/>
      <c r="WC1257" s="28"/>
      <c r="WD1257" s="28"/>
      <c r="WE1257" s="23">
        <f t="shared" si="2753"/>
        <v>0</v>
      </c>
      <c r="WF1257" s="23">
        <f t="shared" si="2754"/>
        <v>0</v>
      </c>
      <c r="WG1257" s="23">
        <f t="shared" si="2755"/>
        <v>0</v>
      </c>
      <c r="WH1257" s="23">
        <f t="shared" si="2756"/>
        <v>0</v>
      </c>
      <c r="WI1257" s="23">
        <f t="shared" si="2757"/>
        <v>0</v>
      </c>
      <c r="WJ1257" s="23">
        <f t="shared" si="2758"/>
        <v>0</v>
      </c>
      <c r="WK1257" s="148">
        <f t="shared" ref="WK1257:WK1262" si="2955">$F1257*WK$1265</f>
        <v>0</v>
      </c>
      <c r="WL1257" s="148">
        <f t="shared" ref="WL1257:WL1262" si="2956">$G1257*WL$1265</f>
        <v>0</v>
      </c>
      <c r="WM1257" s="148">
        <f t="shared" ref="WM1257:WM1262" si="2957">$H1257*WM$1265</f>
        <v>0</v>
      </c>
      <c r="WN1257" s="148">
        <f t="shared" ref="WN1257:WN1262" si="2958">$I1257*WN$1265</f>
        <v>0</v>
      </c>
      <c r="WO1257" s="148">
        <f t="shared" ref="WO1257:WO1262" si="2959">$J1257*WO$1265</f>
        <v>0</v>
      </c>
      <c r="WP1257" s="148">
        <f t="shared" ref="WP1257:WP1262" si="2960">$K1257*WP$1265</f>
        <v>0</v>
      </c>
      <c r="WQ1257" s="23">
        <f t="shared" si="2759"/>
        <v>0</v>
      </c>
      <c r="WR1257" s="23">
        <f t="shared" si="2759"/>
        <v>0</v>
      </c>
      <c r="WS1257" s="23">
        <f t="shared" si="2759"/>
        <v>0</v>
      </c>
      <c r="WT1257" s="23">
        <f t="shared" si="2760"/>
        <v>0</v>
      </c>
      <c r="WU1257" s="23">
        <f t="shared" si="2760"/>
        <v>0</v>
      </c>
      <c r="WV1257" s="23">
        <f t="shared" si="2760"/>
        <v>0</v>
      </c>
      <c r="WW1257" s="28"/>
      <c r="WX1257" s="28"/>
      <c r="WY1257" s="28"/>
      <c r="WZ1257" s="23">
        <f t="shared" si="2761"/>
        <v>0</v>
      </c>
      <c r="XA1257" s="23">
        <f t="shared" si="2762"/>
        <v>0</v>
      </c>
      <c r="XB1257" s="23">
        <f t="shared" si="2763"/>
        <v>0</v>
      </c>
      <c r="XC1257" s="23">
        <f t="shared" si="2764"/>
        <v>0</v>
      </c>
      <c r="XD1257" s="23">
        <f t="shared" si="2765"/>
        <v>0</v>
      </c>
      <c r="XE1257" s="23">
        <f t="shared" si="2766"/>
        <v>0</v>
      </c>
      <c r="XF1257" s="148">
        <f t="shared" ref="XF1257:XF1262" si="2961">$F1257*XF$1265</f>
        <v>0</v>
      </c>
      <c r="XG1257" s="148">
        <f t="shared" ref="XG1257:XG1262" si="2962">$G1257*XG$1265</f>
        <v>0</v>
      </c>
      <c r="XH1257" s="148">
        <f t="shared" ref="XH1257:XH1262" si="2963">$H1257*XH$1265</f>
        <v>0</v>
      </c>
      <c r="XI1257" s="148">
        <f t="shared" ref="XI1257:XI1262" si="2964">$I1257*XI$1265</f>
        <v>0</v>
      </c>
      <c r="XJ1257" s="148">
        <f t="shared" ref="XJ1257:XJ1262" si="2965">$J1257*XJ$1265</f>
        <v>0</v>
      </c>
      <c r="XK1257" s="148">
        <f t="shared" ref="XK1257:XK1262" si="2966">$K1257*XK$1265</f>
        <v>0</v>
      </c>
      <c r="XL1257" s="23">
        <f t="shared" si="2767"/>
        <v>0</v>
      </c>
      <c r="XM1257" s="23">
        <f t="shared" si="2767"/>
        <v>0</v>
      </c>
      <c r="XN1257" s="23">
        <f t="shared" si="2767"/>
        <v>0</v>
      </c>
      <c r="XO1257" s="23">
        <f t="shared" si="2768"/>
        <v>0</v>
      </c>
      <c r="XP1257" s="23">
        <f t="shared" si="2768"/>
        <v>0</v>
      </c>
      <c r="XQ1257" s="23">
        <f t="shared" si="2768"/>
        <v>0</v>
      </c>
      <c r="XR1257" s="28"/>
      <c r="XS1257" s="28"/>
      <c r="XT1257" s="28"/>
      <c r="XU1257" s="23">
        <f t="shared" si="2769"/>
        <v>0</v>
      </c>
      <c r="XV1257" s="23">
        <f t="shared" si="2770"/>
        <v>0</v>
      </c>
      <c r="XW1257" s="23">
        <f t="shared" si="2771"/>
        <v>0</v>
      </c>
      <c r="XX1257" s="23">
        <f t="shared" si="2772"/>
        <v>0</v>
      </c>
      <c r="XY1257" s="23">
        <f t="shared" si="2773"/>
        <v>0</v>
      </c>
      <c r="XZ1257" s="23">
        <f t="shared" si="2774"/>
        <v>0</v>
      </c>
      <c r="YA1257" s="148">
        <f t="shared" ref="YA1257:YA1262" si="2967">$F1257*YA$1265</f>
        <v>0</v>
      </c>
      <c r="YB1257" s="148">
        <f t="shared" ref="YB1257:YB1262" si="2968">$G1257*YB$1265</f>
        <v>0</v>
      </c>
      <c r="YC1257" s="148">
        <f t="shared" ref="YC1257:YC1262" si="2969">$H1257*YC$1265</f>
        <v>0</v>
      </c>
      <c r="YD1257" s="148">
        <f t="shared" ref="YD1257:YD1262" si="2970">$I1257*YD$1265</f>
        <v>0</v>
      </c>
      <c r="YE1257" s="148">
        <f t="shared" ref="YE1257:YE1262" si="2971">$J1257*YE$1265</f>
        <v>0</v>
      </c>
      <c r="YF1257" s="148">
        <f t="shared" ref="YF1257:YF1262" si="2972">$K1257*YF$1265</f>
        <v>0</v>
      </c>
      <c r="YG1257" s="23">
        <f t="shared" si="2775"/>
        <v>0</v>
      </c>
      <c r="YH1257" s="23">
        <f t="shared" si="2775"/>
        <v>0</v>
      </c>
      <c r="YI1257" s="23">
        <f t="shared" si="2775"/>
        <v>0</v>
      </c>
      <c r="YJ1257" s="23">
        <f t="shared" si="2776"/>
        <v>0</v>
      </c>
      <c r="YK1257" s="23">
        <f t="shared" si="2776"/>
        <v>0</v>
      </c>
      <c r="YL1257" s="23">
        <f t="shared" si="2776"/>
        <v>0</v>
      </c>
      <c r="YM1257" s="57">
        <f t="shared" si="2777"/>
        <v>84036</v>
      </c>
      <c r="YN1257" s="57">
        <f t="shared" si="2777"/>
        <v>84036</v>
      </c>
      <c r="YO1257" s="57">
        <f t="shared" si="2777"/>
        <v>84036</v>
      </c>
      <c r="YP1257" s="23">
        <f t="shared" si="2778"/>
        <v>508417.8</v>
      </c>
      <c r="YQ1257" s="23">
        <f t="shared" si="2779"/>
        <v>524384.64</v>
      </c>
      <c r="YR1257" s="23">
        <f t="shared" si="2780"/>
        <v>524384.64</v>
      </c>
      <c r="YS1257" s="23">
        <f t="shared" si="2781"/>
        <v>0</v>
      </c>
      <c r="YT1257" s="23">
        <f t="shared" si="2782"/>
        <v>0</v>
      </c>
      <c r="YU1257" s="23">
        <f t="shared" si="2783"/>
        <v>0</v>
      </c>
      <c r="YV1257" s="148">
        <f t="shared" ref="YV1257:YV1262" si="2973">$F1257*YV$1265</f>
        <v>6.0501578034000003</v>
      </c>
      <c r="YW1257" s="148">
        <f t="shared" ref="YW1257:YW1262" si="2974">$G1257*YW$1265</f>
        <v>6.2462923105000003</v>
      </c>
      <c r="YX1257" s="148">
        <f t="shared" ref="YX1257:YX1262" si="2975">$H1257*YX$1265</f>
        <v>6.2462923105000003</v>
      </c>
      <c r="YY1257" s="148">
        <f t="shared" ref="YY1257:YY1262" si="2976">$I1257*YY$1265</f>
        <v>0</v>
      </c>
      <c r="YZ1257" s="148">
        <f t="shared" ref="YZ1257:YZ1262" si="2977">$J1257*YZ$1265</f>
        <v>0</v>
      </c>
      <c r="ZA1257" s="148">
        <f t="shared" ref="ZA1257:ZA1262" si="2978">$K1257*ZA$1265</f>
        <v>0</v>
      </c>
      <c r="ZB1257" s="23">
        <f t="shared" si="2784"/>
        <v>508431.06</v>
      </c>
      <c r="ZC1257" s="23">
        <f t="shared" si="2784"/>
        <v>524913.42000000004</v>
      </c>
      <c r="ZD1257" s="23">
        <f t="shared" si="2784"/>
        <v>524913.42000000004</v>
      </c>
      <c r="ZE1257" s="23">
        <f t="shared" si="2785"/>
        <v>0</v>
      </c>
      <c r="ZF1257" s="23">
        <f t="shared" si="2785"/>
        <v>0</v>
      </c>
      <c r="ZG1257" s="23">
        <f t="shared" si="2785"/>
        <v>0</v>
      </c>
    </row>
    <row r="1258" spans="1:683">
      <c r="A1258" s="8" t="s">
        <v>114</v>
      </c>
      <c r="B1258" s="85" t="s">
        <v>163</v>
      </c>
      <c r="C1258" s="5"/>
      <c r="D1258" s="110"/>
      <c r="E1258" s="74"/>
      <c r="F1258" s="36">
        <f t="shared" si="2786"/>
        <v>3.23</v>
      </c>
      <c r="G1258" s="36">
        <f t="shared" si="2786"/>
        <v>3.33</v>
      </c>
      <c r="H1258" s="36">
        <f t="shared" si="2786"/>
        <v>3.33</v>
      </c>
      <c r="I1258" s="23"/>
      <c r="J1258" s="23"/>
      <c r="K1258" s="23"/>
      <c r="L1258" s="28">
        <v>4200</v>
      </c>
      <c r="M1258" s="28">
        <v>4200</v>
      </c>
      <c r="N1258" s="28">
        <v>4200</v>
      </c>
      <c r="O1258" s="23">
        <f t="shared" si="2529"/>
        <v>13566</v>
      </c>
      <c r="P1258" s="23">
        <f t="shared" si="2530"/>
        <v>13986</v>
      </c>
      <c r="Q1258" s="23">
        <f t="shared" si="2531"/>
        <v>13986</v>
      </c>
      <c r="R1258" s="23">
        <f t="shared" si="2532"/>
        <v>0</v>
      </c>
      <c r="S1258" s="23">
        <f t="shared" si="2533"/>
        <v>0</v>
      </c>
      <c r="T1258" s="23">
        <f t="shared" si="2534"/>
        <v>0</v>
      </c>
      <c r="U1258" s="148">
        <f t="shared" si="2787"/>
        <v>7.8974640658000004</v>
      </c>
      <c r="V1258" s="148">
        <f t="shared" si="2788"/>
        <v>8.1485987697999995</v>
      </c>
      <c r="W1258" s="148">
        <f t="shared" si="2789"/>
        <v>8.1485987697999995</v>
      </c>
      <c r="X1258" s="148">
        <f t="shared" si="2790"/>
        <v>0</v>
      </c>
      <c r="Y1258" s="148">
        <f t="shared" si="2791"/>
        <v>0</v>
      </c>
      <c r="Z1258" s="148">
        <f t="shared" si="2792"/>
        <v>0</v>
      </c>
      <c r="AA1258" s="23">
        <f t="shared" si="2535"/>
        <v>33169.35</v>
      </c>
      <c r="AB1258" s="23">
        <f t="shared" si="2535"/>
        <v>34224.11</v>
      </c>
      <c r="AC1258" s="23">
        <f t="shared" si="2535"/>
        <v>34224.11</v>
      </c>
      <c r="AD1258" s="23">
        <f t="shared" si="2536"/>
        <v>0</v>
      </c>
      <c r="AE1258" s="23">
        <f t="shared" si="2536"/>
        <v>0</v>
      </c>
      <c r="AF1258" s="23">
        <f t="shared" si="2536"/>
        <v>0</v>
      </c>
      <c r="AG1258" s="28">
        <v>18900</v>
      </c>
      <c r="AH1258" s="28">
        <v>18900</v>
      </c>
      <c r="AI1258" s="28">
        <v>18900</v>
      </c>
      <c r="AJ1258" s="23">
        <f t="shared" si="2537"/>
        <v>61047</v>
      </c>
      <c r="AK1258" s="23">
        <f t="shared" si="2538"/>
        <v>62937</v>
      </c>
      <c r="AL1258" s="23">
        <f t="shared" si="2539"/>
        <v>62937</v>
      </c>
      <c r="AM1258" s="23">
        <f t="shared" si="2540"/>
        <v>0</v>
      </c>
      <c r="AN1258" s="23">
        <f t="shared" si="2541"/>
        <v>0</v>
      </c>
      <c r="AO1258" s="23">
        <f t="shared" si="2542"/>
        <v>0</v>
      </c>
      <c r="AP1258" s="148">
        <f t="shared" si="2793"/>
        <v>1.7588227184</v>
      </c>
      <c r="AQ1258" s="148">
        <f t="shared" si="2794"/>
        <v>1.8138345864000001</v>
      </c>
      <c r="AR1258" s="148">
        <f t="shared" si="2795"/>
        <v>1.8138345864000001</v>
      </c>
      <c r="AS1258" s="148">
        <f t="shared" si="2796"/>
        <v>0</v>
      </c>
      <c r="AT1258" s="148">
        <f t="shared" si="2797"/>
        <v>0</v>
      </c>
      <c r="AU1258" s="148">
        <f t="shared" si="2798"/>
        <v>0</v>
      </c>
      <c r="AV1258" s="23">
        <f t="shared" si="2543"/>
        <v>33241.75</v>
      </c>
      <c r="AW1258" s="23">
        <f t="shared" si="2543"/>
        <v>34281.47</v>
      </c>
      <c r="AX1258" s="23">
        <f t="shared" si="2543"/>
        <v>34281.47</v>
      </c>
      <c r="AY1258" s="23">
        <f t="shared" si="2544"/>
        <v>0</v>
      </c>
      <c r="AZ1258" s="23">
        <f t="shared" si="2544"/>
        <v>0</v>
      </c>
      <c r="BA1258" s="23">
        <f t="shared" si="2544"/>
        <v>0</v>
      </c>
      <c r="BB1258" s="28">
        <v>14700</v>
      </c>
      <c r="BC1258" s="28">
        <v>14700</v>
      </c>
      <c r="BD1258" s="28">
        <v>14700</v>
      </c>
      <c r="BE1258" s="23">
        <f t="shared" si="2545"/>
        <v>47481</v>
      </c>
      <c r="BF1258" s="23">
        <f t="shared" si="2546"/>
        <v>48951</v>
      </c>
      <c r="BG1258" s="23">
        <f t="shared" si="2547"/>
        <v>48951</v>
      </c>
      <c r="BH1258" s="23">
        <f t="shared" si="2548"/>
        <v>0</v>
      </c>
      <c r="BI1258" s="23">
        <f t="shared" si="2549"/>
        <v>0</v>
      </c>
      <c r="BJ1258" s="23">
        <f t="shared" si="2550"/>
        <v>0</v>
      </c>
      <c r="BK1258" s="148">
        <f t="shared" si="2799"/>
        <v>3.9538664576000002</v>
      </c>
      <c r="BL1258" s="148">
        <f t="shared" si="2800"/>
        <v>4.0759050212999997</v>
      </c>
      <c r="BM1258" s="148">
        <f t="shared" si="2801"/>
        <v>4.0759050212999997</v>
      </c>
      <c r="BN1258" s="148">
        <f t="shared" si="2802"/>
        <v>0</v>
      </c>
      <c r="BO1258" s="148">
        <f t="shared" si="2803"/>
        <v>0</v>
      </c>
      <c r="BP1258" s="148">
        <f t="shared" si="2804"/>
        <v>0</v>
      </c>
      <c r="BQ1258" s="23">
        <f t="shared" si="2551"/>
        <v>58121.84</v>
      </c>
      <c r="BR1258" s="23">
        <f t="shared" si="2551"/>
        <v>59915.8</v>
      </c>
      <c r="BS1258" s="23">
        <f t="shared" si="2551"/>
        <v>59915.8</v>
      </c>
      <c r="BT1258" s="23">
        <f t="shared" si="2552"/>
        <v>0</v>
      </c>
      <c r="BU1258" s="23">
        <f t="shared" si="2552"/>
        <v>0</v>
      </c>
      <c r="BV1258" s="23">
        <f t="shared" si="2552"/>
        <v>0</v>
      </c>
      <c r="BW1258" s="107"/>
      <c r="BX1258" s="107"/>
      <c r="BY1258" s="107"/>
      <c r="BZ1258" s="23">
        <f t="shared" si="2553"/>
        <v>0</v>
      </c>
      <c r="CA1258" s="23">
        <f t="shared" si="2554"/>
        <v>0</v>
      </c>
      <c r="CB1258" s="23">
        <f t="shared" si="2555"/>
        <v>0</v>
      </c>
      <c r="CC1258" s="23">
        <f t="shared" si="2556"/>
        <v>0</v>
      </c>
      <c r="CD1258" s="23">
        <f t="shared" si="2557"/>
        <v>0</v>
      </c>
      <c r="CE1258" s="23">
        <f t="shared" si="2558"/>
        <v>0</v>
      </c>
      <c r="CF1258" s="148">
        <f t="shared" si="2805"/>
        <v>10.348474873700001</v>
      </c>
      <c r="CG1258" s="148">
        <f t="shared" si="2806"/>
        <v>10.6658163265</v>
      </c>
      <c r="CH1258" s="148">
        <f t="shared" si="2807"/>
        <v>10.6658163265</v>
      </c>
      <c r="CI1258" s="148">
        <f t="shared" si="2808"/>
        <v>0</v>
      </c>
      <c r="CJ1258" s="148">
        <f t="shared" si="2809"/>
        <v>0</v>
      </c>
      <c r="CK1258" s="148">
        <f t="shared" si="2810"/>
        <v>0</v>
      </c>
      <c r="CL1258" s="23">
        <f t="shared" si="2559"/>
        <v>0</v>
      </c>
      <c r="CM1258" s="23">
        <f t="shared" si="2559"/>
        <v>0</v>
      </c>
      <c r="CN1258" s="23">
        <f t="shared" si="2559"/>
        <v>0</v>
      </c>
      <c r="CO1258" s="23">
        <f t="shared" si="2560"/>
        <v>0</v>
      </c>
      <c r="CP1258" s="23">
        <f t="shared" si="2560"/>
        <v>0</v>
      </c>
      <c r="CQ1258" s="23">
        <f t="shared" si="2560"/>
        <v>0</v>
      </c>
      <c r="CR1258" s="28">
        <v>33600</v>
      </c>
      <c r="CS1258" s="28">
        <v>33600</v>
      </c>
      <c r="CT1258" s="28">
        <v>33600</v>
      </c>
      <c r="CU1258" s="23">
        <f t="shared" si="2561"/>
        <v>108528</v>
      </c>
      <c r="CV1258" s="23">
        <f t="shared" si="2562"/>
        <v>111888</v>
      </c>
      <c r="CW1258" s="23">
        <f t="shared" si="2563"/>
        <v>111888</v>
      </c>
      <c r="CX1258" s="23">
        <f t="shared" si="2564"/>
        <v>0</v>
      </c>
      <c r="CY1258" s="23">
        <f t="shared" si="2565"/>
        <v>0</v>
      </c>
      <c r="CZ1258" s="23">
        <f t="shared" si="2566"/>
        <v>0</v>
      </c>
      <c r="DA1258" s="148">
        <f t="shared" si="2811"/>
        <v>3.4858160420000002</v>
      </c>
      <c r="DB1258" s="148">
        <f t="shared" si="2812"/>
        <v>3.5970183957000001</v>
      </c>
      <c r="DC1258" s="148">
        <f t="shared" si="2813"/>
        <v>3.5970183957000001</v>
      </c>
      <c r="DD1258" s="148">
        <f t="shared" si="2814"/>
        <v>0</v>
      </c>
      <c r="DE1258" s="148">
        <f t="shared" si="2815"/>
        <v>0</v>
      </c>
      <c r="DF1258" s="148">
        <f t="shared" si="2816"/>
        <v>0</v>
      </c>
      <c r="DG1258" s="23">
        <f t="shared" si="2567"/>
        <v>117123.42</v>
      </c>
      <c r="DH1258" s="23">
        <f t="shared" si="2567"/>
        <v>120859.82</v>
      </c>
      <c r="DI1258" s="23">
        <f t="shared" si="2567"/>
        <v>120859.82</v>
      </c>
      <c r="DJ1258" s="23">
        <f t="shared" si="2568"/>
        <v>0</v>
      </c>
      <c r="DK1258" s="23">
        <f t="shared" si="2568"/>
        <v>0</v>
      </c>
      <c r="DL1258" s="23">
        <f t="shared" si="2568"/>
        <v>0</v>
      </c>
      <c r="DM1258" s="28"/>
      <c r="DN1258" s="28"/>
      <c r="DO1258" s="28"/>
      <c r="DP1258" s="23">
        <f t="shared" si="2569"/>
        <v>0</v>
      </c>
      <c r="DQ1258" s="23">
        <f t="shared" si="2570"/>
        <v>0</v>
      </c>
      <c r="DR1258" s="23">
        <f t="shared" si="2571"/>
        <v>0</v>
      </c>
      <c r="DS1258" s="23">
        <f t="shared" si="2572"/>
        <v>0</v>
      </c>
      <c r="DT1258" s="23">
        <f t="shared" si="2573"/>
        <v>0</v>
      </c>
      <c r="DU1258" s="23">
        <f t="shared" si="2574"/>
        <v>0</v>
      </c>
      <c r="DV1258" s="148">
        <f t="shared" si="2817"/>
        <v>0</v>
      </c>
      <c r="DW1258" s="148">
        <f t="shared" si="2818"/>
        <v>0</v>
      </c>
      <c r="DX1258" s="148">
        <f t="shared" si="2819"/>
        <v>0</v>
      </c>
      <c r="DY1258" s="148">
        <f t="shared" si="2820"/>
        <v>0</v>
      </c>
      <c r="DZ1258" s="148">
        <f t="shared" si="2821"/>
        <v>0</v>
      </c>
      <c r="EA1258" s="148">
        <f t="shared" si="2822"/>
        <v>0</v>
      </c>
      <c r="EB1258" s="23">
        <f t="shared" si="2575"/>
        <v>0</v>
      </c>
      <c r="EC1258" s="23">
        <f t="shared" si="2575"/>
        <v>0</v>
      </c>
      <c r="ED1258" s="23">
        <f t="shared" si="2575"/>
        <v>0</v>
      </c>
      <c r="EE1258" s="23">
        <f t="shared" si="2576"/>
        <v>0</v>
      </c>
      <c r="EF1258" s="23">
        <f t="shared" si="2576"/>
        <v>0</v>
      </c>
      <c r="EG1258" s="23">
        <f t="shared" si="2576"/>
        <v>0</v>
      </c>
      <c r="EH1258" s="28"/>
      <c r="EI1258" s="28"/>
      <c r="EJ1258" s="28"/>
      <c r="EK1258" s="23">
        <f t="shared" si="2577"/>
        <v>0</v>
      </c>
      <c r="EL1258" s="23">
        <f t="shared" si="2578"/>
        <v>0</v>
      </c>
      <c r="EM1258" s="23">
        <f t="shared" si="2579"/>
        <v>0</v>
      </c>
      <c r="EN1258" s="23">
        <f t="shared" si="2580"/>
        <v>0</v>
      </c>
      <c r="EO1258" s="23">
        <f t="shared" si="2581"/>
        <v>0</v>
      </c>
      <c r="EP1258" s="23">
        <f t="shared" si="2582"/>
        <v>0</v>
      </c>
      <c r="EQ1258" s="148">
        <f t="shared" si="2823"/>
        <v>0</v>
      </c>
      <c r="ER1258" s="148">
        <f t="shared" si="2824"/>
        <v>0</v>
      </c>
      <c r="ES1258" s="148">
        <f t="shared" si="2825"/>
        <v>0</v>
      </c>
      <c r="ET1258" s="148">
        <f t="shared" si="2826"/>
        <v>0</v>
      </c>
      <c r="EU1258" s="148">
        <f t="shared" si="2827"/>
        <v>0</v>
      </c>
      <c r="EV1258" s="148">
        <f t="shared" si="2828"/>
        <v>0</v>
      </c>
      <c r="EW1258" s="23">
        <f t="shared" si="2583"/>
        <v>0</v>
      </c>
      <c r="EX1258" s="23">
        <f t="shared" si="2583"/>
        <v>0</v>
      </c>
      <c r="EY1258" s="23">
        <f t="shared" si="2583"/>
        <v>0</v>
      </c>
      <c r="EZ1258" s="23">
        <f t="shared" si="2584"/>
        <v>0</v>
      </c>
      <c r="FA1258" s="23">
        <f t="shared" si="2584"/>
        <v>0</v>
      </c>
      <c r="FB1258" s="23">
        <f t="shared" si="2584"/>
        <v>0</v>
      </c>
      <c r="FC1258" s="28"/>
      <c r="FD1258" s="28"/>
      <c r="FE1258" s="28"/>
      <c r="FF1258" s="23">
        <f t="shared" si="2585"/>
        <v>0</v>
      </c>
      <c r="FG1258" s="23">
        <f t="shared" si="2586"/>
        <v>0</v>
      </c>
      <c r="FH1258" s="23">
        <f t="shared" si="2587"/>
        <v>0</v>
      </c>
      <c r="FI1258" s="23">
        <f t="shared" si="2588"/>
        <v>0</v>
      </c>
      <c r="FJ1258" s="23">
        <f t="shared" si="2589"/>
        <v>0</v>
      </c>
      <c r="FK1258" s="23">
        <f t="shared" si="2590"/>
        <v>0</v>
      </c>
      <c r="FL1258" s="148">
        <f t="shared" si="2829"/>
        <v>3.2816820519999998</v>
      </c>
      <c r="FM1258" s="148">
        <f t="shared" si="2830"/>
        <v>3.3896971464000001</v>
      </c>
      <c r="FN1258" s="148">
        <f t="shared" si="2831"/>
        <v>3.3896971464000001</v>
      </c>
      <c r="FO1258" s="148">
        <f t="shared" si="2832"/>
        <v>0</v>
      </c>
      <c r="FP1258" s="148">
        <f t="shared" si="2833"/>
        <v>0</v>
      </c>
      <c r="FQ1258" s="148">
        <f t="shared" si="2834"/>
        <v>0</v>
      </c>
      <c r="FR1258" s="23">
        <f t="shared" si="2591"/>
        <v>0</v>
      </c>
      <c r="FS1258" s="23">
        <f t="shared" si="2591"/>
        <v>0</v>
      </c>
      <c r="FT1258" s="23">
        <f t="shared" si="2591"/>
        <v>0</v>
      </c>
      <c r="FU1258" s="23">
        <f t="shared" si="2592"/>
        <v>0</v>
      </c>
      <c r="FV1258" s="23">
        <f t="shared" si="2592"/>
        <v>0</v>
      </c>
      <c r="FW1258" s="23">
        <f t="shared" si="2592"/>
        <v>0</v>
      </c>
      <c r="FX1258" s="28"/>
      <c r="FY1258" s="28"/>
      <c r="FZ1258" s="28"/>
      <c r="GA1258" s="23">
        <f t="shared" si="2593"/>
        <v>0</v>
      </c>
      <c r="GB1258" s="23">
        <f t="shared" si="2594"/>
        <v>0</v>
      </c>
      <c r="GC1258" s="23">
        <f t="shared" si="2595"/>
        <v>0</v>
      </c>
      <c r="GD1258" s="23">
        <f t="shared" si="2596"/>
        <v>0</v>
      </c>
      <c r="GE1258" s="23">
        <f t="shared" si="2597"/>
        <v>0</v>
      </c>
      <c r="GF1258" s="23">
        <f t="shared" si="2598"/>
        <v>0</v>
      </c>
      <c r="GG1258" s="148">
        <f t="shared" si="2835"/>
        <v>7.8240718995999998</v>
      </c>
      <c r="GH1258" s="148">
        <f t="shared" si="2836"/>
        <v>8.0688569025000003</v>
      </c>
      <c r="GI1258" s="148">
        <f t="shared" si="2837"/>
        <v>8.0688569025000003</v>
      </c>
      <c r="GJ1258" s="148">
        <f t="shared" si="2838"/>
        <v>0</v>
      </c>
      <c r="GK1258" s="148">
        <f t="shared" si="2839"/>
        <v>0</v>
      </c>
      <c r="GL1258" s="148">
        <f t="shared" si="2840"/>
        <v>0</v>
      </c>
      <c r="GM1258" s="23">
        <f t="shared" si="2599"/>
        <v>0</v>
      </c>
      <c r="GN1258" s="23">
        <f t="shared" si="2599"/>
        <v>0</v>
      </c>
      <c r="GO1258" s="23">
        <f t="shared" si="2599"/>
        <v>0</v>
      </c>
      <c r="GP1258" s="23">
        <f t="shared" si="2600"/>
        <v>0</v>
      </c>
      <c r="GQ1258" s="23">
        <f t="shared" si="2600"/>
        <v>0</v>
      </c>
      <c r="GR1258" s="23">
        <f t="shared" si="2600"/>
        <v>0</v>
      </c>
      <c r="GS1258" s="28"/>
      <c r="GT1258" s="28"/>
      <c r="GU1258" s="28"/>
      <c r="GV1258" s="23">
        <f t="shared" si="2601"/>
        <v>0</v>
      </c>
      <c r="GW1258" s="23">
        <f t="shared" si="2602"/>
        <v>0</v>
      </c>
      <c r="GX1258" s="23">
        <f t="shared" si="2603"/>
        <v>0</v>
      </c>
      <c r="GY1258" s="23">
        <f t="shared" si="2604"/>
        <v>0</v>
      </c>
      <c r="GZ1258" s="23">
        <f t="shared" si="2605"/>
        <v>0</v>
      </c>
      <c r="HA1258" s="23">
        <f t="shared" si="2606"/>
        <v>0</v>
      </c>
      <c r="HB1258" s="148">
        <f t="shared" si="2841"/>
        <v>8.9566775753000005</v>
      </c>
      <c r="HC1258" s="148">
        <f t="shared" si="2842"/>
        <v>9.2411285167999999</v>
      </c>
      <c r="HD1258" s="148">
        <f t="shared" si="2843"/>
        <v>9.2411285167999999</v>
      </c>
      <c r="HE1258" s="148">
        <f t="shared" si="2844"/>
        <v>0</v>
      </c>
      <c r="HF1258" s="148">
        <f t="shared" si="2845"/>
        <v>0</v>
      </c>
      <c r="HG1258" s="148">
        <f t="shared" si="2846"/>
        <v>0</v>
      </c>
      <c r="HH1258" s="23">
        <f t="shared" si="2607"/>
        <v>0</v>
      </c>
      <c r="HI1258" s="23">
        <f t="shared" si="2607"/>
        <v>0</v>
      </c>
      <c r="HJ1258" s="23">
        <f t="shared" si="2607"/>
        <v>0</v>
      </c>
      <c r="HK1258" s="23">
        <f t="shared" si="2608"/>
        <v>0</v>
      </c>
      <c r="HL1258" s="23">
        <f t="shared" si="2608"/>
        <v>0</v>
      </c>
      <c r="HM1258" s="23">
        <f t="shared" si="2608"/>
        <v>0</v>
      </c>
      <c r="HN1258" s="28"/>
      <c r="HO1258" s="28"/>
      <c r="HP1258" s="28"/>
      <c r="HQ1258" s="23">
        <f t="shared" si="2609"/>
        <v>0</v>
      </c>
      <c r="HR1258" s="23">
        <f t="shared" si="2610"/>
        <v>0</v>
      </c>
      <c r="HS1258" s="23">
        <f t="shared" si="2611"/>
        <v>0</v>
      </c>
      <c r="HT1258" s="23">
        <f t="shared" si="2612"/>
        <v>0</v>
      </c>
      <c r="HU1258" s="23">
        <f t="shared" si="2613"/>
        <v>0</v>
      </c>
      <c r="HV1258" s="23">
        <f t="shared" si="2614"/>
        <v>0</v>
      </c>
      <c r="HW1258" s="148">
        <f t="shared" si="2847"/>
        <v>0</v>
      </c>
      <c r="HX1258" s="148">
        <f t="shared" si="2848"/>
        <v>0</v>
      </c>
      <c r="HY1258" s="148">
        <f t="shared" si="2849"/>
        <v>0</v>
      </c>
      <c r="HZ1258" s="148">
        <f t="shared" si="2850"/>
        <v>0</v>
      </c>
      <c r="IA1258" s="148">
        <f t="shared" si="2851"/>
        <v>0</v>
      </c>
      <c r="IB1258" s="148">
        <f t="shared" si="2852"/>
        <v>0</v>
      </c>
      <c r="IC1258" s="23">
        <f t="shared" si="2615"/>
        <v>0</v>
      </c>
      <c r="ID1258" s="23">
        <f t="shared" si="2615"/>
        <v>0</v>
      </c>
      <c r="IE1258" s="23">
        <f t="shared" si="2615"/>
        <v>0</v>
      </c>
      <c r="IF1258" s="23">
        <f t="shared" si="2616"/>
        <v>0</v>
      </c>
      <c r="IG1258" s="23">
        <f t="shared" si="2616"/>
        <v>0</v>
      </c>
      <c r="IH1258" s="23">
        <f t="shared" si="2616"/>
        <v>0</v>
      </c>
      <c r="II1258" s="28">
        <v>3150</v>
      </c>
      <c r="IJ1258" s="28">
        <v>3150</v>
      </c>
      <c r="IK1258" s="28">
        <v>3150</v>
      </c>
      <c r="IL1258" s="23">
        <f t="shared" si="2617"/>
        <v>10174.5</v>
      </c>
      <c r="IM1258" s="23">
        <f t="shared" si="2618"/>
        <v>10489.5</v>
      </c>
      <c r="IN1258" s="23">
        <f t="shared" si="2619"/>
        <v>10489.5</v>
      </c>
      <c r="IO1258" s="23">
        <f t="shared" si="2620"/>
        <v>0</v>
      </c>
      <c r="IP1258" s="23">
        <f t="shared" si="2621"/>
        <v>0</v>
      </c>
      <c r="IQ1258" s="23">
        <f t="shared" si="2622"/>
        <v>0</v>
      </c>
      <c r="IR1258" s="148">
        <f t="shared" si="2853"/>
        <v>2.3811785606</v>
      </c>
      <c r="IS1258" s="148">
        <f t="shared" si="2854"/>
        <v>2.4544106138999999</v>
      </c>
      <c r="IT1258" s="148">
        <f t="shared" si="2855"/>
        <v>2.4544106138999999</v>
      </c>
      <c r="IU1258" s="148">
        <f t="shared" si="2856"/>
        <v>0</v>
      </c>
      <c r="IV1258" s="148">
        <f t="shared" si="2857"/>
        <v>0</v>
      </c>
      <c r="IW1258" s="148">
        <f t="shared" si="2858"/>
        <v>0</v>
      </c>
      <c r="IX1258" s="23">
        <f t="shared" si="2623"/>
        <v>7500.71</v>
      </c>
      <c r="IY1258" s="23">
        <f t="shared" si="2623"/>
        <v>7731.39</v>
      </c>
      <c r="IZ1258" s="23">
        <f t="shared" si="2623"/>
        <v>7731.39</v>
      </c>
      <c r="JA1258" s="23">
        <f t="shared" si="2624"/>
        <v>0</v>
      </c>
      <c r="JB1258" s="23">
        <f t="shared" si="2624"/>
        <v>0</v>
      </c>
      <c r="JC1258" s="23">
        <f t="shared" si="2624"/>
        <v>0</v>
      </c>
      <c r="JD1258" s="28"/>
      <c r="JE1258" s="28"/>
      <c r="JF1258" s="28"/>
      <c r="JG1258" s="23">
        <f t="shared" si="2625"/>
        <v>0</v>
      </c>
      <c r="JH1258" s="23">
        <f t="shared" si="2626"/>
        <v>0</v>
      </c>
      <c r="JI1258" s="23">
        <f t="shared" si="2627"/>
        <v>0</v>
      </c>
      <c r="JJ1258" s="23">
        <f t="shared" si="2628"/>
        <v>0</v>
      </c>
      <c r="JK1258" s="23">
        <f t="shared" si="2629"/>
        <v>0</v>
      </c>
      <c r="JL1258" s="23">
        <f t="shared" si="2630"/>
        <v>0</v>
      </c>
      <c r="JM1258" s="148">
        <f t="shared" si="2859"/>
        <v>10.9322196712</v>
      </c>
      <c r="JN1258" s="148">
        <f t="shared" si="2860"/>
        <v>11.277102704900001</v>
      </c>
      <c r="JO1258" s="148">
        <f t="shared" si="2861"/>
        <v>11.277102704900001</v>
      </c>
      <c r="JP1258" s="148">
        <f t="shared" si="2862"/>
        <v>0</v>
      </c>
      <c r="JQ1258" s="148">
        <f t="shared" si="2863"/>
        <v>0</v>
      </c>
      <c r="JR1258" s="148">
        <f t="shared" si="2864"/>
        <v>0</v>
      </c>
      <c r="JS1258" s="23">
        <f t="shared" si="2631"/>
        <v>0</v>
      </c>
      <c r="JT1258" s="23">
        <f t="shared" si="2631"/>
        <v>0</v>
      </c>
      <c r="JU1258" s="23">
        <f t="shared" si="2631"/>
        <v>0</v>
      </c>
      <c r="JV1258" s="23">
        <f t="shared" si="2632"/>
        <v>0</v>
      </c>
      <c r="JW1258" s="23">
        <f t="shared" si="2632"/>
        <v>0</v>
      </c>
      <c r="JX1258" s="23">
        <f t="shared" si="2632"/>
        <v>0</v>
      </c>
      <c r="JY1258" s="28">
        <v>1950</v>
      </c>
      <c r="JZ1258" s="28">
        <v>1950</v>
      </c>
      <c r="KA1258" s="28">
        <v>1950</v>
      </c>
      <c r="KB1258" s="23">
        <f t="shared" si="2633"/>
        <v>6298.5</v>
      </c>
      <c r="KC1258" s="23">
        <f t="shared" si="2634"/>
        <v>6493.5</v>
      </c>
      <c r="KD1258" s="23">
        <f t="shared" si="2635"/>
        <v>6493.5</v>
      </c>
      <c r="KE1258" s="23">
        <f t="shared" si="2636"/>
        <v>0</v>
      </c>
      <c r="KF1258" s="23">
        <f t="shared" si="2637"/>
        <v>0</v>
      </c>
      <c r="KG1258" s="23">
        <f t="shared" si="2638"/>
        <v>0</v>
      </c>
      <c r="KH1258" s="148">
        <f t="shared" si="2865"/>
        <v>17.2609261767</v>
      </c>
      <c r="KI1258" s="148">
        <f t="shared" si="2866"/>
        <v>17.802362325800001</v>
      </c>
      <c r="KJ1258" s="148">
        <f t="shared" si="2867"/>
        <v>17.802362325800001</v>
      </c>
      <c r="KK1258" s="148">
        <f t="shared" si="2868"/>
        <v>0</v>
      </c>
      <c r="KL1258" s="148">
        <f t="shared" si="2869"/>
        <v>0</v>
      </c>
      <c r="KM1258" s="148">
        <f t="shared" si="2870"/>
        <v>0</v>
      </c>
      <c r="KN1258" s="23">
        <f t="shared" si="2639"/>
        <v>33658.81</v>
      </c>
      <c r="KO1258" s="23">
        <f t="shared" si="2639"/>
        <v>34714.61</v>
      </c>
      <c r="KP1258" s="23">
        <f t="shared" si="2639"/>
        <v>34714.61</v>
      </c>
      <c r="KQ1258" s="23">
        <f t="shared" si="2640"/>
        <v>0</v>
      </c>
      <c r="KR1258" s="23">
        <f t="shared" si="2640"/>
        <v>0</v>
      </c>
      <c r="KS1258" s="23">
        <f t="shared" si="2640"/>
        <v>0</v>
      </c>
      <c r="KT1258" s="28"/>
      <c r="KU1258" s="28"/>
      <c r="KV1258" s="28"/>
      <c r="KW1258" s="23">
        <f t="shared" si="2641"/>
        <v>0</v>
      </c>
      <c r="KX1258" s="23">
        <f t="shared" si="2642"/>
        <v>0</v>
      </c>
      <c r="KY1258" s="23">
        <f t="shared" si="2643"/>
        <v>0</v>
      </c>
      <c r="KZ1258" s="23">
        <f t="shared" si="2644"/>
        <v>0</v>
      </c>
      <c r="LA1258" s="23">
        <f t="shared" si="2645"/>
        <v>0</v>
      </c>
      <c r="LB1258" s="23">
        <f t="shared" si="2646"/>
        <v>0</v>
      </c>
      <c r="LC1258" s="148">
        <f t="shared" si="2871"/>
        <v>0</v>
      </c>
      <c r="LD1258" s="148">
        <f t="shared" si="2872"/>
        <v>0</v>
      </c>
      <c r="LE1258" s="148">
        <f t="shared" si="2873"/>
        <v>0</v>
      </c>
      <c r="LF1258" s="148">
        <f t="shared" si="2874"/>
        <v>0</v>
      </c>
      <c r="LG1258" s="148">
        <f t="shared" si="2875"/>
        <v>0</v>
      </c>
      <c r="LH1258" s="148">
        <f t="shared" si="2876"/>
        <v>0</v>
      </c>
      <c r="LI1258" s="23">
        <f t="shared" si="2647"/>
        <v>0</v>
      </c>
      <c r="LJ1258" s="23">
        <f t="shared" si="2647"/>
        <v>0</v>
      </c>
      <c r="LK1258" s="23">
        <f t="shared" si="2647"/>
        <v>0</v>
      </c>
      <c r="LL1258" s="23">
        <f t="shared" si="2648"/>
        <v>0</v>
      </c>
      <c r="LM1258" s="23">
        <f t="shared" si="2648"/>
        <v>0</v>
      </c>
      <c r="LN1258" s="23">
        <f t="shared" si="2648"/>
        <v>0</v>
      </c>
      <c r="LO1258" s="28"/>
      <c r="LP1258" s="28"/>
      <c r="LQ1258" s="28"/>
      <c r="LR1258" s="23">
        <f t="shared" si="2649"/>
        <v>0</v>
      </c>
      <c r="LS1258" s="23">
        <f t="shared" si="2650"/>
        <v>0</v>
      </c>
      <c r="LT1258" s="23">
        <f t="shared" si="2651"/>
        <v>0</v>
      </c>
      <c r="LU1258" s="23">
        <f t="shared" si="2652"/>
        <v>0</v>
      </c>
      <c r="LV1258" s="23">
        <f t="shared" si="2653"/>
        <v>0</v>
      </c>
      <c r="LW1258" s="23">
        <f t="shared" si="2654"/>
        <v>0</v>
      </c>
      <c r="LX1258" s="148">
        <f t="shared" si="2877"/>
        <v>2.9598227097000001</v>
      </c>
      <c r="LY1258" s="148">
        <f t="shared" si="2878"/>
        <v>3.0494505495999999</v>
      </c>
      <c r="LZ1258" s="148">
        <f t="shared" si="2879"/>
        <v>3.0494505495999999</v>
      </c>
      <c r="MA1258" s="148">
        <f t="shared" si="2880"/>
        <v>0</v>
      </c>
      <c r="MB1258" s="148">
        <f t="shared" si="2881"/>
        <v>0</v>
      </c>
      <c r="MC1258" s="148">
        <f t="shared" si="2882"/>
        <v>0</v>
      </c>
      <c r="MD1258" s="23">
        <f t="shared" si="2655"/>
        <v>0</v>
      </c>
      <c r="ME1258" s="23">
        <f t="shared" si="2655"/>
        <v>0</v>
      </c>
      <c r="MF1258" s="23">
        <f t="shared" si="2655"/>
        <v>0</v>
      </c>
      <c r="MG1258" s="23">
        <f t="shared" si="2656"/>
        <v>0</v>
      </c>
      <c r="MH1258" s="23">
        <f t="shared" si="2656"/>
        <v>0</v>
      </c>
      <c r="MI1258" s="23">
        <f t="shared" si="2656"/>
        <v>0</v>
      </c>
      <c r="MJ1258" s="28">
        <v>3060</v>
      </c>
      <c r="MK1258" s="28">
        <v>3060</v>
      </c>
      <c r="ML1258" s="28">
        <v>3060</v>
      </c>
      <c r="MM1258" s="23">
        <f t="shared" si="2657"/>
        <v>9883.7999999999993</v>
      </c>
      <c r="MN1258" s="23">
        <f t="shared" si="2658"/>
        <v>10189.799999999999</v>
      </c>
      <c r="MO1258" s="23">
        <f t="shared" si="2659"/>
        <v>10189.799999999999</v>
      </c>
      <c r="MP1258" s="23">
        <f t="shared" si="2660"/>
        <v>0</v>
      </c>
      <c r="MQ1258" s="23">
        <f t="shared" si="2661"/>
        <v>0</v>
      </c>
      <c r="MR1258" s="23">
        <f t="shared" si="2662"/>
        <v>0</v>
      </c>
      <c r="MS1258" s="148">
        <f t="shared" si="2883"/>
        <v>4.5280122794000004</v>
      </c>
      <c r="MT1258" s="148">
        <f t="shared" si="2884"/>
        <v>4.6842146827000004</v>
      </c>
      <c r="MU1258" s="148">
        <f t="shared" si="2885"/>
        <v>4.6842146827000004</v>
      </c>
      <c r="MV1258" s="148">
        <f t="shared" si="2886"/>
        <v>0</v>
      </c>
      <c r="MW1258" s="148">
        <f t="shared" si="2887"/>
        <v>0</v>
      </c>
      <c r="MX1258" s="148">
        <f t="shared" si="2888"/>
        <v>0</v>
      </c>
      <c r="MY1258" s="23">
        <f t="shared" si="2663"/>
        <v>13855.72</v>
      </c>
      <c r="MZ1258" s="23">
        <f t="shared" si="2663"/>
        <v>14333.7</v>
      </c>
      <c r="NA1258" s="23">
        <f t="shared" si="2663"/>
        <v>14333.7</v>
      </c>
      <c r="NB1258" s="23">
        <f t="shared" si="2664"/>
        <v>0</v>
      </c>
      <c r="NC1258" s="23">
        <f t="shared" si="2664"/>
        <v>0</v>
      </c>
      <c r="ND1258" s="23">
        <f t="shared" si="2664"/>
        <v>0</v>
      </c>
      <c r="NE1258" s="28"/>
      <c r="NF1258" s="28"/>
      <c r="NG1258" s="28"/>
      <c r="NH1258" s="23">
        <f t="shared" si="2665"/>
        <v>0</v>
      </c>
      <c r="NI1258" s="23">
        <f t="shared" si="2666"/>
        <v>0</v>
      </c>
      <c r="NJ1258" s="23">
        <f t="shared" si="2667"/>
        <v>0</v>
      </c>
      <c r="NK1258" s="23">
        <f t="shared" si="2668"/>
        <v>0</v>
      </c>
      <c r="NL1258" s="23">
        <f t="shared" si="2669"/>
        <v>0</v>
      </c>
      <c r="NM1258" s="23">
        <f t="shared" si="2670"/>
        <v>0</v>
      </c>
      <c r="NN1258" s="148">
        <f t="shared" si="2889"/>
        <v>0</v>
      </c>
      <c r="NO1258" s="148">
        <f t="shared" si="2890"/>
        <v>0</v>
      </c>
      <c r="NP1258" s="148">
        <f t="shared" si="2891"/>
        <v>0</v>
      </c>
      <c r="NQ1258" s="148">
        <f t="shared" si="2892"/>
        <v>0</v>
      </c>
      <c r="NR1258" s="148">
        <f t="shared" si="2893"/>
        <v>0</v>
      </c>
      <c r="NS1258" s="148">
        <f t="shared" si="2894"/>
        <v>0</v>
      </c>
      <c r="NT1258" s="23">
        <f t="shared" si="2671"/>
        <v>0</v>
      </c>
      <c r="NU1258" s="23">
        <f t="shared" si="2671"/>
        <v>0</v>
      </c>
      <c r="NV1258" s="23">
        <f t="shared" si="2671"/>
        <v>0</v>
      </c>
      <c r="NW1258" s="23">
        <f t="shared" si="2672"/>
        <v>0</v>
      </c>
      <c r="NX1258" s="23">
        <f t="shared" si="2672"/>
        <v>0</v>
      </c>
      <c r="NY1258" s="23">
        <f t="shared" si="2672"/>
        <v>0</v>
      </c>
      <c r="NZ1258" s="28"/>
      <c r="OA1258" s="28"/>
      <c r="OB1258" s="28"/>
      <c r="OC1258" s="23">
        <f t="shared" si="2673"/>
        <v>0</v>
      </c>
      <c r="OD1258" s="23">
        <f t="shared" si="2674"/>
        <v>0</v>
      </c>
      <c r="OE1258" s="23">
        <f t="shared" si="2675"/>
        <v>0</v>
      </c>
      <c r="OF1258" s="23">
        <f t="shared" si="2676"/>
        <v>0</v>
      </c>
      <c r="OG1258" s="23">
        <f t="shared" si="2677"/>
        <v>0</v>
      </c>
      <c r="OH1258" s="23">
        <f t="shared" si="2678"/>
        <v>0</v>
      </c>
      <c r="OI1258" s="148">
        <f t="shared" si="2895"/>
        <v>11.6874636963</v>
      </c>
      <c r="OJ1258" s="148">
        <f t="shared" si="2896"/>
        <v>12.053375923600001</v>
      </c>
      <c r="OK1258" s="148">
        <f t="shared" si="2897"/>
        <v>12.053375923600001</v>
      </c>
      <c r="OL1258" s="148">
        <f t="shared" si="2898"/>
        <v>0</v>
      </c>
      <c r="OM1258" s="148">
        <f t="shared" si="2899"/>
        <v>0</v>
      </c>
      <c r="ON1258" s="148">
        <f t="shared" si="2900"/>
        <v>0</v>
      </c>
      <c r="OO1258" s="23">
        <f t="shared" si="2679"/>
        <v>0</v>
      </c>
      <c r="OP1258" s="23">
        <f t="shared" si="2679"/>
        <v>0</v>
      </c>
      <c r="OQ1258" s="23">
        <f t="shared" si="2679"/>
        <v>0</v>
      </c>
      <c r="OR1258" s="23">
        <f t="shared" si="2680"/>
        <v>0</v>
      </c>
      <c r="OS1258" s="23">
        <f t="shared" si="2680"/>
        <v>0</v>
      </c>
      <c r="OT1258" s="23">
        <f t="shared" si="2680"/>
        <v>0</v>
      </c>
      <c r="OU1258" s="28"/>
      <c r="OV1258" s="28"/>
      <c r="OW1258" s="28"/>
      <c r="OX1258" s="23">
        <f t="shared" si="2681"/>
        <v>0</v>
      </c>
      <c r="OY1258" s="23">
        <f t="shared" si="2682"/>
        <v>0</v>
      </c>
      <c r="OZ1258" s="23">
        <f t="shared" si="2683"/>
        <v>0</v>
      </c>
      <c r="PA1258" s="23">
        <f t="shared" si="2684"/>
        <v>0</v>
      </c>
      <c r="PB1258" s="23">
        <f t="shared" si="2685"/>
        <v>0</v>
      </c>
      <c r="PC1258" s="23">
        <f t="shared" si="2686"/>
        <v>0</v>
      </c>
      <c r="PD1258" s="148">
        <f t="shared" si="2901"/>
        <v>3.5550008535000002</v>
      </c>
      <c r="PE1258" s="148">
        <f t="shared" si="2902"/>
        <v>3.6638874299999999</v>
      </c>
      <c r="PF1258" s="148">
        <f t="shared" si="2903"/>
        <v>3.6638874299999999</v>
      </c>
      <c r="PG1258" s="148">
        <f t="shared" si="2904"/>
        <v>0</v>
      </c>
      <c r="PH1258" s="148">
        <f t="shared" si="2905"/>
        <v>0</v>
      </c>
      <c r="PI1258" s="148">
        <f t="shared" si="2906"/>
        <v>0</v>
      </c>
      <c r="PJ1258" s="23">
        <f t="shared" si="2687"/>
        <v>0</v>
      </c>
      <c r="PK1258" s="23">
        <f t="shared" si="2687"/>
        <v>0</v>
      </c>
      <c r="PL1258" s="23">
        <f t="shared" si="2687"/>
        <v>0</v>
      </c>
      <c r="PM1258" s="23">
        <f t="shared" si="2688"/>
        <v>0</v>
      </c>
      <c r="PN1258" s="23">
        <f t="shared" si="2688"/>
        <v>0</v>
      </c>
      <c r="PO1258" s="23">
        <f t="shared" si="2688"/>
        <v>0</v>
      </c>
      <c r="PP1258" s="28">
        <v>73080</v>
      </c>
      <c r="PQ1258" s="28">
        <v>73080</v>
      </c>
      <c r="PR1258" s="28">
        <v>73080</v>
      </c>
      <c r="PS1258" s="23">
        <f t="shared" si="2689"/>
        <v>236048.4</v>
      </c>
      <c r="PT1258" s="23">
        <f t="shared" si="2690"/>
        <v>243356.4</v>
      </c>
      <c r="PU1258" s="23">
        <f t="shared" si="2691"/>
        <v>243356.4</v>
      </c>
      <c r="PV1258" s="23">
        <f t="shared" si="2692"/>
        <v>0</v>
      </c>
      <c r="PW1258" s="23">
        <f t="shared" si="2693"/>
        <v>0</v>
      </c>
      <c r="PX1258" s="23">
        <f t="shared" si="2694"/>
        <v>0</v>
      </c>
      <c r="PY1258" s="148">
        <f t="shared" si="2907"/>
        <v>1.550401825</v>
      </c>
      <c r="PZ1258" s="148">
        <f t="shared" si="2908"/>
        <v>1.5980775534</v>
      </c>
      <c r="QA1258" s="148">
        <f t="shared" si="2909"/>
        <v>1.5980775534</v>
      </c>
      <c r="QB1258" s="148">
        <f t="shared" si="2910"/>
        <v>0</v>
      </c>
      <c r="QC1258" s="148">
        <f t="shared" si="2911"/>
        <v>0</v>
      </c>
      <c r="QD1258" s="148">
        <f t="shared" si="2912"/>
        <v>0</v>
      </c>
      <c r="QE1258" s="23">
        <f t="shared" si="2695"/>
        <v>113303.37</v>
      </c>
      <c r="QF1258" s="23">
        <f t="shared" si="2695"/>
        <v>116787.51</v>
      </c>
      <c r="QG1258" s="23">
        <f t="shared" si="2695"/>
        <v>116787.51</v>
      </c>
      <c r="QH1258" s="23">
        <f t="shared" si="2696"/>
        <v>0</v>
      </c>
      <c r="QI1258" s="23">
        <f t="shared" si="2696"/>
        <v>0</v>
      </c>
      <c r="QJ1258" s="23">
        <f t="shared" si="2696"/>
        <v>0</v>
      </c>
      <c r="QK1258" s="28"/>
      <c r="QL1258" s="28"/>
      <c r="QM1258" s="28"/>
      <c r="QN1258" s="23">
        <f t="shared" si="2697"/>
        <v>0</v>
      </c>
      <c r="QO1258" s="23">
        <f t="shared" si="2698"/>
        <v>0</v>
      </c>
      <c r="QP1258" s="23">
        <f t="shared" si="2699"/>
        <v>0</v>
      </c>
      <c r="QQ1258" s="23">
        <f t="shared" si="2700"/>
        <v>0</v>
      </c>
      <c r="QR1258" s="23">
        <f t="shared" si="2701"/>
        <v>0</v>
      </c>
      <c r="QS1258" s="23">
        <f t="shared" si="2702"/>
        <v>0</v>
      </c>
      <c r="QT1258" s="148">
        <f t="shared" si="2913"/>
        <v>2.3017612301999999</v>
      </c>
      <c r="QU1258" s="148">
        <f t="shared" si="2914"/>
        <v>2.3722789114</v>
      </c>
      <c r="QV1258" s="148">
        <f t="shared" si="2915"/>
        <v>2.3722789114</v>
      </c>
      <c r="QW1258" s="148">
        <f t="shared" si="2916"/>
        <v>0</v>
      </c>
      <c r="QX1258" s="148">
        <f t="shared" si="2917"/>
        <v>0</v>
      </c>
      <c r="QY1258" s="148">
        <f t="shared" si="2918"/>
        <v>0</v>
      </c>
      <c r="QZ1258" s="23">
        <f t="shared" si="2703"/>
        <v>0</v>
      </c>
      <c r="RA1258" s="23">
        <f t="shared" si="2703"/>
        <v>0</v>
      </c>
      <c r="RB1258" s="23">
        <f t="shared" si="2703"/>
        <v>0</v>
      </c>
      <c r="RC1258" s="23">
        <f t="shared" si="2704"/>
        <v>0</v>
      </c>
      <c r="RD1258" s="23">
        <f t="shared" si="2704"/>
        <v>0</v>
      </c>
      <c r="RE1258" s="23">
        <f t="shared" si="2704"/>
        <v>0</v>
      </c>
      <c r="RF1258" s="28"/>
      <c r="RG1258" s="28"/>
      <c r="RH1258" s="28"/>
      <c r="RI1258" s="23">
        <f t="shared" si="2705"/>
        <v>0</v>
      </c>
      <c r="RJ1258" s="23">
        <f t="shared" si="2706"/>
        <v>0</v>
      </c>
      <c r="RK1258" s="23">
        <f t="shared" si="2707"/>
        <v>0</v>
      </c>
      <c r="RL1258" s="23">
        <f t="shared" si="2708"/>
        <v>0</v>
      </c>
      <c r="RM1258" s="23">
        <f t="shared" si="2709"/>
        <v>0</v>
      </c>
      <c r="RN1258" s="23">
        <f t="shared" si="2710"/>
        <v>0</v>
      </c>
      <c r="RO1258" s="148">
        <f t="shared" si="2919"/>
        <v>3.3869861648000001</v>
      </c>
      <c r="RP1258" s="148">
        <f t="shared" si="2920"/>
        <v>3.4938099980000001</v>
      </c>
      <c r="RQ1258" s="148">
        <f t="shared" si="2921"/>
        <v>3.4938099980000001</v>
      </c>
      <c r="RR1258" s="148">
        <f t="shared" si="2922"/>
        <v>0</v>
      </c>
      <c r="RS1258" s="148">
        <f t="shared" si="2923"/>
        <v>0</v>
      </c>
      <c r="RT1258" s="148">
        <f t="shared" si="2924"/>
        <v>0</v>
      </c>
      <c r="RU1258" s="23">
        <f t="shared" si="2711"/>
        <v>0</v>
      </c>
      <c r="RV1258" s="23">
        <f t="shared" si="2711"/>
        <v>0</v>
      </c>
      <c r="RW1258" s="23">
        <f t="shared" si="2711"/>
        <v>0</v>
      </c>
      <c r="RX1258" s="23">
        <f t="shared" si="2712"/>
        <v>0</v>
      </c>
      <c r="RY1258" s="23">
        <f t="shared" si="2712"/>
        <v>0</v>
      </c>
      <c r="RZ1258" s="23">
        <f t="shared" si="2712"/>
        <v>0</v>
      </c>
      <c r="SA1258" s="28">
        <v>1890</v>
      </c>
      <c r="SB1258" s="28">
        <v>1890</v>
      </c>
      <c r="SC1258" s="28">
        <v>1890</v>
      </c>
      <c r="SD1258" s="23">
        <f t="shared" si="2713"/>
        <v>6104.7</v>
      </c>
      <c r="SE1258" s="23">
        <f t="shared" si="2714"/>
        <v>6293.7</v>
      </c>
      <c r="SF1258" s="23">
        <f t="shared" si="2715"/>
        <v>6293.7</v>
      </c>
      <c r="SG1258" s="23">
        <f t="shared" si="2716"/>
        <v>0</v>
      </c>
      <c r="SH1258" s="23">
        <f t="shared" si="2717"/>
        <v>0</v>
      </c>
      <c r="SI1258" s="23">
        <f t="shared" si="2718"/>
        <v>0</v>
      </c>
      <c r="SJ1258" s="148">
        <f t="shared" si="2925"/>
        <v>11.354483500500001</v>
      </c>
      <c r="SK1258" s="148">
        <f t="shared" si="2926"/>
        <v>11.7206820855</v>
      </c>
      <c r="SL1258" s="148">
        <f t="shared" si="2927"/>
        <v>11.7206820855</v>
      </c>
      <c r="SM1258" s="148">
        <f t="shared" si="2928"/>
        <v>0</v>
      </c>
      <c r="SN1258" s="148">
        <f t="shared" si="2929"/>
        <v>0</v>
      </c>
      <c r="SO1258" s="148">
        <f t="shared" si="2930"/>
        <v>0</v>
      </c>
      <c r="SP1258" s="23">
        <f t="shared" si="2719"/>
        <v>21459.97</v>
      </c>
      <c r="SQ1258" s="23">
        <f t="shared" si="2719"/>
        <v>22152.09</v>
      </c>
      <c r="SR1258" s="23">
        <f t="shared" si="2719"/>
        <v>22152.09</v>
      </c>
      <c r="SS1258" s="23">
        <f t="shared" si="2720"/>
        <v>0</v>
      </c>
      <c r="ST1258" s="23">
        <f t="shared" si="2720"/>
        <v>0</v>
      </c>
      <c r="SU1258" s="23">
        <f t="shared" si="2720"/>
        <v>0</v>
      </c>
      <c r="SV1258" s="28">
        <v>22680</v>
      </c>
      <c r="SW1258" s="28">
        <v>22680</v>
      </c>
      <c r="SX1258" s="28">
        <v>22680</v>
      </c>
      <c r="SY1258" s="23">
        <f t="shared" si="2721"/>
        <v>73256.399999999994</v>
      </c>
      <c r="SZ1258" s="23">
        <f t="shared" si="2722"/>
        <v>75524.399999999994</v>
      </c>
      <c r="TA1258" s="23">
        <f t="shared" si="2723"/>
        <v>75524.399999999994</v>
      </c>
      <c r="TB1258" s="23">
        <f t="shared" si="2724"/>
        <v>0</v>
      </c>
      <c r="TC1258" s="23">
        <f t="shared" si="2725"/>
        <v>0</v>
      </c>
      <c r="TD1258" s="23">
        <f t="shared" si="2726"/>
        <v>0</v>
      </c>
      <c r="TE1258" s="148">
        <f t="shared" si="2931"/>
        <v>2.4533038455999998</v>
      </c>
      <c r="TF1258" s="148">
        <f t="shared" si="2932"/>
        <v>2.5304590792999999</v>
      </c>
      <c r="TG1258" s="148">
        <f t="shared" si="2933"/>
        <v>2.5304590792999999</v>
      </c>
      <c r="TH1258" s="148">
        <f t="shared" si="2934"/>
        <v>0</v>
      </c>
      <c r="TI1258" s="148">
        <f t="shared" si="2935"/>
        <v>0</v>
      </c>
      <c r="TJ1258" s="148">
        <f t="shared" si="2936"/>
        <v>0</v>
      </c>
      <c r="TK1258" s="23">
        <f t="shared" si="2727"/>
        <v>55640.93</v>
      </c>
      <c r="TL1258" s="23">
        <f t="shared" si="2727"/>
        <v>57390.81</v>
      </c>
      <c r="TM1258" s="23">
        <f t="shared" si="2727"/>
        <v>57390.81</v>
      </c>
      <c r="TN1258" s="23">
        <f t="shared" si="2728"/>
        <v>0</v>
      </c>
      <c r="TO1258" s="23">
        <f t="shared" si="2728"/>
        <v>0</v>
      </c>
      <c r="TP1258" s="23">
        <f t="shared" si="2728"/>
        <v>0</v>
      </c>
      <c r="TQ1258" s="28">
        <v>9450</v>
      </c>
      <c r="TR1258" s="28">
        <v>9450</v>
      </c>
      <c r="TS1258" s="28">
        <v>9450</v>
      </c>
      <c r="TT1258" s="23">
        <f t="shared" si="2729"/>
        <v>30523.5</v>
      </c>
      <c r="TU1258" s="23">
        <f t="shared" si="2730"/>
        <v>31468.5</v>
      </c>
      <c r="TV1258" s="23">
        <f t="shared" si="2731"/>
        <v>31468.5</v>
      </c>
      <c r="TW1258" s="23">
        <f t="shared" si="2732"/>
        <v>0</v>
      </c>
      <c r="TX1258" s="23">
        <f t="shared" si="2733"/>
        <v>0</v>
      </c>
      <c r="TY1258" s="23">
        <f t="shared" si="2734"/>
        <v>0</v>
      </c>
      <c r="TZ1258" s="148">
        <f t="shared" si="2937"/>
        <v>2.2217259680999999</v>
      </c>
      <c r="UA1258" s="148">
        <f t="shared" si="2938"/>
        <v>2.2901480891000001</v>
      </c>
      <c r="UB1258" s="148">
        <f t="shared" si="2939"/>
        <v>2.2901480891000001</v>
      </c>
      <c r="UC1258" s="148">
        <f t="shared" si="2940"/>
        <v>0</v>
      </c>
      <c r="UD1258" s="148">
        <f t="shared" si="2941"/>
        <v>0</v>
      </c>
      <c r="UE1258" s="148">
        <f t="shared" si="2942"/>
        <v>0</v>
      </c>
      <c r="UF1258" s="23">
        <f t="shared" si="2735"/>
        <v>20995.31</v>
      </c>
      <c r="UG1258" s="23">
        <f t="shared" si="2735"/>
        <v>21641.9</v>
      </c>
      <c r="UH1258" s="23">
        <f t="shared" si="2735"/>
        <v>21641.9</v>
      </c>
      <c r="UI1258" s="23">
        <f t="shared" si="2736"/>
        <v>0</v>
      </c>
      <c r="UJ1258" s="23">
        <f t="shared" si="2736"/>
        <v>0</v>
      </c>
      <c r="UK1258" s="23">
        <f t="shared" si="2736"/>
        <v>0</v>
      </c>
      <c r="UL1258" s="28">
        <v>3366</v>
      </c>
      <c r="UM1258" s="28">
        <v>3366</v>
      </c>
      <c r="UN1258" s="28">
        <v>3366</v>
      </c>
      <c r="UO1258" s="23">
        <f t="shared" si="2737"/>
        <v>10872.18</v>
      </c>
      <c r="UP1258" s="23">
        <f t="shared" si="2738"/>
        <v>11208.78</v>
      </c>
      <c r="UQ1258" s="23">
        <f t="shared" si="2739"/>
        <v>11208.78</v>
      </c>
      <c r="UR1258" s="23">
        <f t="shared" si="2740"/>
        <v>0</v>
      </c>
      <c r="US1258" s="23">
        <f t="shared" si="2741"/>
        <v>0</v>
      </c>
      <c r="UT1258" s="23">
        <f t="shared" si="2742"/>
        <v>0</v>
      </c>
      <c r="UU1258" s="148">
        <f t="shared" si="2943"/>
        <v>2.1178436112000001</v>
      </c>
      <c r="UV1258" s="148">
        <f t="shared" si="2944"/>
        <v>2.1904598365000001</v>
      </c>
      <c r="UW1258" s="148">
        <f t="shared" si="2945"/>
        <v>2.1904598365000001</v>
      </c>
      <c r="UX1258" s="148">
        <f t="shared" si="2946"/>
        <v>0</v>
      </c>
      <c r="UY1258" s="148">
        <f t="shared" si="2947"/>
        <v>0</v>
      </c>
      <c r="UZ1258" s="148">
        <f t="shared" si="2948"/>
        <v>0</v>
      </c>
      <c r="VA1258" s="23">
        <f t="shared" si="2743"/>
        <v>7128.66</v>
      </c>
      <c r="VB1258" s="23">
        <f t="shared" si="2743"/>
        <v>7373.09</v>
      </c>
      <c r="VC1258" s="23">
        <f t="shared" si="2743"/>
        <v>7373.09</v>
      </c>
      <c r="VD1258" s="23">
        <f t="shared" si="2744"/>
        <v>0</v>
      </c>
      <c r="VE1258" s="23">
        <f t="shared" si="2744"/>
        <v>0</v>
      </c>
      <c r="VF1258" s="23">
        <f t="shared" si="2744"/>
        <v>0</v>
      </c>
      <c r="VG1258" s="28">
        <v>39375</v>
      </c>
      <c r="VH1258" s="28">
        <v>39375</v>
      </c>
      <c r="VI1258" s="28">
        <v>39375</v>
      </c>
      <c r="VJ1258" s="23">
        <f t="shared" si="2745"/>
        <v>127181.25</v>
      </c>
      <c r="VK1258" s="23">
        <f t="shared" si="2746"/>
        <v>131118.75</v>
      </c>
      <c r="VL1258" s="23">
        <f t="shared" si="2747"/>
        <v>131118.75</v>
      </c>
      <c r="VM1258" s="23">
        <f t="shared" si="2748"/>
        <v>0</v>
      </c>
      <c r="VN1258" s="23">
        <f t="shared" si="2749"/>
        <v>0</v>
      </c>
      <c r="VO1258" s="23">
        <f t="shared" si="2750"/>
        <v>0</v>
      </c>
      <c r="VP1258" s="148">
        <f t="shared" si="2949"/>
        <v>2.3873015873000001</v>
      </c>
      <c r="VQ1258" s="148">
        <f t="shared" si="2950"/>
        <v>2.4584126984000001</v>
      </c>
      <c r="VR1258" s="148">
        <f t="shared" si="2951"/>
        <v>2.4584126984000001</v>
      </c>
      <c r="VS1258" s="148">
        <f t="shared" si="2952"/>
        <v>0</v>
      </c>
      <c r="VT1258" s="148">
        <f t="shared" si="2953"/>
        <v>0</v>
      </c>
      <c r="VU1258" s="148">
        <f t="shared" si="2954"/>
        <v>0</v>
      </c>
      <c r="VV1258" s="23">
        <f t="shared" si="2751"/>
        <v>94000</v>
      </c>
      <c r="VW1258" s="23">
        <f t="shared" si="2751"/>
        <v>96800</v>
      </c>
      <c r="VX1258" s="23">
        <f t="shared" si="2751"/>
        <v>96800</v>
      </c>
      <c r="VY1258" s="23">
        <f t="shared" si="2752"/>
        <v>0</v>
      </c>
      <c r="VZ1258" s="23">
        <f t="shared" si="2752"/>
        <v>0</v>
      </c>
      <c r="WA1258" s="23">
        <f t="shared" si="2752"/>
        <v>0</v>
      </c>
      <c r="WB1258" s="28"/>
      <c r="WC1258" s="28"/>
      <c r="WD1258" s="28"/>
      <c r="WE1258" s="23">
        <f t="shared" si="2753"/>
        <v>0</v>
      </c>
      <c r="WF1258" s="23">
        <f t="shared" si="2754"/>
        <v>0</v>
      </c>
      <c r="WG1258" s="23">
        <f t="shared" si="2755"/>
        <v>0</v>
      </c>
      <c r="WH1258" s="23">
        <f t="shared" si="2756"/>
        <v>0</v>
      </c>
      <c r="WI1258" s="23">
        <f t="shared" si="2757"/>
        <v>0</v>
      </c>
      <c r="WJ1258" s="23">
        <f t="shared" si="2758"/>
        <v>0</v>
      </c>
      <c r="WK1258" s="148">
        <f t="shared" si="2955"/>
        <v>0</v>
      </c>
      <c r="WL1258" s="148">
        <f t="shared" si="2956"/>
        <v>0</v>
      </c>
      <c r="WM1258" s="148">
        <f t="shared" si="2957"/>
        <v>0</v>
      </c>
      <c r="WN1258" s="148">
        <f t="shared" si="2958"/>
        <v>0</v>
      </c>
      <c r="WO1258" s="148">
        <f t="shared" si="2959"/>
        <v>0</v>
      </c>
      <c r="WP1258" s="148">
        <f t="shared" si="2960"/>
        <v>0</v>
      </c>
      <c r="WQ1258" s="23">
        <f t="shared" si="2759"/>
        <v>0</v>
      </c>
      <c r="WR1258" s="23">
        <f t="shared" si="2759"/>
        <v>0</v>
      </c>
      <c r="WS1258" s="23">
        <f t="shared" si="2759"/>
        <v>0</v>
      </c>
      <c r="WT1258" s="23">
        <f t="shared" si="2760"/>
        <v>0</v>
      </c>
      <c r="WU1258" s="23">
        <f t="shared" si="2760"/>
        <v>0</v>
      </c>
      <c r="WV1258" s="23">
        <f t="shared" si="2760"/>
        <v>0</v>
      </c>
      <c r="WW1258" s="28"/>
      <c r="WX1258" s="28"/>
      <c r="WY1258" s="28"/>
      <c r="WZ1258" s="23">
        <f t="shared" si="2761"/>
        <v>0</v>
      </c>
      <c r="XA1258" s="23">
        <f t="shared" si="2762"/>
        <v>0</v>
      </c>
      <c r="XB1258" s="23">
        <f t="shared" si="2763"/>
        <v>0</v>
      </c>
      <c r="XC1258" s="23">
        <f t="shared" si="2764"/>
        <v>0</v>
      </c>
      <c r="XD1258" s="23">
        <f t="shared" si="2765"/>
        <v>0</v>
      </c>
      <c r="XE1258" s="23">
        <f t="shared" si="2766"/>
        <v>0</v>
      </c>
      <c r="XF1258" s="148">
        <f t="shared" si="2961"/>
        <v>0</v>
      </c>
      <c r="XG1258" s="148">
        <f t="shared" si="2962"/>
        <v>0</v>
      </c>
      <c r="XH1258" s="148">
        <f t="shared" si="2963"/>
        <v>0</v>
      </c>
      <c r="XI1258" s="148">
        <f t="shared" si="2964"/>
        <v>0</v>
      </c>
      <c r="XJ1258" s="148">
        <f t="shared" si="2965"/>
        <v>0</v>
      </c>
      <c r="XK1258" s="148">
        <f t="shared" si="2966"/>
        <v>0</v>
      </c>
      <c r="XL1258" s="23">
        <f t="shared" si="2767"/>
        <v>0</v>
      </c>
      <c r="XM1258" s="23">
        <f t="shared" si="2767"/>
        <v>0</v>
      </c>
      <c r="XN1258" s="23">
        <f t="shared" si="2767"/>
        <v>0</v>
      </c>
      <c r="XO1258" s="23">
        <f t="shared" si="2768"/>
        <v>0</v>
      </c>
      <c r="XP1258" s="23">
        <f t="shared" si="2768"/>
        <v>0</v>
      </c>
      <c r="XQ1258" s="23">
        <f t="shared" si="2768"/>
        <v>0</v>
      </c>
      <c r="XR1258" s="28"/>
      <c r="XS1258" s="28"/>
      <c r="XT1258" s="28"/>
      <c r="XU1258" s="23">
        <f t="shared" si="2769"/>
        <v>0</v>
      </c>
      <c r="XV1258" s="23">
        <f t="shared" si="2770"/>
        <v>0</v>
      </c>
      <c r="XW1258" s="23">
        <f t="shared" si="2771"/>
        <v>0</v>
      </c>
      <c r="XX1258" s="23">
        <f t="shared" si="2772"/>
        <v>0</v>
      </c>
      <c r="XY1258" s="23">
        <f t="shared" si="2773"/>
        <v>0</v>
      </c>
      <c r="XZ1258" s="23">
        <f t="shared" si="2774"/>
        <v>0</v>
      </c>
      <c r="YA1258" s="148">
        <f t="shared" si="2967"/>
        <v>0</v>
      </c>
      <c r="YB1258" s="148">
        <f t="shared" si="2968"/>
        <v>0</v>
      </c>
      <c r="YC1258" s="148">
        <f t="shared" si="2969"/>
        <v>0</v>
      </c>
      <c r="YD1258" s="148">
        <f t="shared" si="2970"/>
        <v>0</v>
      </c>
      <c r="YE1258" s="148">
        <f t="shared" si="2971"/>
        <v>0</v>
      </c>
      <c r="YF1258" s="148">
        <f t="shared" si="2972"/>
        <v>0</v>
      </c>
      <c r="YG1258" s="23">
        <f t="shared" si="2775"/>
        <v>0</v>
      </c>
      <c r="YH1258" s="23">
        <f t="shared" si="2775"/>
        <v>0</v>
      </c>
      <c r="YI1258" s="23">
        <f t="shared" si="2775"/>
        <v>0</v>
      </c>
      <c r="YJ1258" s="23">
        <f t="shared" si="2776"/>
        <v>0</v>
      </c>
      <c r="YK1258" s="23">
        <f t="shared" si="2776"/>
        <v>0</v>
      </c>
      <c r="YL1258" s="23">
        <f t="shared" si="2776"/>
        <v>0</v>
      </c>
      <c r="YM1258" s="57">
        <f t="shared" si="2777"/>
        <v>229401</v>
      </c>
      <c r="YN1258" s="57">
        <f t="shared" si="2777"/>
        <v>229401</v>
      </c>
      <c r="YO1258" s="57">
        <f t="shared" si="2777"/>
        <v>229401</v>
      </c>
      <c r="YP1258" s="23">
        <f t="shared" si="2778"/>
        <v>740965.23</v>
      </c>
      <c r="YQ1258" s="23">
        <f t="shared" si="2779"/>
        <v>763905.33</v>
      </c>
      <c r="YR1258" s="23">
        <f t="shared" si="2780"/>
        <v>763905.33</v>
      </c>
      <c r="YS1258" s="23">
        <f t="shared" si="2781"/>
        <v>0</v>
      </c>
      <c r="YT1258" s="23">
        <f t="shared" si="2782"/>
        <v>0</v>
      </c>
      <c r="YU1258" s="23">
        <f t="shared" si="2783"/>
        <v>0</v>
      </c>
      <c r="YV1258" s="148">
        <f t="shared" si="2973"/>
        <v>3.2300842486999999</v>
      </c>
      <c r="YW1258" s="148">
        <f t="shared" si="2974"/>
        <v>3.3333579157000002</v>
      </c>
      <c r="YX1258" s="148">
        <f t="shared" si="2975"/>
        <v>3.3333579157000002</v>
      </c>
      <c r="YY1258" s="148">
        <f t="shared" si="2976"/>
        <v>0</v>
      </c>
      <c r="YZ1258" s="148">
        <f t="shared" si="2977"/>
        <v>0</v>
      </c>
      <c r="ZA1258" s="148">
        <f t="shared" si="2978"/>
        <v>0</v>
      </c>
      <c r="ZB1258" s="23">
        <f t="shared" si="2784"/>
        <v>740984.56</v>
      </c>
      <c r="ZC1258" s="23">
        <f t="shared" si="2784"/>
        <v>764675.64</v>
      </c>
      <c r="ZD1258" s="23">
        <f t="shared" si="2784"/>
        <v>764675.64</v>
      </c>
      <c r="ZE1258" s="23">
        <f t="shared" si="2785"/>
        <v>0</v>
      </c>
      <c r="ZF1258" s="23">
        <f t="shared" si="2785"/>
        <v>0</v>
      </c>
      <c r="ZG1258" s="23">
        <f t="shared" si="2785"/>
        <v>0</v>
      </c>
    </row>
    <row r="1259" spans="1:683" hidden="1">
      <c r="A1259" s="8"/>
      <c r="B1259" s="85"/>
      <c r="C1259" s="5"/>
      <c r="D1259" s="110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148"/>
      <c r="V1259" s="148"/>
      <c r="W1259" s="148"/>
      <c r="X1259" s="148"/>
      <c r="Y1259" s="148"/>
      <c r="Z1259" s="148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148"/>
      <c r="AQ1259" s="148"/>
      <c r="AR1259" s="148"/>
      <c r="AS1259" s="148"/>
      <c r="AT1259" s="148"/>
      <c r="AU1259" s="148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148"/>
      <c r="BL1259" s="148"/>
      <c r="BM1259" s="148"/>
      <c r="BN1259" s="148"/>
      <c r="BO1259" s="148"/>
      <c r="BP1259" s="148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148"/>
      <c r="CG1259" s="148"/>
      <c r="CH1259" s="148"/>
      <c r="CI1259" s="148"/>
      <c r="CJ1259" s="148"/>
      <c r="CK1259" s="148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148"/>
      <c r="DB1259" s="148"/>
      <c r="DC1259" s="148"/>
      <c r="DD1259" s="148"/>
      <c r="DE1259" s="148"/>
      <c r="DF1259" s="148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148"/>
      <c r="DW1259" s="148"/>
      <c r="DX1259" s="148"/>
      <c r="DY1259" s="148"/>
      <c r="DZ1259" s="148"/>
      <c r="EA1259" s="148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148"/>
      <c r="ER1259" s="148"/>
      <c r="ES1259" s="148"/>
      <c r="ET1259" s="148"/>
      <c r="EU1259" s="148"/>
      <c r="EV1259" s="148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148"/>
      <c r="FM1259" s="148"/>
      <c r="FN1259" s="148"/>
      <c r="FO1259" s="148"/>
      <c r="FP1259" s="148"/>
      <c r="FQ1259" s="148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148"/>
      <c r="GH1259" s="148"/>
      <c r="GI1259" s="148"/>
      <c r="GJ1259" s="148"/>
      <c r="GK1259" s="148"/>
      <c r="GL1259" s="148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148"/>
      <c r="HC1259" s="148"/>
      <c r="HD1259" s="148"/>
      <c r="HE1259" s="148"/>
      <c r="HF1259" s="148"/>
      <c r="HG1259" s="148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148"/>
      <c r="HX1259" s="148"/>
      <c r="HY1259" s="148"/>
      <c r="HZ1259" s="148"/>
      <c r="IA1259" s="148"/>
      <c r="IB1259" s="148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148"/>
      <c r="IS1259" s="148"/>
      <c r="IT1259" s="148"/>
      <c r="IU1259" s="148"/>
      <c r="IV1259" s="148"/>
      <c r="IW1259" s="148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148"/>
      <c r="JN1259" s="148"/>
      <c r="JO1259" s="148"/>
      <c r="JP1259" s="148"/>
      <c r="JQ1259" s="148"/>
      <c r="JR1259" s="148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148"/>
      <c r="KI1259" s="148"/>
      <c r="KJ1259" s="148"/>
      <c r="KK1259" s="148"/>
      <c r="KL1259" s="148"/>
      <c r="KM1259" s="148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148"/>
      <c r="LD1259" s="148"/>
      <c r="LE1259" s="148"/>
      <c r="LF1259" s="148"/>
      <c r="LG1259" s="148"/>
      <c r="LH1259" s="148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148"/>
      <c r="LY1259" s="148"/>
      <c r="LZ1259" s="148"/>
      <c r="MA1259" s="148"/>
      <c r="MB1259" s="148"/>
      <c r="MC1259" s="148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148"/>
      <c r="MT1259" s="148"/>
      <c r="MU1259" s="148"/>
      <c r="MV1259" s="148"/>
      <c r="MW1259" s="148"/>
      <c r="MX1259" s="148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148"/>
      <c r="NO1259" s="148"/>
      <c r="NP1259" s="148"/>
      <c r="NQ1259" s="148"/>
      <c r="NR1259" s="148"/>
      <c r="NS1259" s="148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148"/>
      <c r="OJ1259" s="148"/>
      <c r="OK1259" s="148"/>
      <c r="OL1259" s="148"/>
      <c r="OM1259" s="148"/>
      <c r="ON1259" s="148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148"/>
      <c r="PE1259" s="148"/>
      <c r="PF1259" s="148"/>
      <c r="PG1259" s="148"/>
      <c r="PH1259" s="148"/>
      <c r="PI1259" s="148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148"/>
      <c r="PZ1259" s="148"/>
      <c r="QA1259" s="148"/>
      <c r="QB1259" s="148"/>
      <c r="QC1259" s="148"/>
      <c r="QD1259" s="148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148"/>
      <c r="QU1259" s="148"/>
      <c r="QV1259" s="148"/>
      <c r="QW1259" s="148"/>
      <c r="QX1259" s="148"/>
      <c r="QY1259" s="148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148"/>
      <c r="RP1259" s="148"/>
      <c r="RQ1259" s="148"/>
      <c r="RR1259" s="148"/>
      <c r="RS1259" s="148"/>
      <c r="RT1259" s="148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148"/>
      <c r="SK1259" s="148"/>
      <c r="SL1259" s="148"/>
      <c r="SM1259" s="148"/>
      <c r="SN1259" s="148"/>
      <c r="SO1259" s="148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148"/>
      <c r="TF1259" s="148"/>
      <c r="TG1259" s="148"/>
      <c r="TH1259" s="148"/>
      <c r="TI1259" s="148"/>
      <c r="TJ1259" s="148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148"/>
      <c r="UA1259" s="148"/>
      <c r="UB1259" s="148"/>
      <c r="UC1259" s="148"/>
      <c r="UD1259" s="148"/>
      <c r="UE1259" s="148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148"/>
      <c r="UV1259" s="148"/>
      <c r="UW1259" s="148"/>
      <c r="UX1259" s="148"/>
      <c r="UY1259" s="148"/>
      <c r="UZ1259" s="148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148"/>
      <c r="VQ1259" s="148"/>
      <c r="VR1259" s="148"/>
      <c r="VS1259" s="148"/>
      <c r="VT1259" s="148"/>
      <c r="VU1259" s="148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148"/>
      <c r="WL1259" s="148"/>
      <c r="WM1259" s="148"/>
      <c r="WN1259" s="148"/>
      <c r="WO1259" s="148"/>
      <c r="WP1259" s="148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148"/>
      <c r="XG1259" s="148"/>
      <c r="XH1259" s="148"/>
      <c r="XI1259" s="148"/>
      <c r="XJ1259" s="148"/>
      <c r="XK1259" s="148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148"/>
      <c r="YB1259" s="148"/>
      <c r="YC1259" s="148"/>
      <c r="YD1259" s="148"/>
      <c r="YE1259" s="148"/>
      <c r="YF1259" s="148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148"/>
      <c r="YW1259" s="148"/>
      <c r="YX1259" s="148"/>
      <c r="YY1259" s="148"/>
      <c r="YZ1259" s="148"/>
      <c r="ZA1259" s="148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0"/>
      <c r="E1260" s="74"/>
      <c r="F1260" s="36">
        <f t="shared" ref="F1260:H1262" si="2979">F73</f>
        <v>2.17</v>
      </c>
      <c r="G1260" s="36">
        <f t="shared" si="2979"/>
        <v>2.2400000000000002</v>
      </c>
      <c r="H1260" s="36">
        <f t="shared" si="2979"/>
        <v>2.2400000000000002</v>
      </c>
      <c r="I1260" s="23"/>
      <c r="J1260" s="23"/>
      <c r="K1260" s="23"/>
      <c r="L1260" s="28">
        <v>9100</v>
      </c>
      <c r="M1260" s="28">
        <v>9100</v>
      </c>
      <c r="N1260" s="28">
        <v>9100</v>
      </c>
      <c r="O1260" s="23">
        <f t="shared" si="2529"/>
        <v>19747</v>
      </c>
      <c r="P1260" s="23">
        <f t="shared" si="2530"/>
        <v>20384</v>
      </c>
      <c r="Q1260" s="23">
        <f t="shared" si="2531"/>
        <v>20384</v>
      </c>
      <c r="R1260" s="23">
        <f t="shared" si="2532"/>
        <v>0</v>
      </c>
      <c r="S1260" s="23">
        <f t="shared" si="2533"/>
        <v>0</v>
      </c>
      <c r="T1260" s="23">
        <f t="shared" si="2534"/>
        <v>0</v>
      </c>
      <c r="U1260" s="148">
        <f t="shared" si="2787"/>
        <v>5.3057266324999999</v>
      </c>
      <c r="V1260" s="148">
        <f t="shared" si="2788"/>
        <v>5.4813397129999997</v>
      </c>
      <c r="W1260" s="148">
        <f t="shared" si="2789"/>
        <v>5.4813397129999997</v>
      </c>
      <c r="X1260" s="148">
        <f t="shared" si="2790"/>
        <v>0</v>
      </c>
      <c r="Y1260" s="148">
        <f t="shared" si="2791"/>
        <v>0</v>
      </c>
      <c r="Z1260" s="148">
        <f t="shared" si="2792"/>
        <v>0</v>
      </c>
      <c r="AA1260" s="23">
        <f t="shared" si="2535"/>
        <v>48282.11</v>
      </c>
      <c r="AB1260" s="23">
        <f t="shared" si="2535"/>
        <v>49880.19</v>
      </c>
      <c r="AC1260" s="23">
        <f t="shared" si="2535"/>
        <v>49880.19</v>
      </c>
      <c r="AD1260" s="23">
        <f t="shared" si="2536"/>
        <v>0</v>
      </c>
      <c r="AE1260" s="23">
        <f t="shared" si="2536"/>
        <v>0</v>
      </c>
      <c r="AF1260" s="23">
        <f t="shared" si="2536"/>
        <v>0</v>
      </c>
      <c r="AG1260" s="28"/>
      <c r="AH1260" s="28"/>
      <c r="AI1260" s="28"/>
      <c r="AJ1260" s="23">
        <f t="shared" si="2537"/>
        <v>0</v>
      </c>
      <c r="AK1260" s="23">
        <f t="shared" si="2538"/>
        <v>0</v>
      </c>
      <c r="AL1260" s="23">
        <f t="shared" si="2539"/>
        <v>0</v>
      </c>
      <c r="AM1260" s="23">
        <f t="shared" si="2540"/>
        <v>0</v>
      </c>
      <c r="AN1260" s="23">
        <f t="shared" si="2541"/>
        <v>0</v>
      </c>
      <c r="AO1260" s="23">
        <f t="shared" si="2542"/>
        <v>0</v>
      </c>
      <c r="AP1260" s="148">
        <f t="shared" si="2793"/>
        <v>1.1816239315999999</v>
      </c>
      <c r="AQ1260" s="148">
        <f t="shared" si="2794"/>
        <v>1.2201169590000001</v>
      </c>
      <c r="AR1260" s="148">
        <f t="shared" si="2795"/>
        <v>1.2201169590000001</v>
      </c>
      <c r="AS1260" s="148">
        <f t="shared" si="2796"/>
        <v>0</v>
      </c>
      <c r="AT1260" s="148">
        <f t="shared" si="2797"/>
        <v>0</v>
      </c>
      <c r="AU1260" s="148">
        <f t="shared" si="2798"/>
        <v>0</v>
      </c>
      <c r="AV1260" s="23">
        <f t="shared" si="2543"/>
        <v>0</v>
      </c>
      <c r="AW1260" s="23">
        <f t="shared" si="2543"/>
        <v>0</v>
      </c>
      <c r="AX1260" s="23">
        <f t="shared" si="2543"/>
        <v>0</v>
      </c>
      <c r="AY1260" s="23">
        <f t="shared" si="2544"/>
        <v>0</v>
      </c>
      <c r="AZ1260" s="23">
        <f t="shared" si="2544"/>
        <v>0</v>
      </c>
      <c r="BA1260" s="23">
        <f t="shared" si="2544"/>
        <v>0</v>
      </c>
      <c r="BB1260" s="28">
        <v>50400</v>
      </c>
      <c r="BC1260" s="28">
        <v>50400</v>
      </c>
      <c r="BD1260" s="28">
        <v>50400</v>
      </c>
      <c r="BE1260" s="23">
        <f t="shared" si="2545"/>
        <v>109368</v>
      </c>
      <c r="BF1260" s="23">
        <f t="shared" si="2546"/>
        <v>112896</v>
      </c>
      <c r="BG1260" s="23">
        <f t="shared" si="2547"/>
        <v>112896</v>
      </c>
      <c r="BH1260" s="23">
        <f t="shared" si="2548"/>
        <v>0</v>
      </c>
      <c r="BI1260" s="23">
        <f t="shared" si="2549"/>
        <v>0</v>
      </c>
      <c r="BJ1260" s="23">
        <f t="shared" si="2550"/>
        <v>0</v>
      </c>
      <c r="BK1260" s="148">
        <f t="shared" si="2799"/>
        <v>2.6563127594</v>
      </c>
      <c r="BL1260" s="148">
        <f t="shared" si="2800"/>
        <v>2.7417499243000001</v>
      </c>
      <c r="BM1260" s="148">
        <f t="shared" si="2801"/>
        <v>2.7417499243000001</v>
      </c>
      <c r="BN1260" s="148">
        <f t="shared" si="2802"/>
        <v>0</v>
      </c>
      <c r="BO1260" s="148">
        <f t="shared" si="2803"/>
        <v>0</v>
      </c>
      <c r="BP1260" s="148">
        <f t="shared" si="2804"/>
        <v>0</v>
      </c>
      <c r="BQ1260" s="23">
        <f t="shared" si="2551"/>
        <v>133878.16</v>
      </c>
      <c r="BR1260" s="23">
        <f t="shared" si="2551"/>
        <v>138184.20000000001</v>
      </c>
      <c r="BS1260" s="23">
        <f t="shared" si="2551"/>
        <v>138184.20000000001</v>
      </c>
      <c r="BT1260" s="23">
        <f t="shared" si="2552"/>
        <v>0</v>
      </c>
      <c r="BU1260" s="23">
        <f t="shared" si="2552"/>
        <v>0</v>
      </c>
      <c r="BV1260" s="23">
        <f t="shared" si="2552"/>
        <v>0</v>
      </c>
      <c r="BW1260" s="107">
        <v>6300</v>
      </c>
      <c r="BX1260" s="107">
        <v>6300</v>
      </c>
      <c r="BY1260" s="107">
        <v>6300</v>
      </c>
      <c r="BZ1260" s="23">
        <f t="shared" si="2553"/>
        <v>13671</v>
      </c>
      <c r="CA1260" s="23">
        <f t="shared" si="2554"/>
        <v>14112</v>
      </c>
      <c r="CB1260" s="23">
        <f t="shared" si="2555"/>
        <v>14112</v>
      </c>
      <c r="CC1260" s="23">
        <f t="shared" si="2556"/>
        <v>0</v>
      </c>
      <c r="CD1260" s="23">
        <f t="shared" si="2557"/>
        <v>0</v>
      </c>
      <c r="CE1260" s="23">
        <f t="shared" si="2558"/>
        <v>0</v>
      </c>
      <c r="CF1260" s="148">
        <f t="shared" si="2805"/>
        <v>6.9523809523000004</v>
      </c>
      <c r="CG1260" s="148">
        <f t="shared" si="2806"/>
        <v>7.1746031745999996</v>
      </c>
      <c r="CH1260" s="148">
        <f t="shared" si="2807"/>
        <v>7.1746031745999996</v>
      </c>
      <c r="CI1260" s="148">
        <f t="shared" si="2808"/>
        <v>0</v>
      </c>
      <c r="CJ1260" s="148">
        <f t="shared" si="2809"/>
        <v>0</v>
      </c>
      <c r="CK1260" s="148">
        <f t="shared" si="2810"/>
        <v>0</v>
      </c>
      <c r="CL1260" s="23">
        <f t="shared" si="2559"/>
        <v>43800</v>
      </c>
      <c r="CM1260" s="23">
        <f t="shared" si="2559"/>
        <v>45200</v>
      </c>
      <c r="CN1260" s="23">
        <f t="shared" si="2559"/>
        <v>45200</v>
      </c>
      <c r="CO1260" s="23">
        <f t="shared" si="2560"/>
        <v>0</v>
      </c>
      <c r="CP1260" s="23">
        <f t="shared" si="2560"/>
        <v>0</v>
      </c>
      <c r="CQ1260" s="23">
        <f t="shared" si="2560"/>
        <v>0</v>
      </c>
      <c r="CR1260" s="28">
        <v>10500</v>
      </c>
      <c r="CS1260" s="28">
        <v>10500</v>
      </c>
      <c r="CT1260" s="28">
        <v>10500</v>
      </c>
      <c r="CU1260" s="23">
        <f t="shared" si="2561"/>
        <v>22785</v>
      </c>
      <c r="CV1260" s="23">
        <f t="shared" si="2562"/>
        <v>23520</v>
      </c>
      <c r="CW1260" s="23">
        <f t="shared" si="2563"/>
        <v>23520</v>
      </c>
      <c r="CX1260" s="23">
        <f t="shared" si="2564"/>
        <v>0</v>
      </c>
      <c r="CY1260" s="23">
        <f t="shared" si="2565"/>
        <v>0</v>
      </c>
      <c r="CZ1260" s="23">
        <f t="shared" si="2566"/>
        <v>0</v>
      </c>
      <c r="DA1260" s="148">
        <f t="shared" si="2811"/>
        <v>2.3418640281999998</v>
      </c>
      <c r="DB1260" s="148">
        <f t="shared" si="2812"/>
        <v>2.4196159778999999</v>
      </c>
      <c r="DC1260" s="148">
        <f t="shared" si="2813"/>
        <v>2.4196159778999999</v>
      </c>
      <c r="DD1260" s="148">
        <f t="shared" si="2814"/>
        <v>0</v>
      </c>
      <c r="DE1260" s="148">
        <f t="shared" si="2815"/>
        <v>0</v>
      </c>
      <c r="DF1260" s="148">
        <f t="shared" si="2816"/>
        <v>0</v>
      </c>
      <c r="DG1260" s="23">
        <f t="shared" si="2567"/>
        <v>24589.57</v>
      </c>
      <c r="DH1260" s="23">
        <f t="shared" si="2567"/>
        <v>25405.97</v>
      </c>
      <c r="DI1260" s="23">
        <f t="shared" si="2567"/>
        <v>25405.97</v>
      </c>
      <c r="DJ1260" s="23">
        <f t="shared" si="2568"/>
        <v>0</v>
      </c>
      <c r="DK1260" s="23">
        <f t="shared" si="2568"/>
        <v>0</v>
      </c>
      <c r="DL1260" s="23">
        <f t="shared" si="2568"/>
        <v>0</v>
      </c>
      <c r="DM1260" s="28"/>
      <c r="DN1260" s="28"/>
      <c r="DO1260" s="28"/>
      <c r="DP1260" s="23">
        <f t="shared" si="2569"/>
        <v>0</v>
      </c>
      <c r="DQ1260" s="23">
        <f t="shared" si="2570"/>
        <v>0</v>
      </c>
      <c r="DR1260" s="23">
        <f t="shared" si="2571"/>
        <v>0</v>
      </c>
      <c r="DS1260" s="23">
        <f t="shared" si="2572"/>
        <v>0</v>
      </c>
      <c r="DT1260" s="23">
        <f t="shared" si="2573"/>
        <v>0</v>
      </c>
      <c r="DU1260" s="23">
        <f t="shared" si="2574"/>
        <v>0</v>
      </c>
      <c r="DV1260" s="148">
        <f t="shared" si="2817"/>
        <v>0</v>
      </c>
      <c r="DW1260" s="148">
        <f t="shared" si="2818"/>
        <v>0</v>
      </c>
      <c r="DX1260" s="148">
        <f t="shared" si="2819"/>
        <v>0</v>
      </c>
      <c r="DY1260" s="148">
        <f t="shared" si="2820"/>
        <v>0</v>
      </c>
      <c r="DZ1260" s="148">
        <f t="shared" si="2821"/>
        <v>0</v>
      </c>
      <c r="EA1260" s="148">
        <f t="shared" si="2822"/>
        <v>0</v>
      </c>
      <c r="EB1260" s="23">
        <f t="shared" si="2575"/>
        <v>0</v>
      </c>
      <c r="EC1260" s="23">
        <f t="shared" si="2575"/>
        <v>0</v>
      </c>
      <c r="ED1260" s="23">
        <f t="shared" si="2575"/>
        <v>0</v>
      </c>
      <c r="EE1260" s="23">
        <f t="shared" si="2576"/>
        <v>0</v>
      </c>
      <c r="EF1260" s="23">
        <f t="shared" si="2576"/>
        <v>0</v>
      </c>
      <c r="EG1260" s="23">
        <f t="shared" si="2576"/>
        <v>0</v>
      </c>
      <c r="EH1260" s="28"/>
      <c r="EI1260" s="28"/>
      <c r="EJ1260" s="28"/>
      <c r="EK1260" s="23">
        <f t="shared" si="2577"/>
        <v>0</v>
      </c>
      <c r="EL1260" s="23">
        <f t="shared" si="2578"/>
        <v>0</v>
      </c>
      <c r="EM1260" s="23">
        <f t="shared" si="2579"/>
        <v>0</v>
      </c>
      <c r="EN1260" s="23">
        <f t="shared" si="2580"/>
        <v>0</v>
      </c>
      <c r="EO1260" s="23">
        <f t="shared" si="2581"/>
        <v>0</v>
      </c>
      <c r="EP1260" s="23">
        <f t="shared" si="2582"/>
        <v>0</v>
      </c>
      <c r="EQ1260" s="148">
        <f t="shared" si="2823"/>
        <v>0</v>
      </c>
      <c r="ER1260" s="148">
        <f t="shared" si="2824"/>
        <v>0</v>
      </c>
      <c r="ES1260" s="148">
        <f t="shared" si="2825"/>
        <v>0</v>
      </c>
      <c r="ET1260" s="148">
        <f t="shared" si="2826"/>
        <v>0</v>
      </c>
      <c r="EU1260" s="148">
        <f t="shared" si="2827"/>
        <v>0</v>
      </c>
      <c r="EV1260" s="148">
        <f t="shared" si="2828"/>
        <v>0</v>
      </c>
      <c r="EW1260" s="23">
        <f t="shared" si="2583"/>
        <v>0</v>
      </c>
      <c r="EX1260" s="23">
        <f t="shared" si="2583"/>
        <v>0</v>
      </c>
      <c r="EY1260" s="23">
        <f t="shared" si="2583"/>
        <v>0</v>
      </c>
      <c r="EZ1260" s="23">
        <f t="shared" si="2584"/>
        <v>0</v>
      </c>
      <c r="FA1260" s="23">
        <f t="shared" si="2584"/>
        <v>0</v>
      </c>
      <c r="FB1260" s="23">
        <f t="shared" si="2584"/>
        <v>0</v>
      </c>
      <c r="FC1260" s="28">
        <v>1575</v>
      </c>
      <c r="FD1260" s="28">
        <v>1575</v>
      </c>
      <c r="FE1260" s="28">
        <v>1575</v>
      </c>
      <c r="FF1260" s="23">
        <f t="shared" si="2585"/>
        <v>3417.75</v>
      </c>
      <c r="FG1260" s="23">
        <f t="shared" si="2586"/>
        <v>3528</v>
      </c>
      <c r="FH1260" s="23">
        <f t="shared" si="2587"/>
        <v>3528</v>
      </c>
      <c r="FI1260" s="23">
        <f t="shared" si="2588"/>
        <v>0</v>
      </c>
      <c r="FJ1260" s="23">
        <f t="shared" si="2589"/>
        <v>0</v>
      </c>
      <c r="FK1260" s="23">
        <f t="shared" si="2590"/>
        <v>0</v>
      </c>
      <c r="FL1260" s="148">
        <f t="shared" si="2829"/>
        <v>2.2047213785999999</v>
      </c>
      <c r="FM1260" s="148">
        <f t="shared" si="2830"/>
        <v>2.2801566389999999</v>
      </c>
      <c r="FN1260" s="148">
        <f t="shared" si="2831"/>
        <v>2.2801566389999999</v>
      </c>
      <c r="FO1260" s="148">
        <f t="shared" si="2832"/>
        <v>0</v>
      </c>
      <c r="FP1260" s="148">
        <f t="shared" si="2833"/>
        <v>0</v>
      </c>
      <c r="FQ1260" s="148">
        <f t="shared" si="2834"/>
        <v>0</v>
      </c>
      <c r="FR1260" s="23">
        <f t="shared" si="2591"/>
        <v>3472.44</v>
      </c>
      <c r="FS1260" s="23">
        <f t="shared" si="2591"/>
        <v>3591.25</v>
      </c>
      <c r="FT1260" s="23">
        <f t="shared" si="2591"/>
        <v>3591.25</v>
      </c>
      <c r="FU1260" s="23">
        <f t="shared" si="2592"/>
        <v>0</v>
      </c>
      <c r="FV1260" s="23">
        <f t="shared" si="2592"/>
        <v>0</v>
      </c>
      <c r="FW1260" s="23">
        <f t="shared" si="2592"/>
        <v>0</v>
      </c>
      <c r="FX1260" s="28"/>
      <c r="FY1260" s="28"/>
      <c r="FZ1260" s="28"/>
      <c r="GA1260" s="23">
        <f t="shared" si="2593"/>
        <v>0</v>
      </c>
      <c r="GB1260" s="23">
        <f t="shared" si="2594"/>
        <v>0</v>
      </c>
      <c r="GC1260" s="23">
        <f t="shared" si="2595"/>
        <v>0</v>
      </c>
      <c r="GD1260" s="23">
        <f t="shared" si="2596"/>
        <v>0</v>
      </c>
      <c r="GE1260" s="23">
        <f t="shared" si="2597"/>
        <v>0</v>
      </c>
      <c r="GF1260" s="23">
        <f t="shared" si="2598"/>
        <v>0</v>
      </c>
      <c r="GG1260" s="148">
        <f t="shared" si="2835"/>
        <v>5.2564198210999997</v>
      </c>
      <c r="GH1260" s="148">
        <f t="shared" si="2836"/>
        <v>5.4276995379999997</v>
      </c>
      <c r="GI1260" s="148">
        <f t="shared" si="2837"/>
        <v>5.4276995379999997</v>
      </c>
      <c r="GJ1260" s="148">
        <f t="shared" si="2838"/>
        <v>0</v>
      </c>
      <c r="GK1260" s="148">
        <f t="shared" si="2839"/>
        <v>0</v>
      </c>
      <c r="GL1260" s="148">
        <f t="shared" si="2840"/>
        <v>0</v>
      </c>
      <c r="GM1260" s="23">
        <f t="shared" si="2599"/>
        <v>0</v>
      </c>
      <c r="GN1260" s="23">
        <f t="shared" si="2599"/>
        <v>0</v>
      </c>
      <c r="GO1260" s="23">
        <f t="shared" si="2599"/>
        <v>0</v>
      </c>
      <c r="GP1260" s="23">
        <f t="shared" si="2600"/>
        <v>0</v>
      </c>
      <c r="GQ1260" s="23">
        <f t="shared" si="2600"/>
        <v>0</v>
      </c>
      <c r="GR1260" s="23">
        <f t="shared" si="2600"/>
        <v>0</v>
      </c>
      <c r="GS1260" s="28">
        <v>14076</v>
      </c>
      <c r="GT1260" s="28">
        <v>14076</v>
      </c>
      <c r="GU1260" s="28">
        <v>14076</v>
      </c>
      <c r="GV1260" s="23">
        <f t="shared" si="2601"/>
        <v>30544.92</v>
      </c>
      <c r="GW1260" s="23">
        <f t="shared" si="2602"/>
        <v>31530.240000000002</v>
      </c>
      <c r="GX1260" s="23">
        <f t="shared" si="2603"/>
        <v>31530.240000000002</v>
      </c>
      <c r="GY1260" s="23">
        <f t="shared" si="2604"/>
        <v>0</v>
      </c>
      <c r="GZ1260" s="23">
        <f t="shared" si="2605"/>
        <v>0</v>
      </c>
      <c r="HA1260" s="23">
        <f t="shared" si="2606"/>
        <v>0</v>
      </c>
      <c r="HB1260" s="148">
        <f t="shared" si="2841"/>
        <v>6.0173344700999998</v>
      </c>
      <c r="HC1260" s="148">
        <f t="shared" si="2842"/>
        <v>6.2162546178999998</v>
      </c>
      <c r="HD1260" s="148">
        <f t="shared" si="2843"/>
        <v>6.2162546178999998</v>
      </c>
      <c r="HE1260" s="148">
        <f t="shared" si="2844"/>
        <v>0</v>
      </c>
      <c r="HF1260" s="148">
        <f t="shared" si="2845"/>
        <v>0</v>
      </c>
      <c r="HG1260" s="148">
        <f t="shared" si="2846"/>
        <v>0</v>
      </c>
      <c r="HH1260" s="23">
        <f t="shared" si="2607"/>
        <v>84700</v>
      </c>
      <c r="HI1260" s="23">
        <f t="shared" si="2607"/>
        <v>87500</v>
      </c>
      <c r="HJ1260" s="23">
        <f t="shared" si="2607"/>
        <v>87500</v>
      </c>
      <c r="HK1260" s="23">
        <f t="shared" si="2608"/>
        <v>0</v>
      </c>
      <c r="HL1260" s="23">
        <f t="shared" si="2608"/>
        <v>0</v>
      </c>
      <c r="HM1260" s="23">
        <f t="shared" si="2608"/>
        <v>0</v>
      </c>
      <c r="HN1260" s="28"/>
      <c r="HO1260" s="28"/>
      <c r="HP1260" s="28"/>
      <c r="HQ1260" s="23">
        <f t="shared" si="2609"/>
        <v>0</v>
      </c>
      <c r="HR1260" s="23">
        <f t="shared" si="2610"/>
        <v>0</v>
      </c>
      <c r="HS1260" s="23">
        <f t="shared" si="2611"/>
        <v>0</v>
      </c>
      <c r="HT1260" s="23">
        <f t="shared" si="2612"/>
        <v>0</v>
      </c>
      <c r="HU1260" s="23">
        <f t="shared" si="2613"/>
        <v>0</v>
      </c>
      <c r="HV1260" s="23">
        <f t="shared" si="2614"/>
        <v>0</v>
      </c>
      <c r="HW1260" s="148">
        <f t="shared" si="2847"/>
        <v>0</v>
      </c>
      <c r="HX1260" s="148">
        <f t="shared" si="2848"/>
        <v>0</v>
      </c>
      <c r="HY1260" s="148">
        <f t="shared" si="2849"/>
        <v>0</v>
      </c>
      <c r="HZ1260" s="148">
        <f t="shared" si="2850"/>
        <v>0</v>
      </c>
      <c r="IA1260" s="148">
        <f t="shared" si="2851"/>
        <v>0</v>
      </c>
      <c r="IB1260" s="148">
        <f t="shared" si="2852"/>
        <v>0</v>
      </c>
      <c r="IC1260" s="23">
        <f t="shared" si="2615"/>
        <v>0</v>
      </c>
      <c r="ID1260" s="23">
        <f t="shared" si="2615"/>
        <v>0</v>
      </c>
      <c r="IE1260" s="23">
        <f t="shared" si="2615"/>
        <v>0</v>
      </c>
      <c r="IF1260" s="23">
        <f t="shared" si="2616"/>
        <v>0</v>
      </c>
      <c r="IG1260" s="23">
        <f t="shared" si="2616"/>
        <v>0</v>
      </c>
      <c r="IH1260" s="23">
        <f t="shared" si="2616"/>
        <v>0</v>
      </c>
      <c r="II1260" s="28">
        <v>60638</v>
      </c>
      <c r="IJ1260" s="28">
        <v>60638</v>
      </c>
      <c r="IK1260" s="28">
        <v>60638</v>
      </c>
      <c r="IL1260" s="23">
        <f t="shared" si="2617"/>
        <v>131584.46</v>
      </c>
      <c r="IM1260" s="23">
        <f t="shared" si="2618"/>
        <v>135829.12</v>
      </c>
      <c r="IN1260" s="23">
        <f t="shared" si="2619"/>
        <v>135829.12</v>
      </c>
      <c r="IO1260" s="23">
        <f t="shared" si="2620"/>
        <v>0</v>
      </c>
      <c r="IP1260" s="23">
        <f t="shared" si="2621"/>
        <v>0</v>
      </c>
      <c r="IQ1260" s="23">
        <f t="shared" si="2622"/>
        <v>0</v>
      </c>
      <c r="IR1260" s="148">
        <f t="shared" si="2853"/>
        <v>1.5997391567999999</v>
      </c>
      <c r="IS1260" s="148">
        <f t="shared" si="2854"/>
        <v>1.6510149475</v>
      </c>
      <c r="IT1260" s="148">
        <f t="shared" si="2855"/>
        <v>1.6510149475</v>
      </c>
      <c r="IU1260" s="148">
        <f t="shared" si="2856"/>
        <v>0</v>
      </c>
      <c r="IV1260" s="148">
        <f t="shared" si="2857"/>
        <v>0</v>
      </c>
      <c r="IW1260" s="148">
        <f t="shared" si="2858"/>
        <v>0</v>
      </c>
      <c r="IX1260" s="23">
        <f t="shared" si="2623"/>
        <v>97004.98</v>
      </c>
      <c r="IY1260" s="23">
        <f t="shared" si="2623"/>
        <v>100114.24000000001</v>
      </c>
      <c r="IZ1260" s="23">
        <f t="shared" si="2623"/>
        <v>100114.24000000001</v>
      </c>
      <c r="JA1260" s="23">
        <f t="shared" si="2624"/>
        <v>0</v>
      </c>
      <c r="JB1260" s="23">
        <f t="shared" si="2624"/>
        <v>0</v>
      </c>
      <c r="JC1260" s="23">
        <f t="shared" si="2624"/>
        <v>0</v>
      </c>
      <c r="JD1260" s="28">
        <v>14175</v>
      </c>
      <c r="JE1260" s="28">
        <v>14175</v>
      </c>
      <c r="JF1260" s="28">
        <v>14175</v>
      </c>
      <c r="JG1260" s="23">
        <f t="shared" si="2625"/>
        <v>30759.75</v>
      </c>
      <c r="JH1260" s="23">
        <f t="shared" si="2626"/>
        <v>31752</v>
      </c>
      <c r="JI1260" s="23">
        <f t="shared" si="2627"/>
        <v>31752</v>
      </c>
      <c r="JJ1260" s="23">
        <f t="shared" si="2628"/>
        <v>0</v>
      </c>
      <c r="JK1260" s="23">
        <f t="shared" si="2629"/>
        <v>0</v>
      </c>
      <c r="JL1260" s="23">
        <f t="shared" si="2630"/>
        <v>0</v>
      </c>
      <c r="JM1260" s="148">
        <f t="shared" si="2859"/>
        <v>7.3445562497000001</v>
      </c>
      <c r="JN1260" s="148">
        <f t="shared" si="2860"/>
        <v>7.5857988164999997</v>
      </c>
      <c r="JO1260" s="148">
        <f t="shared" si="2861"/>
        <v>7.5857988164999997</v>
      </c>
      <c r="JP1260" s="148">
        <f t="shared" si="2862"/>
        <v>0</v>
      </c>
      <c r="JQ1260" s="148">
        <f t="shared" si="2863"/>
        <v>0</v>
      </c>
      <c r="JR1260" s="148">
        <f t="shared" si="2864"/>
        <v>0</v>
      </c>
      <c r="JS1260" s="23">
        <f t="shared" si="2631"/>
        <v>104109.08</v>
      </c>
      <c r="JT1260" s="23">
        <f t="shared" si="2631"/>
        <v>107528.7</v>
      </c>
      <c r="JU1260" s="23">
        <f t="shared" si="2631"/>
        <v>107528.7</v>
      </c>
      <c r="JV1260" s="23">
        <f t="shared" si="2632"/>
        <v>0</v>
      </c>
      <c r="JW1260" s="23">
        <f t="shared" si="2632"/>
        <v>0</v>
      </c>
      <c r="JX1260" s="23">
        <f t="shared" si="2632"/>
        <v>0</v>
      </c>
      <c r="JY1260" s="28">
        <v>10412</v>
      </c>
      <c r="JZ1260" s="28">
        <v>10412</v>
      </c>
      <c r="KA1260" s="28">
        <v>10412</v>
      </c>
      <c r="KB1260" s="23">
        <f t="shared" si="2633"/>
        <v>22594.04</v>
      </c>
      <c r="KC1260" s="23">
        <f t="shared" si="2634"/>
        <v>23322.880000000001</v>
      </c>
      <c r="KD1260" s="23">
        <f t="shared" si="2635"/>
        <v>23322.880000000001</v>
      </c>
      <c r="KE1260" s="23">
        <f t="shared" si="2636"/>
        <v>0</v>
      </c>
      <c r="KF1260" s="23">
        <f t="shared" si="2637"/>
        <v>0</v>
      </c>
      <c r="KG1260" s="23">
        <f t="shared" si="2638"/>
        <v>0</v>
      </c>
      <c r="KH1260" s="148">
        <f t="shared" si="2865"/>
        <v>11.596349784399999</v>
      </c>
      <c r="KI1260" s="148">
        <f t="shared" si="2866"/>
        <v>11.975162645599999</v>
      </c>
      <c r="KJ1260" s="148">
        <f t="shared" si="2867"/>
        <v>11.975162645599999</v>
      </c>
      <c r="KK1260" s="148">
        <f t="shared" si="2868"/>
        <v>0</v>
      </c>
      <c r="KL1260" s="148">
        <f t="shared" si="2869"/>
        <v>0</v>
      </c>
      <c r="KM1260" s="148">
        <f t="shared" si="2870"/>
        <v>0</v>
      </c>
      <c r="KN1260" s="23">
        <f t="shared" si="2639"/>
        <v>120741.19</v>
      </c>
      <c r="KO1260" s="23">
        <f t="shared" si="2639"/>
        <v>124685.39</v>
      </c>
      <c r="KP1260" s="23">
        <f t="shared" si="2639"/>
        <v>124685.39</v>
      </c>
      <c r="KQ1260" s="23">
        <f t="shared" si="2640"/>
        <v>0</v>
      </c>
      <c r="KR1260" s="23">
        <f t="shared" si="2640"/>
        <v>0</v>
      </c>
      <c r="KS1260" s="23">
        <f t="shared" si="2640"/>
        <v>0</v>
      </c>
      <c r="KT1260" s="28"/>
      <c r="KU1260" s="28"/>
      <c r="KV1260" s="28"/>
      <c r="KW1260" s="23">
        <f t="shared" si="2641"/>
        <v>0</v>
      </c>
      <c r="KX1260" s="23">
        <f t="shared" si="2642"/>
        <v>0</v>
      </c>
      <c r="KY1260" s="23">
        <f t="shared" si="2643"/>
        <v>0</v>
      </c>
      <c r="KZ1260" s="23">
        <f t="shared" si="2644"/>
        <v>0</v>
      </c>
      <c r="LA1260" s="23">
        <f t="shared" si="2645"/>
        <v>0</v>
      </c>
      <c r="LB1260" s="23">
        <f t="shared" si="2646"/>
        <v>0</v>
      </c>
      <c r="LC1260" s="148">
        <f t="shared" si="2871"/>
        <v>0</v>
      </c>
      <c r="LD1260" s="148">
        <f t="shared" si="2872"/>
        <v>0</v>
      </c>
      <c r="LE1260" s="148">
        <f t="shared" si="2873"/>
        <v>0</v>
      </c>
      <c r="LF1260" s="148">
        <f t="shared" si="2874"/>
        <v>0</v>
      </c>
      <c r="LG1260" s="148">
        <f t="shared" si="2875"/>
        <v>0</v>
      </c>
      <c r="LH1260" s="148">
        <f t="shared" si="2876"/>
        <v>0</v>
      </c>
      <c r="LI1260" s="23">
        <f t="shared" si="2647"/>
        <v>0</v>
      </c>
      <c r="LJ1260" s="23">
        <f t="shared" si="2647"/>
        <v>0</v>
      </c>
      <c r="LK1260" s="23">
        <f t="shared" si="2647"/>
        <v>0</v>
      </c>
      <c r="LL1260" s="23">
        <f t="shared" si="2648"/>
        <v>0</v>
      </c>
      <c r="LM1260" s="23">
        <f t="shared" si="2648"/>
        <v>0</v>
      </c>
      <c r="LN1260" s="23">
        <f t="shared" si="2648"/>
        <v>0</v>
      </c>
      <c r="LO1260" s="28">
        <v>38220</v>
      </c>
      <c r="LP1260" s="28">
        <v>38220</v>
      </c>
      <c r="LQ1260" s="28">
        <v>38220</v>
      </c>
      <c r="LR1260" s="23">
        <f t="shared" si="2649"/>
        <v>82937.399999999994</v>
      </c>
      <c r="LS1260" s="23">
        <f t="shared" si="2650"/>
        <v>85612.800000000003</v>
      </c>
      <c r="LT1260" s="23">
        <f t="shared" si="2651"/>
        <v>85612.800000000003</v>
      </c>
      <c r="LU1260" s="23">
        <f t="shared" si="2652"/>
        <v>0</v>
      </c>
      <c r="LV1260" s="23">
        <f t="shared" si="2653"/>
        <v>0</v>
      </c>
      <c r="LW1260" s="23">
        <f t="shared" si="2654"/>
        <v>0</v>
      </c>
      <c r="LX1260" s="148">
        <f t="shared" si="2877"/>
        <v>1.9884877028000001</v>
      </c>
      <c r="LY1260" s="148">
        <f t="shared" si="2878"/>
        <v>2.0512820513999999</v>
      </c>
      <c r="LZ1260" s="148">
        <f t="shared" si="2879"/>
        <v>2.0512820513999999</v>
      </c>
      <c r="MA1260" s="148">
        <f t="shared" si="2880"/>
        <v>0</v>
      </c>
      <c r="MB1260" s="148">
        <f t="shared" si="2881"/>
        <v>0</v>
      </c>
      <c r="MC1260" s="148">
        <f t="shared" si="2882"/>
        <v>0</v>
      </c>
      <c r="MD1260" s="23">
        <f t="shared" si="2655"/>
        <v>76000</v>
      </c>
      <c r="ME1260" s="23">
        <f t="shared" si="2655"/>
        <v>78400</v>
      </c>
      <c r="MF1260" s="23">
        <f t="shared" si="2655"/>
        <v>78400</v>
      </c>
      <c r="MG1260" s="23">
        <f t="shared" si="2656"/>
        <v>0</v>
      </c>
      <c r="MH1260" s="23">
        <f t="shared" si="2656"/>
        <v>0</v>
      </c>
      <c r="MI1260" s="23">
        <f t="shared" si="2656"/>
        <v>0</v>
      </c>
      <c r="MJ1260" s="28"/>
      <c r="MK1260" s="28"/>
      <c r="ML1260" s="28"/>
      <c r="MM1260" s="23">
        <f t="shared" si="2657"/>
        <v>0</v>
      </c>
      <c r="MN1260" s="23">
        <f t="shared" si="2658"/>
        <v>0</v>
      </c>
      <c r="MO1260" s="23">
        <f t="shared" si="2659"/>
        <v>0</v>
      </c>
      <c r="MP1260" s="23">
        <f t="shared" si="2660"/>
        <v>0</v>
      </c>
      <c r="MQ1260" s="23">
        <f t="shared" si="2661"/>
        <v>0</v>
      </c>
      <c r="MR1260" s="23">
        <f t="shared" si="2662"/>
        <v>0</v>
      </c>
      <c r="MS1260" s="148">
        <f t="shared" si="2883"/>
        <v>3.0420392093999999</v>
      </c>
      <c r="MT1260" s="148">
        <f t="shared" si="2884"/>
        <v>3.1509432099999999</v>
      </c>
      <c r="MU1260" s="148">
        <f t="shared" si="2885"/>
        <v>3.1509432099999999</v>
      </c>
      <c r="MV1260" s="148">
        <f t="shared" si="2886"/>
        <v>0</v>
      </c>
      <c r="MW1260" s="148">
        <f t="shared" si="2887"/>
        <v>0</v>
      </c>
      <c r="MX1260" s="148">
        <f t="shared" si="2888"/>
        <v>0</v>
      </c>
      <c r="MY1260" s="23">
        <f t="shared" si="2663"/>
        <v>0</v>
      </c>
      <c r="MZ1260" s="23">
        <f t="shared" si="2663"/>
        <v>0</v>
      </c>
      <c r="NA1260" s="23">
        <f t="shared" si="2663"/>
        <v>0</v>
      </c>
      <c r="NB1260" s="23">
        <f t="shared" si="2664"/>
        <v>0</v>
      </c>
      <c r="NC1260" s="23">
        <f t="shared" si="2664"/>
        <v>0</v>
      </c>
      <c r="ND1260" s="23">
        <f t="shared" si="2664"/>
        <v>0</v>
      </c>
      <c r="NE1260" s="28"/>
      <c r="NF1260" s="28"/>
      <c r="NG1260" s="28"/>
      <c r="NH1260" s="23">
        <f t="shared" si="2665"/>
        <v>0</v>
      </c>
      <c r="NI1260" s="23">
        <f t="shared" si="2666"/>
        <v>0</v>
      </c>
      <c r="NJ1260" s="23">
        <f t="shared" si="2667"/>
        <v>0</v>
      </c>
      <c r="NK1260" s="23">
        <f t="shared" si="2668"/>
        <v>0</v>
      </c>
      <c r="NL1260" s="23">
        <f t="shared" si="2669"/>
        <v>0</v>
      </c>
      <c r="NM1260" s="23">
        <f t="shared" si="2670"/>
        <v>0</v>
      </c>
      <c r="NN1260" s="148">
        <f t="shared" si="2889"/>
        <v>0</v>
      </c>
      <c r="NO1260" s="148">
        <f t="shared" si="2890"/>
        <v>0</v>
      </c>
      <c r="NP1260" s="148">
        <f t="shared" si="2891"/>
        <v>0</v>
      </c>
      <c r="NQ1260" s="148">
        <f t="shared" si="2892"/>
        <v>0</v>
      </c>
      <c r="NR1260" s="148">
        <f t="shared" si="2893"/>
        <v>0</v>
      </c>
      <c r="NS1260" s="148">
        <f t="shared" si="2894"/>
        <v>0</v>
      </c>
      <c r="NT1260" s="23">
        <f t="shared" si="2671"/>
        <v>0</v>
      </c>
      <c r="NU1260" s="23">
        <f t="shared" si="2671"/>
        <v>0</v>
      </c>
      <c r="NV1260" s="23">
        <f t="shared" si="2671"/>
        <v>0</v>
      </c>
      <c r="NW1260" s="23">
        <f t="shared" si="2672"/>
        <v>0</v>
      </c>
      <c r="NX1260" s="23">
        <f t="shared" si="2672"/>
        <v>0</v>
      </c>
      <c r="NY1260" s="23">
        <f t="shared" si="2672"/>
        <v>0</v>
      </c>
      <c r="NZ1260" s="28">
        <v>19950</v>
      </c>
      <c r="OA1260" s="28">
        <v>19950</v>
      </c>
      <c r="OB1260" s="28">
        <v>19950</v>
      </c>
      <c r="OC1260" s="23">
        <f t="shared" si="2673"/>
        <v>43291.5</v>
      </c>
      <c r="OD1260" s="23">
        <f t="shared" si="2674"/>
        <v>44688</v>
      </c>
      <c r="OE1260" s="23">
        <f t="shared" si="2675"/>
        <v>44688</v>
      </c>
      <c r="OF1260" s="23">
        <f t="shared" si="2676"/>
        <v>0</v>
      </c>
      <c r="OG1260" s="23">
        <f t="shared" si="2677"/>
        <v>0</v>
      </c>
      <c r="OH1260" s="23">
        <f t="shared" si="2678"/>
        <v>0</v>
      </c>
      <c r="OI1260" s="148">
        <f t="shared" si="2895"/>
        <v>7.8519492943999998</v>
      </c>
      <c r="OJ1260" s="148">
        <f t="shared" si="2896"/>
        <v>8.1079765973000004</v>
      </c>
      <c r="OK1260" s="148">
        <f t="shared" si="2897"/>
        <v>8.1079765973000004</v>
      </c>
      <c r="OL1260" s="148">
        <f t="shared" si="2898"/>
        <v>0</v>
      </c>
      <c r="OM1260" s="148">
        <f t="shared" si="2899"/>
        <v>0</v>
      </c>
      <c r="ON1260" s="148">
        <f t="shared" si="2900"/>
        <v>0</v>
      </c>
      <c r="OO1260" s="23">
        <f t="shared" si="2679"/>
        <v>156646.39000000001</v>
      </c>
      <c r="OP1260" s="23">
        <f t="shared" si="2679"/>
        <v>161754.13</v>
      </c>
      <c r="OQ1260" s="23">
        <f t="shared" si="2679"/>
        <v>161754.13</v>
      </c>
      <c r="OR1260" s="23">
        <f t="shared" si="2680"/>
        <v>0</v>
      </c>
      <c r="OS1260" s="23">
        <f t="shared" si="2680"/>
        <v>0</v>
      </c>
      <c r="OT1260" s="23">
        <f t="shared" si="2680"/>
        <v>0</v>
      </c>
      <c r="OU1260" s="28">
        <v>36720</v>
      </c>
      <c r="OV1260" s="28">
        <v>36720</v>
      </c>
      <c r="OW1260" s="28">
        <v>36720</v>
      </c>
      <c r="OX1260" s="23">
        <f t="shared" si="2681"/>
        <v>79682.399999999994</v>
      </c>
      <c r="OY1260" s="23">
        <f t="shared" si="2682"/>
        <v>82252.800000000003</v>
      </c>
      <c r="OZ1260" s="23">
        <f t="shared" si="2683"/>
        <v>82252.800000000003</v>
      </c>
      <c r="PA1260" s="23">
        <f t="shared" si="2684"/>
        <v>0</v>
      </c>
      <c r="PB1260" s="23">
        <f t="shared" si="2685"/>
        <v>0</v>
      </c>
      <c r="PC1260" s="23">
        <f t="shared" si="2686"/>
        <v>0</v>
      </c>
      <c r="PD1260" s="148">
        <f t="shared" si="2901"/>
        <v>2.3883442267000001</v>
      </c>
      <c r="PE1260" s="148">
        <f t="shared" si="2902"/>
        <v>2.4645969498999998</v>
      </c>
      <c r="PF1260" s="148">
        <f t="shared" si="2903"/>
        <v>2.4645969498999998</v>
      </c>
      <c r="PG1260" s="148">
        <f t="shared" si="2904"/>
        <v>0</v>
      </c>
      <c r="PH1260" s="148">
        <f t="shared" si="2905"/>
        <v>0</v>
      </c>
      <c r="PI1260" s="148">
        <f t="shared" si="2906"/>
        <v>0</v>
      </c>
      <c r="PJ1260" s="23">
        <f t="shared" si="2687"/>
        <v>87700</v>
      </c>
      <c r="PK1260" s="23">
        <f t="shared" si="2687"/>
        <v>90500</v>
      </c>
      <c r="PL1260" s="23">
        <f t="shared" si="2687"/>
        <v>90500</v>
      </c>
      <c r="PM1260" s="23">
        <f t="shared" si="2688"/>
        <v>0</v>
      </c>
      <c r="PN1260" s="23">
        <f t="shared" si="2688"/>
        <v>0</v>
      </c>
      <c r="PO1260" s="23">
        <f t="shared" si="2688"/>
        <v>0</v>
      </c>
      <c r="PP1260" s="28">
        <v>266175</v>
      </c>
      <c r="PQ1260" s="28">
        <v>266175</v>
      </c>
      <c r="PR1260" s="28">
        <v>266175</v>
      </c>
      <c r="PS1260" s="23">
        <f t="shared" si="2689"/>
        <v>577599.75</v>
      </c>
      <c r="PT1260" s="23">
        <f t="shared" si="2690"/>
        <v>596232</v>
      </c>
      <c r="PU1260" s="23">
        <f t="shared" si="2691"/>
        <v>596232</v>
      </c>
      <c r="PV1260" s="23">
        <f t="shared" si="2692"/>
        <v>0</v>
      </c>
      <c r="PW1260" s="23">
        <f t="shared" si="2693"/>
        <v>0</v>
      </c>
      <c r="PX1260" s="23">
        <f t="shared" si="2694"/>
        <v>0</v>
      </c>
      <c r="PY1260" s="148">
        <f t="shared" si="2907"/>
        <v>1.0416012261000001</v>
      </c>
      <c r="PZ1260" s="148">
        <f t="shared" si="2908"/>
        <v>1.074983099</v>
      </c>
      <c r="QA1260" s="148">
        <f t="shared" si="2909"/>
        <v>1.074983099</v>
      </c>
      <c r="QB1260" s="148">
        <f t="shared" si="2910"/>
        <v>0</v>
      </c>
      <c r="QC1260" s="148">
        <f t="shared" si="2911"/>
        <v>0</v>
      </c>
      <c r="QD1260" s="148">
        <f t="shared" si="2912"/>
        <v>0</v>
      </c>
      <c r="QE1260" s="23">
        <f t="shared" si="2695"/>
        <v>277248.21000000002</v>
      </c>
      <c r="QF1260" s="23">
        <f t="shared" si="2695"/>
        <v>286133.63</v>
      </c>
      <c r="QG1260" s="23">
        <f t="shared" si="2695"/>
        <v>286133.63</v>
      </c>
      <c r="QH1260" s="23">
        <f t="shared" si="2696"/>
        <v>0</v>
      </c>
      <c r="QI1260" s="23">
        <f t="shared" si="2696"/>
        <v>0</v>
      </c>
      <c r="QJ1260" s="23">
        <f t="shared" si="2696"/>
        <v>0</v>
      </c>
      <c r="QK1260" s="28">
        <v>70875</v>
      </c>
      <c r="QL1260" s="28">
        <v>70875</v>
      </c>
      <c r="QM1260" s="28">
        <v>70875</v>
      </c>
      <c r="QN1260" s="23">
        <f t="shared" si="2697"/>
        <v>153798.75</v>
      </c>
      <c r="QO1260" s="23">
        <f t="shared" si="2698"/>
        <v>158760</v>
      </c>
      <c r="QP1260" s="23">
        <f t="shared" si="2699"/>
        <v>158760</v>
      </c>
      <c r="QQ1260" s="23">
        <f t="shared" si="2700"/>
        <v>0</v>
      </c>
      <c r="QR1260" s="23">
        <f t="shared" si="2701"/>
        <v>0</v>
      </c>
      <c r="QS1260" s="23">
        <f t="shared" si="2702"/>
        <v>0</v>
      </c>
      <c r="QT1260" s="148">
        <f t="shared" si="2913"/>
        <v>1.5463844796999999</v>
      </c>
      <c r="QU1260" s="148">
        <f t="shared" si="2914"/>
        <v>1.5957671956999999</v>
      </c>
      <c r="QV1260" s="148">
        <f t="shared" si="2915"/>
        <v>1.5957671956999999</v>
      </c>
      <c r="QW1260" s="148">
        <f t="shared" si="2916"/>
        <v>0</v>
      </c>
      <c r="QX1260" s="148">
        <f t="shared" si="2917"/>
        <v>0</v>
      </c>
      <c r="QY1260" s="148">
        <f t="shared" si="2918"/>
        <v>0</v>
      </c>
      <c r="QZ1260" s="23">
        <f t="shared" si="2703"/>
        <v>109600</v>
      </c>
      <c r="RA1260" s="23">
        <f t="shared" si="2703"/>
        <v>113100</v>
      </c>
      <c r="RB1260" s="23">
        <f t="shared" si="2703"/>
        <v>113100</v>
      </c>
      <c r="RC1260" s="23">
        <f t="shared" si="2704"/>
        <v>0</v>
      </c>
      <c r="RD1260" s="23">
        <f t="shared" si="2704"/>
        <v>0</v>
      </c>
      <c r="RE1260" s="23">
        <f t="shared" si="2704"/>
        <v>0</v>
      </c>
      <c r="RF1260" s="28">
        <v>44660</v>
      </c>
      <c r="RG1260" s="28">
        <v>44660</v>
      </c>
      <c r="RH1260" s="28">
        <v>44660</v>
      </c>
      <c r="RI1260" s="23">
        <f t="shared" si="2705"/>
        <v>96912.2</v>
      </c>
      <c r="RJ1260" s="23">
        <f t="shared" si="2706"/>
        <v>100038.39999999999</v>
      </c>
      <c r="RK1260" s="23">
        <f t="shared" si="2707"/>
        <v>100038.39999999999</v>
      </c>
      <c r="RL1260" s="23">
        <f t="shared" si="2708"/>
        <v>0</v>
      </c>
      <c r="RM1260" s="23">
        <f t="shared" si="2709"/>
        <v>0</v>
      </c>
      <c r="RN1260" s="23">
        <f t="shared" si="2710"/>
        <v>0</v>
      </c>
      <c r="RO1260" s="148">
        <f t="shared" si="2919"/>
        <v>2.2754674853000001</v>
      </c>
      <c r="RP1260" s="148">
        <f t="shared" si="2920"/>
        <v>2.3501905091999999</v>
      </c>
      <c r="RQ1260" s="148">
        <f t="shared" si="2921"/>
        <v>2.3501905091999999</v>
      </c>
      <c r="RR1260" s="148">
        <f t="shared" si="2922"/>
        <v>0</v>
      </c>
      <c r="RS1260" s="148">
        <f t="shared" si="2923"/>
        <v>0</v>
      </c>
      <c r="RT1260" s="148">
        <f t="shared" si="2924"/>
        <v>0</v>
      </c>
      <c r="RU1260" s="23">
        <f t="shared" si="2711"/>
        <v>101622.38</v>
      </c>
      <c r="RV1260" s="23">
        <f t="shared" si="2711"/>
        <v>104959.51</v>
      </c>
      <c r="RW1260" s="23">
        <f t="shared" si="2711"/>
        <v>104959.51</v>
      </c>
      <c r="RX1260" s="23">
        <f t="shared" si="2712"/>
        <v>0</v>
      </c>
      <c r="RY1260" s="23">
        <f t="shared" si="2712"/>
        <v>0</v>
      </c>
      <c r="RZ1260" s="23">
        <f t="shared" si="2712"/>
        <v>0</v>
      </c>
      <c r="SA1260" s="28">
        <v>3938</v>
      </c>
      <c r="SB1260" s="28">
        <v>3938</v>
      </c>
      <c r="SC1260" s="28">
        <v>3938</v>
      </c>
      <c r="SD1260" s="23">
        <f t="shared" si="2713"/>
        <v>8545.4599999999991</v>
      </c>
      <c r="SE1260" s="23">
        <f t="shared" si="2714"/>
        <v>8821.1200000000008</v>
      </c>
      <c r="SF1260" s="23">
        <f t="shared" si="2715"/>
        <v>8821.1200000000008</v>
      </c>
      <c r="SG1260" s="23">
        <f t="shared" si="2716"/>
        <v>0</v>
      </c>
      <c r="SH1260" s="23">
        <f t="shared" si="2717"/>
        <v>0</v>
      </c>
      <c r="SI1260" s="23">
        <f t="shared" si="2718"/>
        <v>0</v>
      </c>
      <c r="SJ1260" s="148">
        <f t="shared" si="2925"/>
        <v>7.6282443331999996</v>
      </c>
      <c r="SK1260" s="148">
        <f t="shared" si="2926"/>
        <v>7.8841825439999997</v>
      </c>
      <c r="SL1260" s="148">
        <f t="shared" si="2927"/>
        <v>7.8841825439999997</v>
      </c>
      <c r="SM1260" s="148">
        <f t="shared" si="2928"/>
        <v>0</v>
      </c>
      <c r="SN1260" s="148">
        <f t="shared" si="2929"/>
        <v>0</v>
      </c>
      <c r="SO1260" s="148">
        <f t="shared" si="2930"/>
        <v>0</v>
      </c>
      <c r="SP1260" s="23">
        <f t="shared" si="2719"/>
        <v>30040.03</v>
      </c>
      <c r="SQ1260" s="23">
        <f t="shared" si="2719"/>
        <v>31047.91</v>
      </c>
      <c r="SR1260" s="23">
        <f t="shared" si="2719"/>
        <v>31047.91</v>
      </c>
      <c r="SS1260" s="23">
        <f t="shared" si="2720"/>
        <v>0</v>
      </c>
      <c r="ST1260" s="23">
        <f t="shared" si="2720"/>
        <v>0</v>
      </c>
      <c r="SU1260" s="23">
        <f t="shared" si="2720"/>
        <v>0</v>
      </c>
      <c r="SV1260" s="28">
        <v>15750</v>
      </c>
      <c r="SW1260" s="28">
        <v>15750</v>
      </c>
      <c r="SX1260" s="28">
        <v>15750</v>
      </c>
      <c r="SY1260" s="23">
        <f t="shared" si="2721"/>
        <v>34177.5</v>
      </c>
      <c r="SZ1260" s="23">
        <f t="shared" si="2722"/>
        <v>35280</v>
      </c>
      <c r="TA1260" s="23">
        <f t="shared" si="2723"/>
        <v>35280</v>
      </c>
      <c r="TB1260" s="23">
        <f t="shared" si="2724"/>
        <v>0</v>
      </c>
      <c r="TC1260" s="23">
        <f t="shared" si="2725"/>
        <v>0</v>
      </c>
      <c r="TD1260" s="23">
        <f t="shared" si="2726"/>
        <v>0</v>
      </c>
      <c r="TE1260" s="148">
        <f t="shared" si="2931"/>
        <v>1.6481948436</v>
      </c>
      <c r="TF1260" s="148">
        <f t="shared" si="2932"/>
        <v>1.7021706719</v>
      </c>
      <c r="TG1260" s="148">
        <f t="shared" si="2933"/>
        <v>1.7021706719</v>
      </c>
      <c r="TH1260" s="148">
        <f t="shared" si="2934"/>
        <v>0</v>
      </c>
      <c r="TI1260" s="148">
        <f t="shared" si="2935"/>
        <v>0</v>
      </c>
      <c r="TJ1260" s="148">
        <f t="shared" si="2936"/>
        <v>0</v>
      </c>
      <c r="TK1260" s="23">
        <f t="shared" si="2727"/>
        <v>25959.07</v>
      </c>
      <c r="TL1260" s="23">
        <f t="shared" si="2727"/>
        <v>26809.19</v>
      </c>
      <c r="TM1260" s="23">
        <f t="shared" si="2727"/>
        <v>26809.19</v>
      </c>
      <c r="TN1260" s="23">
        <f t="shared" si="2728"/>
        <v>0</v>
      </c>
      <c r="TO1260" s="23">
        <f t="shared" si="2728"/>
        <v>0</v>
      </c>
      <c r="TP1260" s="23">
        <f t="shared" si="2728"/>
        <v>0</v>
      </c>
      <c r="TQ1260" s="28">
        <v>99225</v>
      </c>
      <c r="TR1260" s="28">
        <v>99225</v>
      </c>
      <c r="TS1260" s="28">
        <v>99225</v>
      </c>
      <c r="TT1260" s="23">
        <f t="shared" si="2729"/>
        <v>215318.25</v>
      </c>
      <c r="TU1260" s="23">
        <f t="shared" si="2730"/>
        <v>222264</v>
      </c>
      <c r="TV1260" s="23">
        <f t="shared" si="2731"/>
        <v>222264</v>
      </c>
      <c r="TW1260" s="23">
        <f t="shared" si="2732"/>
        <v>0</v>
      </c>
      <c r="TX1260" s="23">
        <f t="shared" si="2733"/>
        <v>0</v>
      </c>
      <c r="TY1260" s="23">
        <f t="shared" si="2734"/>
        <v>0</v>
      </c>
      <c r="TZ1260" s="148">
        <f t="shared" si="2937"/>
        <v>1.4926146597000001</v>
      </c>
      <c r="UA1260" s="148">
        <f t="shared" si="2938"/>
        <v>1.5405200359</v>
      </c>
      <c r="UB1260" s="148">
        <f t="shared" si="2939"/>
        <v>1.5405200359</v>
      </c>
      <c r="UC1260" s="148">
        <f t="shared" si="2940"/>
        <v>0</v>
      </c>
      <c r="UD1260" s="148">
        <f t="shared" si="2941"/>
        <v>0</v>
      </c>
      <c r="UE1260" s="148">
        <f t="shared" si="2942"/>
        <v>0</v>
      </c>
      <c r="UF1260" s="23">
        <f t="shared" si="2735"/>
        <v>148104.69</v>
      </c>
      <c r="UG1260" s="23">
        <f t="shared" si="2735"/>
        <v>152858.1</v>
      </c>
      <c r="UH1260" s="23">
        <f t="shared" si="2735"/>
        <v>152858.1</v>
      </c>
      <c r="UI1260" s="23">
        <f t="shared" si="2736"/>
        <v>0</v>
      </c>
      <c r="UJ1260" s="23">
        <f t="shared" si="2736"/>
        <v>0</v>
      </c>
      <c r="UK1260" s="23">
        <f t="shared" si="2736"/>
        <v>0</v>
      </c>
      <c r="UL1260" s="28">
        <v>17626</v>
      </c>
      <c r="UM1260" s="28">
        <v>17626</v>
      </c>
      <c r="UN1260" s="28">
        <v>17626</v>
      </c>
      <c r="UO1260" s="23">
        <f t="shared" si="2737"/>
        <v>38248.42</v>
      </c>
      <c r="UP1260" s="23">
        <f t="shared" si="2738"/>
        <v>39482.239999999998</v>
      </c>
      <c r="UQ1260" s="23">
        <f t="shared" si="2739"/>
        <v>39482.239999999998</v>
      </c>
      <c r="UR1260" s="23">
        <f t="shared" si="2740"/>
        <v>0</v>
      </c>
      <c r="US1260" s="23">
        <f t="shared" si="2741"/>
        <v>0</v>
      </c>
      <c r="UT1260" s="23">
        <f t="shared" si="2742"/>
        <v>0</v>
      </c>
      <c r="UU1260" s="148">
        <f t="shared" si="2943"/>
        <v>1.4228237264000001</v>
      </c>
      <c r="UV1260" s="148">
        <f t="shared" si="2944"/>
        <v>1.4734624726000001</v>
      </c>
      <c r="UW1260" s="148">
        <f t="shared" si="2945"/>
        <v>1.4734624726000001</v>
      </c>
      <c r="UX1260" s="148">
        <f t="shared" si="2946"/>
        <v>0</v>
      </c>
      <c r="UY1260" s="148">
        <f t="shared" si="2947"/>
        <v>0</v>
      </c>
      <c r="UZ1260" s="148">
        <f t="shared" si="2948"/>
        <v>0</v>
      </c>
      <c r="VA1260" s="23">
        <f t="shared" si="2743"/>
        <v>25078.69</v>
      </c>
      <c r="VB1260" s="23">
        <f t="shared" si="2743"/>
        <v>25971.25</v>
      </c>
      <c r="VC1260" s="23">
        <f t="shared" si="2743"/>
        <v>25971.25</v>
      </c>
      <c r="VD1260" s="23">
        <f t="shared" si="2744"/>
        <v>0</v>
      </c>
      <c r="VE1260" s="23">
        <f t="shared" si="2744"/>
        <v>0</v>
      </c>
      <c r="VF1260" s="23">
        <f t="shared" si="2744"/>
        <v>0</v>
      </c>
      <c r="VG1260" s="28"/>
      <c r="VH1260" s="28"/>
      <c r="VI1260" s="28"/>
      <c r="VJ1260" s="23">
        <f t="shared" si="2745"/>
        <v>0</v>
      </c>
      <c r="VK1260" s="23">
        <f t="shared" si="2746"/>
        <v>0</v>
      </c>
      <c r="VL1260" s="23">
        <f t="shared" si="2747"/>
        <v>0</v>
      </c>
      <c r="VM1260" s="23">
        <f t="shared" si="2748"/>
        <v>0</v>
      </c>
      <c r="VN1260" s="23">
        <f t="shared" si="2749"/>
        <v>0</v>
      </c>
      <c r="VO1260" s="23">
        <f t="shared" si="2750"/>
        <v>0</v>
      </c>
      <c r="VP1260" s="148">
        <f t="shared" si="2949"/>
        <v>1.6038527692</v>
      </c>
      <c r="VQ1260" s="148">
        <f t="shared" si="2950"/>
        <v>1.6537070404000001</v>
      </c>
      <c r="VR1260" s="148">
        <f t="shared" si="2951"/>
        <v>1.6537070404000001</v>
      </c>
      <c r="VS1260" s="148">
        <f t="shared" si="2952"/>
        <v>0</v>
      </c>
      <c r="VT1260" s="148">
        <f t="shared" si="2953"/>
        <v>0</v>
      </c>
      <c r="VU1260" s="148">
        <f t="shared" si="2954"/>
        <v>0</v>
      </c>
      <c r="VV1260" s="23">
        <f t="shared" si="2751"/>
        <v>0</v>
      </c>
      <c r="VW1260" s="23">
        <f t="shared" si="2751"/>
        <v>0</v>
      </c>
      <c r="VX1260" s="23">
        <f t="shared" si="2751"/>
        <v>0</v>
      </c>
      <c r="VY1260" s="23">
        <f t="shared" si="2752"/>
        <v>0</v>
      </c>
      <c r="VZ1260" s="23">
        <f t="shared" si="2752"/>
        <v>0</v>
      </c>
      <c r="WA1260" s="23">
        <f t="shared" si="2752"/>
        <v>0</v>
      </c>
      <c r="WB1260" s="28"/>
      <c r="WC1260" s="28"/>
      <c r="WD1260" s="28"/>
      <c r="WE1260" s="23">
        <f t="shared" si="2753"/>
        <v>0</v>
      </c>
      <c r="WF1260" s="23">
        <f t="shared" si="2754"/>
        <v>0</v>
      </c>
      <c r="WG1260" s="23">
        <f t="shared" si="2755"/>
        <v>0</v>
      </c>
      <c r="WH1260" s="23">
        <f t="shared" si="2756"/>
        <v>0</v>
      </c>
      <c r="WI1260" s="23">
        <f t="shared" si="2757"/>
        <v>0</v>
      </c>
      <c r="WJ1260" s="23">
        <f t="shared" si="2758"/>
        <v>0</v>
      </c>
      <c r="WK1260" s="148">
        <f t="shared" si="2955"/>
        <v>0</v>
      </c>
      <c r="WL1260" s="148">
        <f t="shared" si="2956"/>
        <v>0</v>
      </c>
      <c r="WM1260" s="148">
        <f t="shared" si="2957"/>
        <v>0</v>
      </c>
      <c r="WN1260" s="148">
        <f t="shared" si="2958"/>
        <v>0</v>
      </c>
      <c r="WO1260" s="148">
        <f t="shared" si="2959"/>
        <v>0</v>
      </c>
      <c r="WP1260" s="148">
        <f t="shared" si="2960"/>
        <v>0</v>
      </c>
      <c r="WQ1260" s="23">
        <f t="shared" si="2759"/>
        <v>0</v>
      </c>
      <c r="WR1260" s="23">
        <f t="shared" si="2759"/>
        <v>0</v>
      </c>
      <c r="WS1260" s="23">
        <f t="shared" si="2759"/>
        <v>0</v>
      </c>
      <c r="WT1260" s="23">
        <f t="shared" si="2760"/>
        <v>0</v>
      </c>
      <c r="WU1260" s="23">
        <f t="shared" si="2760"/>
        <v>0</v>
      </c>
      <c r="WV1260" s="23">
        <f t="shared" si="2760"/>
        <v>0</v>
      </c>
      <c r="WW1260" s="28"/>
      <c r="WX1260" s="28"/>
      <c r="WY1260" s="28"/>
      <c r="WZ1260" s="23">
        <f t="shared" si="2761"/>
        <v>0</v>
      </c>
      <c r="XA1260" s="23">
        <f t="shared" si="2762"/>
        <v>0</v>
      </c>
      <c r="XB1260" s="23">
        <f t="shared" si="2763"/>
        <v>0</v>
      </c>
      <c r="XC1260" s="23">
        <f t="shared" si="2764"/>
        <v>0</v>
      </c>
      <c r="XD1260" s="23">
        <f t="shared" si="2765"/>
        <v>0</v>
      </c>
      <c r="XE1260" s="23">
        <f t="shared" si="2766"/>
        <v>0</v>
      </c>
      <c r="XF1260" s="148">
        <f t="shared" si="2961"/>
        <v>0</v>
      </c>
      <c r="XG1260" s="148">
        <f t="shared" si="2962"/>
        <v>0</v>
      </c>
      <c r="XH1260" s="148">
        <f t="shared" si="2963"/>
        <v>0</v>
      </c>
      <c r="XI1260" s="148">
        <f t="shared" si="2964"/>
        <v>0</v>
      </c>
      <c r="XJ1260" s="148">
        <f t="shared" si="2965"/>
        <v>0</v>
      </c>
      <c r="XK1260" s="148">
        <f t="shared" si="2966"/>
        <v>0</v>
      </c>
      <c r="XL1260" s="23">
        <f t="shared" si="2767"/>
        <v>0</v>
      </c>
      <c r="XM1260" s="23">
        <f t="shared" si="2767"/>
        <v>0</v>
      </c>
      <c r="XN1260" s="23">
        <f t="shared" si="2767"/>
        <v>0</v>
      </c>
      <c r="XO1260" s="23">
        <f t="shared" si="2768"/>
        <v>0</v>
      </c>
      <c r="XP1260" s="23">
        <f t="shared" si="2768"/>
        <v>0</v>
      </c>
      <c r="XQ1260" s="23">
        <f t="shared" si="2768"/>
        <v>0</v>
      </c>
      <c r="XR1260" s="28"/>
      <c r="XS1260" s="28"/>
      <c r="XT1260" s="28"/>
      <c r="XU1260" s="23">
        <f t="shared" si="2769"/>
        <v>0</v>
      </c>
      <c r="XV1260" s="23">
        <f t="shared" si="2770"/>
        <v>0</v>
      </c>
      <c r="XW1260" s="23">
        <f t="shared" si="2771"/>
        <v>0</v>
      </c>
      <c r="XX1260" s="23">
        <f t="shared" si="2772"/>
        <v>0</v>
      </c>
      <c r="XY1260" s="23">
        <f t="shared" si="2773"/>
        <v>0</v>
      </c>
      <c r="XZ1260" s="23">
        <f t="shared" si="2774"/>
        <v>0</v>
      </c>
      <c r="YA1260" s="148">
        <f t="shared" si="2967"/>
        <v>0</v>
      </c>
      <c r="YB1260" s="148">
        <f t="shared" si="2968"/>
        <v>0</v>
      </c>
      <c r="YC1260" s="148">
        <f t="shared" si="2969"/>
        <v>0</v>
      </c>
      <c r="YD1260" s="148">
        <f t="shared" si="2970"/>
        <v>0</v>
      </c>
      <c r="YE1260" s="148">
        <f t="shared" si="2971"/>
        <v>0</v>
      </c>
      <c r="YF1260" s="148">
        <f t="shared" si="2972"/>
        <v>0</v>
      </c>
      <c r="YG1260" s="23">
        <f t="shared" si="2775"/>
        <v>0</v>
      </c>
      <c r="YH1260" s="23">
        <f t="shared" si="2775"/>
        <v>0</v>
      </c>
      <c r="YI1260" s="23">
        <f t="shared" si="2775"/>
        <v>0</v>
      </c>
      <c r="YJ1260" s="23">
        <f t="shared" si="2776"/>
        <v>0</v>
      </c>
      <c r="YK1260" s="23">
        <f t="shared" si="2776"/>
        <v>0</v>
      </c>
      <c r="YL1260" s="23">
        <f t="shared" si="2776"/>
        <v>0</v>
      </c>
      <c r="YM1260" s="57">
        <f t="shared" si="2777"/>
        <v>790315</v>
      </c>
      <c r="YN1260" s="57">
        <f t="shared" si="2777"/>
        <v>790315</v>
      </c>
      <c r="YO1260" s="57">
        <f t="shared" si="2777"/>
        <v>790315</v>
      </c>
      <c r="YP1260" s="23">
        <f t="shared" si="2778"/>
        <v>1714983.55</v>
      </c>
      <c r="YQ1260" s="23">
        <f t="shared" si="2779"/>
        <v>1770305.6</v>
      </c>
      <c r="YR1260" s="23">
        <f t="shared" si="2780"/>
        <v>1770305.6</v>
      </c>
      <c r="YS1260" s="23">
        <f t="shared" si="2781"/>
        <v>0</v>
      </c>
      <c r="YT1260" s="23">
        <f t="shared" si="2782"/>
        <v>0</v>
      </c>
      <c r="YU1260" s="23">
        <f t="shared" si="2783"/>
        <v>0</v>
      </c>
      <c r="YV1260" s="148">
        <f t="shared" si="2973"/>
        <v>2.1700566005000002</v>
      </c>
      <c r="YW1260" s="148">
        <f t="shared" si="2974"/>
        <v>2.2422587781000001</v>
      </c>
      <c r="YX1260" s="148">
        <f t="shared" si="2975"/>
        <v>2.2422587781000001</v>
      </c>
      <c r="YY1260" s="148">
        <f t="shared" si="2976"/>
        <v>0</v>
      </c>
      <c r="YZ1260" s="148">
        <f t="shared" si="2977"/>
        <v>0</v>
      </c>
      <c r="ZA1260" s="148">
        <f t="shared" si="2978"/>
        <v>0</v>
      </c>
      <c r="ZB1260" s="23">
        <f t="shared" si="2784"/>
        <v>1715028.28</v>
      </c>
      <c r="ZC1260" s="23">
        <f t="shared" si="2784"/>
        <v>1772090.75</v>
      </c>
      <c r="ZD1260" s="23">
        <f t="shared" si="2784"/>
        <v>1772090.75</v>
      </c>
      <c r="ZE1260" s="23">
        <f t="shared" si="2785"/>
        <v>0</v>
      </c>
      <c r="ZF1260" s="23">
        <f t="shared" si="2785"/>
        <v>0</v>
      </c>
      <c r="ZG1260" s="23">
        <f t="shared" si="2785"/>
        <v>0</v>
      </c>
    </row>
    <row r="1261" spans="1:683">
      <c r="A1261" s="8" t="s">
        <v>112</v>
      </c>
      <c r="B1261" s="85" t="s">
        <v>165</v>
      </c>
      <c r="C1261" s="5"/>
      <c r="D1261" s="110"/>
      <c r="E1261" s="74"/>
      <c r="F1261" s="36">
        <f t="shared" si="2979"/>
        <v>4.4000000000000004</v>
      </c>
      <c r="G1261" s="36">
        <f t="shared" si="2979"/>
        <v>4.54</v>
      </c>
      <c r="H1261" s="36">
        <f t="shared" si="2979"/>
        <v>4.54</v>
      </c>
      <c r="I1261" s="23"/>
      <c r="J1261" s="23"/>
      <c r="K1261" s="23"/>
      <c r="L1261" s="28">
        <v>5250</v>
      </c>
      <c r="M1261" s="28">
        <v>5250</v>
      </c>
      <c r="N1261" s="28">
        <v>5250</v>
      </c>
      <c r="O1261" s="23">
        <f t="shared" si="2529"/>
        <v>23100</v>
      </c>
      <c r="P1261" s="23">
        <f t="shared" si="2530"/>
        <v>23835</v>
      </c>
      <c r="Q1261" s="23">
        <f t="shared" si="2531"/>
        <v>23835</v>
      </c>
      <c r="R1261" s="23">
        <f t="shared" si="2532"/>
        <v>0</v>
      </c>
      <c r="S1261" s="23">
        <f t="shared" si="2533"/>
        <v>0</v>
      </c>
      <c r="T1261" s="23">
        <f t="shared" si="2534"/>
        <v>0</v>
      </c>
      <c r="U1261" s="148">
        <f t="shared" si="2787"/>
        <v>10.7581553838</v>
      </c>
      <c r="V1261" s="148">
        <f t="shared" si="2788"/>
        <v>11.1095010255</v>
      </c>
      <c r="W1261" s="148">
        <f t="shared" si="2789"/>
        <v>11.1095010255</v>
      </c>
      <c r="X1261" s="148">
        <f t="shared" si="2790"/>
        <v>0</v>
      </c>
      <c r="Y1261" s="148">
        <f t="shared" si="2791"/>
        <v>0</v>
      </c>
      <c r="Z1261" s="148">
        <f t="shared" si="2792"/>
        <v>0</v>
      </c>
      <c r="AA1261" s="23">
        <f t="shared" si="2535"/>
        <v>56480.32</v>
      </c>
      <c r="AB1261" s="23">
        <f t="shared" si="2535"/>
        <v>58324.88</v>
      </c>
      <c r="AC1261" s="23">
        <f t="shared" si="2535"/>
        <v>58324.88</v>
      </c>
      <c r="AD1261" s="23">
        <f t="shared" si="2536"/>
        <v>0</v>
      </c>
      <c r="AE1261" s="23">
        <f t="shared" si="2536"/>
        <v>0</v>
      </c>
      <c r="AF1261" s="23">
        <f t="shared" si="2536"/>
        <v>0</v>
      </c>
      <c r="AG1261" s="28">
        <v>6300</v>
      </c>
      <c r="AH1261" s="28">
        <v>6300</v>
      </c>
      <c r="AI1261" s="28">
        <v>6300</v>
      </c>
      <c r="AJ1261" s="23">
        <f t="shared" si="2537"/>
        <v>27720</v>
      </c>
      <c r="AK1261" s="23">
        <f t="shared" si="2538"/>
        <v>28602</v>
      </c>
      <c r="AL1261" s="23">
        <f t="shared" si="2539"/>
        <v>28602</v>
      </c>
      <c r="AM1261" s="23">
        <f t="shared" si="2540"/>
        <v>0</v>
      </c>
      <c r="AN1261" s="23">
        <f t="shared" si="2541"/>
        <v>0</v>
      </c>
      <c r="AO1261" s="23">
        <f t="shared" si="2542"/>
        <v>0</v>
      </c>
      <c r="AP1261" s="148">
        <f t="shared" si="2793"/>
        <v>2.3959194926</v>
      </c>
      <c r="AQ1261" s="148">
        <f t="shared" si="2794"/>
        <v>2.4729156222999999</v>
      </c>
      <c r="AR1261" s="148">
        <f t="shared" si="2795"/>
        <v>2.4729156222999999</v>
      </c>
      <c r="AS1261" s="148">
        <f t="shared" si="2796"/>
        <v>0</v>
      </c>
      <c r="AT1261" s="148">
        <f t="shared" si="2797"/>
        <v>0</v>
      </c>
      <c r="AU1261" s="148">
        <f t="shared" si="2798"/>
        <v>0</v>
      </c>
      <c r="AV1261" s="23">
        <f t="shared" si="2543"/>
        <v>15094.29</v>
      </c>
      <c r="AW1261" s="23">
        <f t="shared" si="2543"/>
        <v>15579.37</v>
      </c>
      <c r="AX1261" s="23">
        <f t="shared" si="2543"/>
        <v>15579.37</v>
      </c>
      <c r="AY1261" s="23">
        <f t="shared" si="2544"/>
        <v>0</v>
      </c>
      <c r="AZ1261" s="23">
        <f t="shared" si="2544"/>
        <v>0</v>
      </c>
      <c r="BA1261" s="23">
        <f t="shared" si="2544"/>
        <v>0</v>
      </c>
      <c r="BB1261" s="28"/>
      <c r="BC1261" s="28"/>
      <c r="BD1261" s="28"/>
      <c r="BE1261" s="23">
        <f t="shared" si="2545"/>
        <v>0</v>
      </c>
      <c r="BF1261" s="23">
        <f t="shared" si="2546"/>
        <v>0</v>
      </c>
      <c r="BG1261" s="23">
        <f t="shared" si="2547"/>
        <v>0</v>
      </c>
      <c r="BH1261" s="23">
        <f t="shared" si="2548"/>
        <v>0</v>
      </c>
      <c r="BI1261" s="23">
        <f t="shared" si="2549"/>
        <v>0</v>
      </c>
      <c r="BJ1261" s="23">
        <f t="shared" si="2550"/>
        <v>0</v>
      </c>
      <c r="BK1261" s="148">
        <f t="shared" si="2799"/>
        <v>5.3860719546000002</v>
      </c>
      <c r="BL1261" s="148">
        <f t="shared" si="2800"/>
        <v>5.5569395785999998</v>
      </c>
      <c r="BM1261" s="148">
        <f t="shared" si="2801"/>
        <v>5.5569395785999998</v>
      </c>
      <c r="BN1261" s="148">
        <f t="shared" si="2802"/>
        <v>0</v>
      </c>
      <c r="BO1261" s="148">
        <f t="shared" si="2803"/>
        <v>0</v>
      </c>
      <c r="BP1261" s="148">
        <f t="shared" si="2804"/>
        <v>0</v>
      </c>
      <c r="BQ1261" s="23">
        <f t="shared" si="2551"/>
        <v>0</v>
      </c>
      <c r="BR1261" s="23">
        <f t="shared" si="2551"/>
        <v>0</v>
      </c>
      <c r="BS1261" s="23">
        <f t="shared" si="2551"/>
        <v>0</v>
      </c>
      <c r="BT1261" s="23">
        <f t="shared" si="2552"/>
        <v>0</v>
      </c>
      <c r="BU1261" s="23">
        <f t="shared" si="2552"/>
        <v>0</v>
      </c>
      <c r="BV1261" s="23">
        <f t="shared" si="2552"/>
        <v>0</v>
      </c>
      <c r="BW1261" s="107"/>
      <c r="BX1261" s="107"/>
      <c r="BY1261" s="107"/>
      <c r="BZ1261" s="23">
        <f t="shared" si="2553"/>
        <v>0</v>
      </c>
      <c r="CA1261" s="23">
        <f t="shared" si="2554"/>
        <v>0</v>
      </c>
      <c r="CB1261" s="23">
        <f t="shared" si="2555"/>
        <v>0</v>
      </c>
      <c r="CC1261" s="23">
        <f t="shared" si="2556"/>
        <v>0</v>
      </c>
      <c r="CD1261" s="23">
        <f t="shared" si="2557"/>
        <v>0</v>
      </c>
      <c r="CE1261" s="23">
        <f t="shared" si="2558"/>
        <v>0</v>
      </c>
      <c r="CF1261" s="148">
        <f t="shared" si="2805"/>
        <v>14.096993636000001</v>
      </c>
      <c r="CG1261" s="148">
        <f t="shared" si="2806"/>
        <v>14.5413832199</v>
      </c>
      <c r="CH1261" s="148">
        <f t="shared" si="2807"/>
        <v>14.5413832199</v>
      </c>
      <c r="CI1261" s="148">
        <f t="shared" si="2808"/>
        <v>0</v>
      </c>
      <c r="CJ1261" s="148">
        <f t="shared" si="2809"/>
        <v>0</v>
      </c>
      <c r="CK1261" s="148">
        <f t="shared" si="2810"/>
        <v>0</v>
      </c>
      <c r="CL1261" s="23">
        <f t="shared" si="2559"/>
        <v>0</v>
      </c>
      <c r="CM1261" s="23">
        <f t="shared" si="2559"/>
        <v>0</v>
      </c>
      <c r="CN1261" s="23">
        <f t="shared" si="2559"/>
        <v>0</v>
      </c>
      <c r="CO1261" s="23">
        <f t="shared" si="2560"/>
        <v>0</v>
      </c>
      <c r="CP1261" s="23">
        <f t="shared" si="2560"/>
        <v>0</v>
      </c>
      <c r="CQ1261" s="23">
        <f t="shared" si="2560"/>
        <v>0</v>
      </c>
      <c r="CR1261" s="28">
        <v>52500</v>
      </c>
      <c r="CS1261" s="28">
        <v>52500</v>
      </c>
      <c r="CT1261" s="28">
        <v>52500</v>
      </c>
      <c r="CU1261" s="23">
        <f t="shared" si="2561"/>
        <v>231000</v>
      </c>
      <c r="CV1261" s="23">
        <f t="shared" si="2562"/>
        <v>238350</v>
      </c>
      <c r="CW1261" s="23">
        <f t="shared" si="2563"/>
        <v>238350</v>
      </c>
      <c r="CX1261" s="23">
        <f t="shared" si="2564"/>
        <v>0</v>
      </c>
      <c r="CY1261" s="23">
        <f t="shared" si="2565"/>
        <v>0</v>
      </c>
      <c r="CZ1261" s="23">
        <f t="shared" si="2566"/>
        <v>0</v>
      </c>
      <c r="DA1261" s="148">
        <f t="shared" si="2811"/>
        <v>4.7484800572000001</v>
      </c>
      <c r="DB1261" s="148">
        <f t="shared" si="2812"/>
        <v>4.9040430979999998</v>
      </c>
      <c r="DC1261" s="148">
        <f t="shared" si="2813"/>
        <v>4.9040430979999998</v>
      </c>
      <c r="DD1261" s="148">
        <f t="shared" si="2814"/>
        <v>0</v>
      </c>
      <c r="DE1261" s="148">
        <f t="shared" si="2815"/>
        <v>0</v>
      </c>
      <c r="DF1261" s="148">
        <f t="shared" si="2816"/>
        <v>0</v>
      </c>
      <c r="DG1261" s="23">
        <f t="shared" si="2567"/>
        <v>249295.2</v>
      </c>
      <c r="DH1261" s="23">
        <f t="shared" si="2567"/>
        <v>257462.26</v>
      </c>
      <c r="DI1261" s="23">
        <f t="shared" si="2567"/>
        <v>257462.26</v>
      </c>
      <c r="DJ1261" s="23">
        <f t="shared" si="2568"/>
        <v>0</v>
      </c>
      <c r="DK1261" s="23">
        <f t="shared" si="2568"/>
        <v>0</v>
      </c>
      <c r="DL1261" s="23">
        <f t="shared" si="2568"/>
        <v>0</v>
      </c>
      <c r="DM1261" s="28"/>
      <c r="DN1261" s="28"/>
      <c r="DO1261" s="28"/>
      <c r="DP1261" s="23">
        <f t="shared" si="2569"/>
        <v>0</v>
      </c>
      <c r="DQ1261" s="23">
        <f t="shared" si="2570"/>
        <v>0</v>
      </c>
      <c r="DR1261" s="23">
        <f t="shared" si="2571"/>
        <v>0</v>
      </c>
      <c r="DS1261" s="23">
        <f t="shared" si="2572"/>
        <v>0</v>
      </c>
      <c r="DT1261" s="23">
        <f t="shared" si="2573"/>
        <v>0</v>
      </c>
      <c r="DU1261" s="23">
        <f t="shared" si="2574"/>
        <v>0</v>
      </c>
      <c r="DV1261" s="148">
        <f t="shared" si="2817"/>
        <v>0</v>
      </c>
      <c r="DW1261" s="148">
        <f t="shared" si="2818"/>
        <v>0</v>
      </c>
      <c r="DX1261" s="148">
        <f t="shared" si="2819"/>
        <v>0</v>
      </c>
      <c r="DY1261" s="148">
        <f t="shared" si="2820"/>
        <v>0</v>
      </c>
      <c r="DZ1261" s="148">
        <f t="shared" si="2821"/>
        <v>0</v>
      </c>
      <c r="EA1261" s="148">
        <f t="shared" si="2822"/>
        <v>0</v>
      </c>
      <c r="EB1261" s="23">
        <f t="shared" si="2575"/>
        <v>0</v>
      </c>
      <c r="EC1261" s="23">
        <f t="shared" si="2575"/>
        <v>0</v>
      </c>
      <c r="ED1261" s="23">
        <f t="shared" si="2575"/>
        <v>0</v>
      </c>
      <c r="EE1261" s="23">
        <f t="shared" si="2576"/>
        <v>0</v>
      </c>
      <c r="EF1261" s="23">
        <f t="shared" si="2576"/>
        <v>0</v>
      </c>
      <c r="EG1261" s="23">
        <f t="shared" si="2576"/>
        <v>0</v>
      </c>
      <c r="EH1261" s="28"/>
      <c r="EI1261" s="28"/>
      <c r="EJ1261" s="28"/>
      <c r="EK1261" s="23">
        <f t="shared" si="2577"/>
        <v>0</v>
      </c>
      <c r="EL1261" s="23">
        <f t="shared" si="2578"/>
        <v>0</v>
      </c>
      <c r="EM1261" s="23">
        <f t="shared" si="2579"/>
        <v>0</v>
      </c>
      <c r="EN1261" s="23">
        <f t="shared" si="2580"/>
        <v>0</v>
      </c>
      <c r="EO1261" s="23">
        <f t="shared" si="2581"/>
        <v>0</v>
      </c>
      <c r="EP1261" s="23">
        <f t="shared" si="2582"/>
        <v>0</v>
      </c>
      <c r="EQ1261" s="148">
        <f t="shared" si="2823"/>
        <v>0</v>
      </c>
      <c r="ER1261" s="148">
        <f t="shared" si="2824"/>
        <v>0</v>
      </c>
      <c r="ES1261" s="148">
        <f t="shared" si="2825"/>
        <v>0</v>
      </c>
      <c r="ET1261" s="148">
        <f t="shared" si="2826"/>
        <v>0</v>
      </c>
      <c r="EU1261" s="148">
        <f t="shared" si="2827"/>
        <v>0</v>
      </c>
      <c r="EV1261" s="148">
        <f t="shared" si="2828"/>
        <v>0</v>
      </c>
      <c r="EW1261" s="23">
        <f t="shared" si="2583"/>
        <v>0</v>
      </c>
      <c r="EX1261" s="23">
        <f t="shared" si="2583"/>
        <v>0</v>
      </c>
      <c r="EY1261" s="23">
        <f t="shared" si="2583"/>
        <v>0</v>
      </c>
      <c r="EZ1261" s="23">
        <f t="shared" si="2584"/>
        <v>0</v>
      </c>
      <c r="FA1261" s="23">
        <f t="shared" si="2584"/>
        <v>0</v>
      </c>
      <c r="FB1261" s="23">
        <f t="shared" si="2584"/>
        <v>0</v>
      </c>
      <c r="FC1261" s="28">
        <v>2100</v>
      </c>
      <c r="FD1261" s="28">
        <v>2100</v>
      </c>
      <c r="FE1261" s="28">
        <v>2100</v>
      </c>
      <c r="FF1261" s="23">
        <f t="shared" si="2585"/>
        <v>9240</v>
      </c>
      <c r="FG1261" s="23">
        <f t="shared" si="2586"/>
        <v>9534</v>
      </c>
      <c r="FH1261" s="23">
        <f t="shared" si="2587"/>
        <v>9534</v>
      </c>
      <c r="FI1261" s="23">
        <f t="shared" si="2588"/>
        <v>0</v>
      </c>
      <c r="FJ1261" s="23">
        <f t="shared" si="2589"/>
        <v>0</v>
      </c>
      <c r="FK1261" s="23">
        <f t="shared" si="2590"/>
        <v>0</v>
      </c>
      <c r="FL1261" s="148">
        <f t="shared" si="2829"/>
        <v>4.4704027953000001</v>
      </c>
      <c r="FM1261" s="148">
        <f t="shared" si="2830"/>
        <v>4.6213889022999997</v>
      </c>
      <c r="FN1261" s="148">
        <f t="shared" si="2831"/>
        <v>4.6213889022999997</v>
      </c>
      <c r="FO1261" s="148">
        <f t="shared" si="2832"/>
        <v>0</v>
      </c>
      <c r="FP1261" s="148">
        <f t="shared" si="2833"/>
        <v>0</v>
      </c>
      <c r="FQ1261" s="148">
        <f t="shared" si="2834"/>
        <v>0</v>
      </c>
      <c r="FR1261" s="23">
        <f t="shared" si="2591"/>
        <v>9387.85</v>
      </c>
      <c r="FS1261" s="23">
        <f t="shared" si="2591"/>
        <v>9704.92</v>
      </c>
      <c r="FT1261" s="23">
        <f t="shared" si="2591"/>
        <v>9704.92</v>
      </c>
      <c r="FU1261" s="23">
        <f t="shared" si="2592"/>
        <v>0</v>
      </c>
      <c r="FV1261" s="23">
        <f t="shared" si="2592"/>
        <v>0</v>
      </c>
      <c r="FW1261" s="23">
        <f t="shared" si="2592"/>
        <v>0</v>
      </c>
      <c r="FX1261" s="28"/>
      <c r="FY1261" s="28"/>
      <c r="FZ1261" s="28"/>
      <c r="GA1261" s="23">
        <f t="shared" si="2593"/>
        <v>0</v>
      </c>
      <c r="GB1261" s="23">
        <f t="shared" si="2594"/>
        <v>0</v>
      </c>
      <c r="GC1261" s="23">
        <f t="shared" si="2595"/>
        <v>0</v>
      </c>
      <c r="GD1261" s="23">
        <f t="shared" si="2596"/>
        <v>0</v>
      </c>
      <c r="GE1261" s="23">
        <f t="shared" si="2597"/>
        <v>0</v>
      </c>
      <c r="GF1261" s="23">
        <f t="shared" si="2598"/>
        <v>0</v>
      </c>
      <c r="GG1261" s="148">
        <f t="shared" si="2835"/>
        <v>10.658178439</v>
      </c>
      <c r="GH1261" s="148">
        <f t="shared" si="2836"/>
        <v>11.000783885100001</v>
      </c>
      <c r="GI1261" s="148">
        <f t="shared" si="2837"/>
        <v>11.000783885100001</v>
      </c>
      <c r="GJ1261" s="148">
        <f t="shared" si="2838"/>
        <v>0</v>
      </c>
      <c r="GK1261" s="148">
        <f t="shared" si="2839"/>
        <v>0</v>
      </c>
      <c r="GL1261" s="148">
        <f t="shared" si="2840"/>
        <v>0</v>
      </c>
      <c r="GM1261" s="23">
        <f t="shared" si="2599"/>
        <v>0</v>
      </c>
      <c r="GN1261" s="23">
        <f t="shared" si="2599"/>
        <v>0</v>
      </c>
      <c r="GO1261" s="23">
        <f t="shared" si="2599"/>
        <v>0</v>
      </c>
      <c r="GP1261" s="23">
        <f t="shared" si="2600"/>
        <v>0</v>
      </c>
      <c r="GQ1261" s="23">
        <f t="shared" si="2600"/>
        <v>0</v>
      </c>
      <c r="GR1261" s="23">
        <f t="shared" si="2600"/>
        <v>0</v>
      </c>
      <c r="GS1261" s="28"/>
      <c r="GT1261" s="28"/>
      <c r="GU1261" s="28"/>
      <c r="GV1261" s="23">
        <f t="shared" si="2601"/>
        <v>0</v>
      </c>
      <c r="GW1261" s="23">
        <f t="shared" si="2602"/>
        <v>0</v>
      </c>
      <c r="GX1261" s="23">
        <f t="shared" si="2603"/>
        <v>0</v>
      </c>
      <c r="GY1261" s="23">
        <f t="shared" si="2604"/>
        <v>0</v>
      </c>
      <c r="GZ1261" s="23">
        <f t="shared" si="2605"/>
        <v>0</v>
      </c>
      <c r="HA1261" s="23">
        <f t="shared" si="2606"/>
        <v>0</v>
      </c>
      <c r="HB1261" s="148">
        <f t="shared" si="2841"/>
        <v>12.201046851799999</v>
      </c>
      <c r="HC1261" s="148">
        <f t="shared" si="2842"/>
        <v>12.5990160559</v>
      </c>
      <c r="HD1261" s="148">
        <f t="shared" si="2843"/>
        <v>12.5990160559</v>
      </c>
      <c r="HE1261" s="148">
        <f t="shared" si="2844"/>
        <v>0</v>
      </c>
      <c r="HF1261" s="148">
        <f t="shared" si="2845"/>
        <v>0</v>
      </c>
      <c r="HG1261" s="148">
        <f t="shared" si="2846"/>
        <v>0</v>
      </c>
      <c r="HH1261" s="23">
        <f t="shared" si="2607"/>
        <v>0</v>
      </c>
      <c r="HI1261" s="23">
        <f t="shared" si="2607"/>
        <v>0</v>
      </c>
      <c r="HJ1261" s="23">
        <f t="shared" si="2607"/>
        <v>0</v>
      </c>
      <c r="HK1261" s="23">
        <f t="shared" si="2608"/>
        <v>0</v>
      </c>
      <c r="HL1261" s="23">
        <f t="shared" si="2608"/>
        <v>0</v>
      </c>
      <c r="HM1261" s="23">
        <f t="shared" si="2608"/>
        <v>0</v>
      </c>
      <c r="HN1261" s="28"/>
      <c r="HO1261" s="28"/>
      <c r="HP1261" s="28"/>
      <c r="HQ1261" s="23">
        <f t="shared" si="2609"/>
        <v>0</v>
      </c>
      <c r="HR1261" s="23">
        <f t="shared" si="2610"/>
        <v>0</v>
      </c>
      <c r="HS1261" s="23">
        <f t="shared" si="2611"/>
        <v>0</v>
      </c>
      <c r="HT1261" s="23">
        <f t="shared" si="2612"/>
        <v>0</v>
      </c>
      <c r="HU1261" s="23">
        <f t="shared" si="2613"/>
        <v>0</v>
      </c>
      <c r="HV1261" s="23">
        <f t="shared" si="2614"/>
        <v>0</v>
      </c>
      <c r="HW1261" s="148">
        <f t="shared" si="2847"/>
        <v>0</v>
      </c>
      <c r="HX1261" s="148">
        <f t="shared" si="2848"/>
        <v>0</v>
      </c>
      <c r="HY1261" s="148">
        <f t="shared" si="2849"/>
        <v>0</v>
      </c>
      <c r="HZ1261" s="148">
        <f t="shared" si="2850"/>
        <v>0</v>
      </c>
      <c r="IA1261" s="148">
        <f t="shared" si="2851"/>
        <v>0</v>
      </c>
      <c r="IB1261" s="148">
        <f t="shared" si="2852"/>
        <v>0</v>
      </c>
      <c r="IC1261" s="23">
        <f t="shared" si="2615"/>
        <v>0</v>
      </c>
      <c r="ID1261" s="23">
        <f t="shared" si="2615"/>
        <v>0</v>
      </c>
      <c r="IE1261" s="23">
        <f t="shared" si="2615"/>
        <v>0</v>
      </c>
      <c r="IF1261" s="23">
        <f t="shared" si="2616"/>
        <v>0</v>
      </c>
      <c r="IG1261" s="23">
        <f t="shared" si="2616"/>
        <v>0</v>
      </c>
      <c r="IH1261" s="23">
        <f t="shared" si="2616"/>
        <v>0</v>
      </c>
      <c r="II1261" s="28"/>
      <c r="IJ1261" s="28"/>
      <c r="IK1261" s="28"/>
      <c r="IL1261" s="23">
        <f t="shared" si="2617"/>
        <v>0</v>
      </c>
      <c r="IM1261" s="23">
        <f t="shared" si="2618"/>
        <v>0</v>
      </c>
      <c r="IN1261" s="23">
        <f t="shared" si="2619"/>
        <v>0</v>
      </c>
      <c r="IO1261" s="23">
        <f t="shared" si="2620"/>
        <v>0</v>
      </c>
      <c r="IP1261" s="23">
        <f t="shared" si="2621"/>
        <v>0</v>
      </c>
      <c r="IQ1261" s="23">
        <f t="shared" si="2622"/>
        <v>0</v>
      </c>
      <c r="IR1261" s="148">
        <f t="shared" si="2853"/>
        <v>3.2437107326999999</v>
      </c>
      <c r="IS1261" s="148">
        <f t="shared" si="2854"/>
        <v>3.3462535095999999</v>
      </c>
      <c r="IT1261" s="148">
        <f t="shared" si="2855"/>
        <v>3.3462535095999999</v>
      </c>
      <c r="IU1261" s="148">
        <f t="shared" si="2856"/>
        <v>0</v>
      </c>
      <c r="IV1261" s="148">
        <f t="shared" si="2857"/>
        <v>0</v>
      </c>
      <c r="IW1261" s="148">
        <f t="shared" si="2858"/>
        <v>0</v>
      </c>
      <c r="IX1261" s="23">
        <f t="shared" si="2623"/>
        <v>0</v>
      </c>
      <c r="IY1261" s="23">
        <f t="shared" si="2623"/>
        <v>0</v>
      </c>
      <c r="IZ1261" s="23">
        <f t="shared" si="2623"/>
        <v>0</v>
      </c>
      <c r="JA1261" s="23">
        <f t="shared" si="2624"/>
        <v>0</v>
      </c>
      <c r="JB1261" s="23">
        <f t="shared" si="2624"/>
        <v>0</v>
      </c>
      <c r="JC1261" s="23">
        <f t="shared" si="2624"/>
        <v>0</v>
      </c>
      <c r="JD1261" s="28"/>
      <c r="JE1261" s="28"/>
      <c r="JF1261" s="28"/>
      <c r="JG1261" s="23">
        <f t="shared" si="2625"/>
        <v>0</v>
      </c>
      <c r="JH1261" s="23">
        <f t="shared" si="2626"/>
        <v>0</v>
      </c>
      <c r="JI1261" s="23">
        <f t="shared" si="2627"/>
        <v>0</v>
      </c>
      <c r="JJ1261" s="23">
        <f t="shared" si="2628"/>
        <v>0</v>
      </c>
      <c r="JK1261" s="23">
        <f t="shared" si="2629"/>
        <v>0</v>
      </c>
      <c r="JL1261" s="23">
        <f t="shared" si="2630"/>
        <v>0</v>
      </c>
      <c r="JM1261" s="148">
        <f t="shared" si="2859"/>
        <v>14.892187787399999</v>
      </c>
      <c r="JN1261" s="148">
        <f t="shared" si="2860"/>
        <v>15.374788672799999</v>
      </c>
      <c r="JO1261" s="148">
        <f t="shared" si="2861"/>
        <v>15.374788672799999</v>
      </c>
      <c r="JP1261" s="148">
        <f t="shared" si="2862"/>
        <v>0</v>
      </c>
      <c r="JQ1261" s="148">
        <f t="shared" si="2863"/>
        <v>0</v>
      </c>
      <c r="JR1261" s="148">
        <f t="shared" si="2864"/>
        <v>0</v>
      </c>
      <c r="JS1261" s="23">
        <f t="shared" si="2631"/>
        <v>0</v>
      </c>
      <c r="JT1261" s="23">
        <f t="shared" si="2631"/>
        <v>0</v>
      </c>
      <c r="JU1261" s="23">
        <f t="shared" si="2631"/>
        <v>0</v>
      </c>
      <c r="JV1261" s="23">
        <f t="shared" si="2632"/>
        <v>0</v>
      </c>
      <c r="JW1261" s="23">
        <f t="shared" si="2632"/>
        <v>0</v>
      </c>
      <c r="JX1261" s="23">
        <f t="shared" si="2632"/>
        <v>0</v>
      </c>
      <c r="JY1261" s="28"/>
      <c r="JZ1261" s="28"/>
      <c r="KA1261" s="28"/>
      <c r="KB1261" s="23">
        <f t="shared" si="2633"/>
        <v>0</v>
      </c>
      <c r="KC1261" s="23">
        <f t="shared" si="2634"/>
        <v>0</v>
      </c>
      <c r="KD1261" s="23">
        <f t="shared" si="2635"/>
        <v>0</v>
      </c>
      <c r="KE1261" s="23">
        <f t="shared" si="2636"/>
        <v>0</v>
      </c>
      <c r="KF1261" s="23">
        <f t="shared" si="2637"/>
        <v>0</v>
      </c>
      <c r="KG1261" s="23">
        <f t="shared" si="2638"/>
        <v>0</v>
      </c>
      <c r="KH1261" s="148">
        <f t="shared" si="2865"/>
        <v>23.513335968300002</v>
      </c>
      <c r="KI1261" s="148">
        <f t="shared" si="2866"/>
        <v>24.2710885764</v>
      </c>
      <c r="KJ1261" s="148">
        <f t="shared" si="2867"/>
        <v>24.2710885764</v>
      </c>
      <c r="KK1261" s="148">
        <f t="shared" si="2868"/>
        <v>0</v>
      </c>
      <c r="KL1261" s="148">
        <f t="shared" si="2869"/>
        <v>0</v>
      </c>
      <c r="KM1261" s="148">
        <f t="shared" si="2870"/>
        <v>0</v>
      </c>
      <c r="KN1261" s="23">
        <f t="shared" si="2639"/>
        <v>0</v>
      </c>
      <c r="KO1261" s="23">
        <f t="shared" si="2639"/>
        <v>0</v>
      </c>
      <c r="KP1261" s="23">
        <f t="shared" si="2639"/>
        <v>0</v>
      </c>
      <c r="KQ1261" s="23">
        <f t="shared" si="2640"/>
        <v>0</v>
      </c>
      <c r="KR1261" s="23">
        <f t="shared" si="2640"/>
        <v>0</v>
      </c>
      <c r="KS1261" s="23">
        <f t="shared" si="2640"/>
        <v>0</v>
      </c>
      <c r="KT1261" s="28"/>
      <c r="KU1261" s="28"/>
      <c r="KV1261" s="28"/>
      <c r="KW1261" s="23">
        <f t="shared" si="2641"/>
        <v>0</v>
      </c>
      <c r="KX1261" s="23">
        <f t="shared" si="2642"/>
        <v>0</v>
      </c>
      <c r="KY1261" s="23">
        <f t="shared" si="2643"/>
        <v>0</v>
      </c>
      <c r="KZ1261" s="23">
        <f t="shared" si="2644"/>
        <v>0</v>
      </c>
      <c r="LA1261" s="23">
        <f t="shared" si="2645"/>
        <v>0</v>
      </c>
      <c r="LB1261" s="23">
        <f t="shared" si="2646"/>
        <v>0</v>
      </c>
      <c r="LC1261" s="148">
        <f t="shared" si="2871"/>
        <v>0</v>
      </c>
      <c r="LD1261" s="148">
        <f t="shared" si="2872"/>
        <v>0</v>
      </c>
      <c r="LE1261" s="148">
        <f t="shared" si="2873"/>
        <v>0</v>
      </c>
      <c r="LF1261" s="148">
        <f t="shared" si="2874"/>
        <v>0</v>
      </c>
      <c r="LG1261" s="148">
        <f t="shared" si="2875"/>
        <v>0</v>
      </c>
      <c r="LH1261" s="148">
        <f t="shared" si="2876"/>
        <v>0</v>
      </c>
      <c r="LI1261" s="23">
        <f t="shared" si="2647"/>
        <v>0</v>
      </c>
      <c r="LJ1261" s="23">
        <f t="shared" si="2647"/>
        <v>0</v>
      </c>
      <c r="LK1261" s="23">
        <f t="shared" si="2647"/>
        <v>0</v>
      </c>
      <c r="LL1261" s="23">
        <f t="shared" si="2648"/>
        <v>0</v>
      </c>
      <c r="LM1261" s="23">
        <f t="shared" si="2648"/>
        <v>0</v>
      </c>
      <c r="LN1261" s="23">
        <f t="shared" si="2648"/>
        <v>0</v>
      </c>
      <c r="LO1261" s="28"/>
      <c r="LP1261" s="28"/>
      <c r="LQ1261" s="28"/>
      <c r="LR1261" s="23">
        <f t="shared" si="2649"/>
        <v>0</v>
      </c>
      <c r="LS1261" s="23">
        <f t="shared" si="2650"/>
        <v>0</v>
      </c>
      <c r="LT1261" s="23">
        <f t="shared" si="2651"/>
        <v>0</v>
      </c>
      <c r="LU1261" s="23">
        <f t="shared" si="2652"/>
        <v>0</v>
      </c>
      <c r="LV1261" s="23">
        <f t="shared" si="2653"/>
        <v>0</v>
      </c>
      <c r="LW1261" s="23">
        <f t="shared" si="2654"/>
        <v>0</v>
      </c>
      <c r="LX1261" s="148">
        <f t="shared" si="2877"/>
        <v>4.0319566324</v>
      </c>
      <c r="LY1261" s="148">
        <f t="shared" si="2878"/>
        <v>4.1575091576999998</v>
      </c>
      <c r="LZ1261" s="148">
        <f t="shared" si="2879"/>
        <v>4.1575091576999998</v>
      </c>
      <c r="MA1261" s="148">
        <f t="shared" si="2880"/>
        <v>0</v>
      </c>
      <c r="MB1261" s="148">
        <f t="shared" si="2881"/>
        <v>0</v>
      </c>
      <c r="MC1261" s="148">
        <f t="shared" si="2882"/>
        <v>0</v>
      </c>
      <c r="MD1261" s="23">
        <f t="shared" si="2655"/>
        <v>0</v>
      </c>
      <c r="ME1261" s="23">
        <f t="shared" si="2655"/>
        <v>0</v>
      </c>
      <c r="MF1261" s="23">
        <f t="shared" si="2655"/>
        <v>0</v>
      </c>
      <c r="MG1261" s="23">
        <f t="shared" si="2656"/>
        <v>0</v>
      </c>
      <c r="MH1261" s="23">
        <f t="shared" si="2656"/>
        <v>0</v>
      </c>
      <c r="MI1261" s="23">
        <f t="shared" si="2656"/>
        <v>0</v>
      </c>
      <c r="MJ1261" s="28"/>
      <c r="MK1261" s="28"/>
      <c r="ML1261" s="28"/>
      <c r="MM1261" s="23">
        <f t="shared" si="2657"/>
        <v>0</v>
      </c>
      <c r="MN1261" s="23">
        <f t="shared" si="2658"/>
        <v>0</v>
      </c>
      <c r="MO1261" s="23">
        <f t="shared" si="2659"/>
        <v>0</v>
      </c>
      <c r="MP1261" s="23">
        <f t="shared" si="2660"/>
        <v>0</v>
      </c>
      <c r="MQ1261" s="23">
        <f t="shared" si="2661"/>
        <v>0</v>
      </c>
      <c r="MR1261" s="23">
        <f t="shared" si="2662"/>
        <v>0</v>
      </c>
      <c r="MS1261" s="148">
        <f t="shared" si="2883"/>
        <v>6.1681901018999996</v>
      </c>
      <c r="MT1261" s="148">
        <f t="shared" si="2884"/>
        <v>6.3862866845999999</v>
      </c>
      <c r="MU1261" s="148">
        <f t="shared" si="2885"/>
        <v>6.3862866845999999</v>
      </c>
      <c r="MV1261" s="148">
        <f t="shared" si="2886"/>
        <v>0</v>
      </c>
      <c r="MW1261" s="148">
        <f t="shared" si="2887"/>
        <v>0</v>
      </c>
      <c r="MX1261" s="148">
        <f t="shared" si="2888"/>
        <v>0</v>
      </c>
      <c r="MY1261" s="23">
        <f t="shared" si="2663"/>
        <v>0</v>
      </c>
      <c r="MZ1261" s="23">
        <f t="shared" si="2663"/>
        <v>0</v>
      </c>
      <c r="NA1261" s="23">
        <f t="shared" si="2663"/>
        <v>0</v>
      </c>
      <c r="NB1261" s="23">
        <f t="shared" si="2664"/>
        <v>0</v>
      </c>
      <c r="NC1261" s="23">
        <f t="shared" si="2664"/>
        <v>0</v>
      </c>
      <c r="ND1261" s="23">
        <f t="shared" si="2664"/>
        <v>0</v>
      </c>
      <c r="NE1261" s="28"/>
      <c r="NF1261" s="28"/>
      <c r="NG1261" s="28"/>
      <c r="NH1261" s="23">
        <f t="shared" si="2665"/>
        <v>0</v>
      </c>
      <c r="NI1261" s="23">
        <f t="shared" si="2666"/>
        <v>0</v>
      </c>
      <c r="NJ1261" s="23">
        <f t="shared" si="2667"/>
        <v>0</v>
      </c>
      <c r="NK1261" s="23">
        <f t="shared" si="2668"/>
        <v>0</v>
      </c>
      <c r="NL1261" s="23">
        <f t="shared" si="2669"/>
        <v>0</v>
      </c>
      <c r="NM1261" s="23">
        <f t="shared" si="2670"/>
        <v>0</v>
      </c>
      <c r="NN1261" s="148">
        <f t="shared" si="2889"/>
        <v>0</v>
      </c>
      <c r="NO1261" s="148">
        <f t="shared" si="2890"/>
        <v>0</v>
      </c>
      <c r="NP1261" s="148">
        <f t="shared" si="2891"/>
        <v>0</v>
      </c>
      <c r="NQ1261" s="148">
        <f t="shared" si="2892"/>
        <v>0</v>
      </c>
      <c r="NR1261" s="148">
        <f t="shared" si="2893"/>
        <v>0</v>
      </c>
      <c r="NS1261" s="148">
        <f t="shared" si="2894"/>
        <v>0</v>
      </c>
      <c r="NT1261" s="23">
        <f t="shared" si="2671"/>
        <v>0</v>
      </c>
      <c r="NU1261" s="23">
        <f t="shared" si="2671"/>
        <v>0</v>
      </c>
      <c r="NV1261" s="23">
        <f t="shared" si="2671"/>
        <v>0</v>
      </c>
      <c r="NW1261" s="23">
        <f t="shared" si="2672"/>
        <v>0</v>
      </c>
      <c r="NX1261" s="23">
        <f t="shared" si="2672"/>
        <v>0</v>
      </c>
      <c r="NY1261" s="23">
        <f t="shared" si="2672"/>
        <v>0</v>
      </c>
      <c r="NZ1261" s="28"/>
      <c r="OA1261" s="28"/>
      <c r="OB1261" s="28"/>
      <c r="OC1261" s="23">
        <f t="shared" si="2673"/>
        <v>0</v>
      </c>
      <c r="OD1261" s="23">
        <f t="shared" si="2674"/>
        <v>0</v>
      </c>
      <c r="OE1261" s="23">
        <f t="shared" si="2675"/>
        <v>0</v>
      </c>
      <c r="OF1261" s="23">
        <f t="shared" si="2676"/>
        <v>0</v>
      </c>
      <c r="OG1261" s="23">
        <f t="shared" si="2677"/>
        <v>0</v>
      </c>
      <c r="OH1261" s="23">
        <f t="shared" si="2678"/>
        <v>0</v>
      </c>
      <c r="OI1261" s="148">
        <f t="shared" si="2895"/>
        <v>15.921003177599999</v>
      </c>
      <c r="OJ1261" s="148">
        <f t="shared" si="2896"/>
        <v>16.433131139099999</v>
      </c>
      <c r="OK1261" s="148">
        <f t="shared" si="2897"/>
        <v>16.433131139099999</v>
      </c>
      <c r="OL1261" s="148">
        <f t="shared" si="2898"/>
        <v>0</v>
      </c>
      <c r="OM1261" s="148">
        <f t="shared" si="2899"/>
        <v>0</v>
      </c>
      <c r="ON1261" s="148">
        <f t="shared" si="2900"/>
        <v>0</v>
      </c>
      <c r="OO1261" s="23">
        <f t="shared" si="2679"/>
        <v>0</v>
      </c>
      <c r="OP1261" s="23">
        <f t="shared" si="2679"/>
        <v>0</v>
      </c>
      <c r="OQ1261" s="23">
        <f t="shared" si="2679"/>
        <v>0</v>
      </c>
      <c r="OR1261" s="23">
        <f t="shared" si="2680"/>
        <v>0</v>
      </c>
      <c r="OS1261" s="23">
        <f t="shared" si="2680"/>
        <v>0</v>
      </c>
      <c r="OT1261" s="23">
        <f t="shared" si="2680"/>
        <v>0</v>
      </c>
      <c r="OU1261" s="28"/>
      <c r="OV1261" s="28"/>
      <c r="OW1261" s="28"/>
      <c r="OX1261" s="23">
        <f t="shared" si="2681"/>
        <v>0</v>
      </c>
      <c r="OY1261" s="23">
        <f t="shared" si="2682"/>
        <v>0</v>
      </c>
      <c r="OZ1261" s="23">
        <f t="shared" si="2683"/>
        <v>0</v>
      </c>
      <c r="PA1261" s="23">
        <f t="shared" si="2684"/>
        <v>0</v>
      </c>
      <c r="PB1261" s="23">
        <f t="shared" si="2685"/>
        <v>0</v>
      </c>
      <c r="PC1261" s="23">
        <f t="shared" si="2686"/>
        <v>0</v>
      </c>
      <c r="PD1261" s="148">
        <f t="shared" si="2901"/>
        <v>4.8427256208999996</v>
      </c>
      <c r="PE1261" s="148">
        <f t="shared" si="2902"/>
        <v>4.9952098895999999</v>
      </c>
      <c r="PF1261" s="148">
        <f t="shared" si="2903"/>
        <v>4.9952098895999999</v>
      </c>
      <c r="PG1261" s="148">
        <f t="shared" si="2904"/>
        <v>0</v>
      </c>
      <c r="PH1261" s="148">
        <f t="shared" si="2905"/>
        <v>0</v>
      </c>
      <c r="PI1261" s="148">
        <f t="shared" si="2906"/>
        <v>0</v>
      </c>
      <c r="PJ1261" s="23">
        <f t="shared" si="2687"/>
        <v>0</v>
      </c>
      <c r="PK1261" s="23">
        <f t="shared" si="2687"/>
        <v>0</v>
      </c>
      <c r="PL1261" s="23">
        <f t="shared" si="2687"/>
        <v>0</v>
      </c>
      <c r="PM1261" s="23">
        <f t="shared" si="2688"/>
        <v>0</v>
      </c>
      <c r="PN1261" s="23">
        <f t="shared" si="2688"/>
        <v>0</v>
      </c>
      <c r="PO1261" s="23">
        <f t="shared" si="2688"/>
        <v>0</v>
      </c>
      <c r="PP1261" s="28"/>
      <c r="PQ1261" s="28"/>
      <c r="PR1261" s="28"/>
      <c r="PS1261" s="23">
        <f t="shared" si="2689"/>
        <v>0</v>
      </c>
      <c r="PT1261" s="23">
        <f t="shared" si="2690"/>
        <v>0</v>
      </c>
      <c r="PU1261" s="23">
        <f t="shared" si="2691"/>
        <v>0</v>
      </c>
      <c r="PV1261" s="23">
        <f t="shared" si="2692"/>
        <v>0</v>
      </c>
      <c r="PW1261" s="23">
        <f t="shared" si="2693"/>
        <v>0</v>
      </c>
      <c r="PX1261" s="23">
        <f t="shared" si="2694"/>
        <v>0</v>
      </c>
      <c r="PY1261" s="148">
        <f t="shared" si="2907"/>
        <v>2.1120024860000002</v>
      </c>
      <c r="PZ1261" s="148">
        <f t="shared" si="2908"/>
        <v>2.1787603882000002</v>
      </c>
      <c r="QA1261" s="148">
        <f t="shared" si="2909"/>
        <v>2.1787603882000002</v>
      </c>
      <c r="QB1261" s="148">
        <f t="shared" si="2910"/>
        <v>0</v>
      </c>
      <c r="QC1261" s="148">
        <f t="shared" si="2911"/>
        <v>0</v>
      </c>
      <c r="QD1261" s="148">
        <f t="shared" si="2912"/>
        <v>0</v>
      </c>
      <c r="QE1261" s="23">
        <f t="shared" si="2695"/>
        <v>0</v>
      </c>
      <c r="QF1261" s="23">
        <f t="shared" si="2695"/>
        <v>0</v>
      </c>
      <c r="QG1261" s="23">
        <f t="shared" si="2695"/>
        <v>0</v>
      </c>
      <c r="QH1261" s="23">
        <f t="shared" si="2696"/>
        <v>0</v>
      </c>
      <c r="QI1261" s="23">
        <f t="shared" si="2696"/>
        <v>0</v>
      </c>
      <c r="QJ1261" s="23">
        <f t="shared" si="2696"/>
        <v>0</v>
      </c>
      <c r="QK1261" s="28"/>
      <c r="QL1261" s="28"/>
      <c r="QM1261" s="28"/>
      <c r="QN1261" s="23">
        <f t="shared" si="2697"/>
        <v>0</v>
      </c>
      <c r="QO1261" s="23">
        <f t="shared" si="2698"/>
        <v>0</v>
      </c>
      <c r="QP1261" s="23">
        <f t="shared" si="2699"/>
        <v>0</v>
      </c>
      <c r="QQ1261" s="23">
        <f t="shared" si="2700"/>
        <v>0</v>
      </c>
      <c r="QR1261" s="23">
        <f t="shared" si="2701"/>
        <v>0</v>
      </c>
      <c r="QS1261" s="23">
        <f t="shared" si="2702"/>
        <v>0</v>
      </c>
      <c r="QT1261" s="148">
        <f t="shared" si="2913"/>
        <v>3.135526134</v>
      </c>
      <c r="QU1261" s="148">
        <f t="shared" si="2914"/>
        <v>3.2342781555000002</v>
      </c>
      <c r="QV1261" s="148">
        <f t="shared" si="2915"/>
        <v>3.2342781555000002</v>
      </c>
      <c r="QW1261" s="148">
        <f t="shared" si="2916"/>
        <v>0</v>
      </c>
      <c r="QX1261" s="148">
        <f t="shared" si="2917"/>
        <v>0</v>
      </c>
      <c r="QY1261" s="148">
        <f t="shared" si="2918"/>
        <v>0</v>
      </c>
      <c r="QZ1261" s="23">
        <f t="shared" si="2703"/>
        <v>0</v>
      </c>
      <c r="RA1261" s="23">
        <f t="shared" si="2703"/>
        <v>0</v>
      </c>
      <c r="RB1261" s="23">
        <f t="shared" si="2703"/>
        <v>0</v>
      </c>
      <c r="RC1261" s="23">
        <f t="shared" si="2704"/>
        <v>0</v>
      </c>
      <c r="RD1261" s="23">
        <f t="shared" si="2704"/>
        <v>0</v>
      </c>
      <c r="RE1261" s="23">
        <f t="shared" si="2704"/>
        <v>0</v>
      </c>
      <c r="RF1261" s="28"/>
      <c r="RG1261" s="28"/>
      <c r="RH1261" s="28"/>
      <c r="RI1261" s="23">
        <f t="shared" si="2705"/>
        <v>0</v>
      </c>
      <c r="RJ1261" s="23">
        <f t="shared" si="2706"/>
        <v>0</v>
      </c>
      <c r="RK1261" s="23">
        <f t="shared" si="2707"/>
        <v>0</v>
      </c>
      <c r="RL1261" s="23">
        <f t="shared" si="2708"/>
        <v>0</v>
      </c>
      <c r="RM1261" s="23">
        <f t="shared" si="2709"/>
        <v>0</v>
      </c>
      <c r="RN1261" s="23">
        <f t="shared" si="2710"/>
        <v>0</v>
      </c>
      <c r="RO1261" s="148">
        <f t="shared" si="2919"/>
        <v>4.6138511222999998</v>
      </c>
      <c r="RP1261" s="148">
        <f t="shared" si="2920"/>
        <v>4.7633325499000003</v>
      </c>
      <c r="RQ1261" s="148">
        <f t="shared" si="2921"/>
        <v>4.7633325499000003</v>
      </c>
      <c r="RR1261" s="148">
        <f t="shared" si="2922"/>
        <v>0</v>
      </c>
      <c r="RS1261" s="148">
        <f t="shared" si="2923"/>
        <v>0</v>
      </c>
      <c r="RT1261" s="148">
        <f t="shared" si="2924"/>
        <v>0</v>
      </c>
      <c r="RU1261" s="23">
        <f t="shared" si="2711"/>
        <v>0</v>
      </c>
      <c r="RV1261" s="23">
        <f t="shared" si="2711"/>
        <v>0</v>
      </c>
      <c r="RW1261" s="23">
        <f t="shared" si="2711"/>
        <v>0</v>
      </c>
      <c r="RX1261" s="23">
        <f t="shared" si="2712"/>
        <v>0</v>
      </c>
      <c r="RY1261" s="23">
        <f t="shared" si="2712"/>
        <v>0</v>
      </c>
      <c r="RZ1261" s="23">
        <f t="shared" si="2712"/>
        <v>0</v>
      </c>
      <c r="SA1261" s="28"/>
      <c r="SB1261" s="28"/>
      <c r="SC1261" s="28"/>
      <c r="SD1261" s="23">
        <f t="shared" si="2713"/>
        <v>0</v>
      </c>
      <c r="SE1261" s="23">
        <f t="shared" si="2714"/>
        <v>0</v>
      </c>
      <c r="SF1261" s="23">
        <f t="shared" si="2715"/>
        <v>0</v>
      </c>
      <c r="SG1261" s="23">
        <f t="shared" si="2716"/>
        <v>0</v>
      </c>
      <c r="SH1261" s="23">
        <f t="shared" si="2717"/>
        <v>0</v>
      </c>
      <c r="SI1261" s="23">
        <f t="shared" si="2718"/>
        <v>0</v>
      </c>
      <c r="SJ1261" s="148">
        <f t="shared" si="2925"/>
        <v>15.4674078645</v>
      </c>
      <c r="SK1261" s="148">
        <f t="shared" si="2926"/>
        <v>15.979548549</v>
      </c>
      <c r="SL1261" s="148">
        <f t="shared" si="2927"/>
        <v>15.979548549</v>
      </c>
      <c r="SM1261" s="148">
        <f t="shared" si="2928"/>
        <v>0</v>
      </c>
      <c r="SN1261" s="148">
        <f t="shared" si="2929"/>
        <v>0</v>
      </c>
      <c r="SO1261" s="148">
        <f t="shared" si="2930"/>
        <v>0</v>
      </c>
      <c r="SP1261" s="23">
        <f t="shared" si="2719"/>
        <v>0</v>
      </c>
      <c r="SQ1261" s="23">
        <f t="shared" si="2719"/>
        <v>0</v>
      </c>
      <c r="SR1261" s="23">
        <f t="shared" si="2719"/>
        <v>0</v>
      </c>
      <c r="SS1261" s="23">
        <f t="shared" si="2720"/>
        <v>0</v>
      </c>
      <c r="ST1261" s="23">
        <f t="shared" si="2720"/>
        <v>0</v>
      </c>
      <c r="SU1261" s="23">
        <f t="shared" si="2720"/>
        <v>0</v>
      </c>
      <c r="SV1261" s="28"/>
      <c r="SW1261" s="28"/>
      <c r="SX1261" s="28"/>
      <c r="SY1261" s="23">
        <f t="shared" si="2721"/>
        <v>0</v>
      </c>
      <c r="SZ1261" s="23">
        <f t="shared" si="2722"/>
        <v>0</v>
      </c>
      <c r="TA1261" s="23">
        <f t="shared" si="2723"/>
        <v>0</v>
      </c>
      <c r="TB1261" s="23">
        <f t="shared" si="2724"/>
        <v>0</v>
      </c>
      <c r="TC1261" s="23">
        <f t="shared" si="2725"/>
        <v>0</v>
      </c>
      <c r="TD1261" s="23">
        <f t="shared" si="2726"/>
        <v>0</v>
      </c>
      <c r="TE1261" s="148">
        <f t="shared" si="2931"/>
        <v>3.3419618948999998</v>
      </c>
      <c r="TF1261" s="148">
        <f t="shared" si="2932"/>
        <v>3.4499352012000002</v>
      </c>
      <c r="TG1261" s="148">
        <f t="shared" si="2933"/>
        <v>3.4499352012000002</v>
      </c>
      <c r="TH1261" s="148">
        <f t="shared" si="2934"/>
        <v>0</v>
      </c>
      <c r="TI1261" s="148">
        <f t="shared" si="2935"/>
        <v>0</v>
      </c>
      <c r="TJ1261" s="148">
        <f t="shared" si="2936"/>
        <v>0</v>
      </c>
      <c r="TK1261" s="23">
        <f t="shared" si="2727"/>
        <v>0</v>
      </c>
      <c r="TL1261" s="23">
        <f t="shared" si="2727"/>
        <v>0</v>
      </c>
      <c r="TM1261" s="23">
        <f t="shared" si="2727"/>
        <v>0</v>
      </c>
      <c r="TN1261" s="23">
        <f t="shared" si="2728"/>
        <v>0</v>
      </c>
      <c r="TO1261" s="23">
        <f t="shared" si="2728"/>
        <v>0</v>
      </c>
      <c r="TP1261" s="23">
        <f t="shared" si="2728"/>
        <v>0</v>
      </c>
      <c r="TQ1261" s="28"/>
      <c r="TR1261" s="28"/>
      <c r="TS1261" s="28"/>
      <c r="TT1261" s="23">
        <f t="shared" si="2729"/>
        <v>0</v>
      </c>
      <c r="TU1261" s="23">
        <f t="shared" si="2730"/>
        <v>0</v>
      </c>
      <c r="TV1261" s="23">
        <f t="shared" si="2731"/>
        <v>0</v>
      </c>
      <c r="TW1261" s="23">
        <f t="shared" si="2732"/>
        <v>0</v>
      </c>
      <c r="TX1261" s="23">
        <f t="shared" si="2733"/>
        <v>0</v>
      </c>
      <c r="TY1261" s="23">
        <f t="shared" si="2734"/>
        <v>0</v>
      </c>
      <c r="TZ1261" s="148">
        <f t="shared" si="2937"/>
        <v>3.0264997708000001</v>
      </c>
      <c r="UA1261" s="148">
        <f t="shared" si="2938"/>
        <v>3.1223040013999999</v>
      </c>
      <c r="UB1261" s="148">
        <f t="shared" si="2939"/>
        <v>3.1223040013999999</v>
      </c>
      <c r="UC1261" s="148">
        <f t="shared" si="2940"/>
        <v>0</v>
      </c>
      <c r="UD1261" s="148">
        <f t="shared" si="2941"/>
        <v>0</v>
      </c>
      <c r="UE1261" s="148">
        <f t="shared" si="2942"/>
        <v>0</v>
      </c>
      <c r="UF1261" s="23">
        <f t="shared" si="2735"/>
        <v>0</v>
      </c>
      <c r="UG1261" s="23">
        <f t="shared" si="2735"/>
        <v>0</v>
      </c>
      <c r="UH1261" s="23">
        <f t="shared" si="2735"/>
        <v>0</v>
      </c>
      <c r="UI1261" s="23">
        <f t="shared" si="2736"/>
        <v>0</v>
      </c>
      <c r="UJ1261" s="23">
        <f t="shared" si="2736"/>
        <v>0</v>
      </c>
      <c r="UK1261" s="23">
        <f t="shared" si="2736"/>
        <v>0</v>
      </c>
      <c r="UL1261" s="28">
        <v>544</v>
      </c>
      <c r="UM1261" s="28">
        <v>544</v>
      </c>
      <c r="UN1261" s="28">
        <v>544</v>
      </c>
      <c r="UO1261" s="23">
        <f t="shared" si="2737"/>
        <v>2393.6</v>
      </c>
      <c r="UP1261" s="23">
        <f t="shared" si="2738"/>
        <v>2469.7600000000002</v>
      </c>
      <c r="UQ1261" s="23">
        <f t="shared" si="2739"/>
        <v>2469.7600000000002</v>
      </c>
      <c r="UR1261" s="23">
        <f t="shared" si="2740"/>
        <v>0</v>
      </c>
      <c r="US1261" s="23">
        <f t="shared" si="2741"/>
        <v>0</v>
      </c>
      <c r="UT1261" s="23">
        <f t="shared" si="2742"/>
        <v>0</v>
      </c>
      <c r="UU1261" s="148">
        <f t="shared" si="2943"/>
        <v>2.8849882010000001</v>
      </c>
      <c r="UV1261" s="148">
        <f t="shared" si="2944"/>
        <v>2.9863926900000002</v>
      </c>
      <c r="UW1261" s="148">
        <f t="shared" si="2945"/>
        <v>2.9863926900000002</v>
      </c>
      <c r="UX1261" s="148">
        <f t="shared" si="2946"/>
        <v>0</v>
      </c>
      <c r="UY1261" s="148">
        <f t="shared" si="2947"/>
        <v>0</v>
      </c>
      <c r="UZ1261" s="148">
        <f t="shared" si="2948"/>
        <v>0</v>
      </c>
      <c r="VA1261" s="23">
        <f t="shared" si="2743"/>
        <v>1569.43</v>
      </c>
      <c r="VB1261" s="23">
        <f t="shared" si="2743"/>
        <v>1624.6</v>
      </c>
      <c r="VC1261" s="23">
        <f t="shared" si="2743"/>
        <v>1624.6</v>
      </c>
      <c r="VD1261" s="23">
        <f t="shared" si="2744"/>
        <v>0</v>
      </c>
      <c r="VE1261" s="23">
        <f t="shared" si="2744"/>
        <v>0</v>
      </c>
      <c r="VF1261" s="23">
        <f t="shared" si="2744"/>
        <v>0</v>
      </c>
      <c r="VG1261" s="28"/>
      <c r="VH1261" s="28"/>
      <c r="VI1261" s="28"/>
      <c r="VJ1261" s="23">
        <f t="shared" si="2745"/>
        <v>0</v>
      </c>
      <c r="VK1261" s="23">
        <f t="shared" si="2746"/>
        <v>0</v>
      </c>
      <c r="VL1261" s="23">
        <f t="shared" si="2747"/>
        <v>0</v>
      </c>
      <c r="VM1261" s="23">
        <f t="shared" si="2748"/>
        <v>0</v>
      </c>
      <c r="VN1261" s="23">
        <f t="shared" si="2749"/>
        <v>0</v>
      </c>
      <c r="VO1261" s="23">
        <f t="shared" si="2750"/>
        <v>0</v>
      </c>
      <c r="VP1261" s="148">
        <f t="shared" si="2949"/>
        <v>3.2520516977999998</v>
      </c>
      <c r="VQ1261" s="148">
        <f t="shared" si="2950"/>
        <v>3.3517098051000001</v>
      </c>
      <c r="VR1261" s="148">
        <f t="shared" si="2951"/>
        <v>3.3517098051000001</v>
      </c>
      <c r="VS1261" s="148">
        <f t="shared" si="2952"/>
        <v>0</v>
      </c>
      <c r="VT1261" s="148">
        <f t="shared" si="2953"/>
        <v>0</v>
      </c>
      <c r="VU1261" s="148">
        <f t="shared" si="2954"/>
        <v>0</v>
      </c>
      <c r="VV1261" s="23">
        <f t="shared" si="2751"/>
        <v>0</v>
      </c>
      <c r="VW1261" s="23">
        <f t="shared" si="2751"/>
        <v>0</v>
      </c>
      <c r="VX1261" s="23">
        <f t="shared" si="2751"/>
        <v>0</v>
      </c>
      <c r="VY1261" s="23">
        <f t="shared" si="2752"/>
        <v>0</v>
      </c>
      <c r="VZ1261" s="23">
        <f t="shared" si="2752"/>
        <v>0</v>
      </c>
      <c r="WA1261" s="23">
        <f t="shared" si="2752"/>
        <v>0</v>
      </c>
      <c r="WB1261" s="28"/>
      <c r="WC1261" s="28"/>
      <c r="WD1261" s="28"/>
      <c r="WE1261" s="23">
        <f t="shared" si="2753"/>
        <v>0</v>
      </c>
      <c r="WF1261" s="23">
        <f t="shared" si="2754"/>
        <v>0</v>
      </c>
      <c r="WG1261" s="23">
        <f t="shared" si="2755"/>
        <v>0</v>
      </c>
      <c r="WH1261" s="23">
        <f t="shared" si="2756"/>
        <v>0</v>
      </c>
      <c r="WI1261" s="23">
        <f t="shared" si="2757"/>
        <v>0</v>
      </c>
      <c r="WJ1261" s="23">
        <f t="shared" si="2758"/>
        <v>0</v>
      </c>
      <c r="WK1261" s="148">
        <f t="shared" si="2955"/>
        <v>0</v>
      </c>
      <c r="WL1261" s="148">
        <f t="shared" si="2956"/>
        <v>0</v>
      </c>
      <c r="WM1261" s="148">
        <f t="shared" si="2957"/>
        <v>0</v>
      </c>
      <c r="WN1261" s="148">
        <f t="shared" si="2958"/>
        <v>0</v>
      </c>
      <c r="WO1261" s="148">
        <f t="shared" si="2959"/>
        <v>0</v>
      </c>
      <c r="WP1261" s="148">
        <f t="shared" si="2960"/>
        <v>0</v>
      </c>
      <c r="WQ1261" s="23">
        <f t="shared" si="2759"/>
        <v>0</v>
      </c>
      <c r="WR1261" s="23">
        <f t="shared" si="2759"/>
        <v>0</v>
      </c>
      <c r="WS1261" s="23">
        <f t="shared" si="2759"/>
        <v>0</v>
      </c>
      <c r="WT1261" s="23">
        <f t="shared" si="2760"/>
        <v>0</v>
      </c>
      <c r="WU1261" s="23">
        <f t="shared" si="2760"/>
        <v>0</v>
      </c>
      <c r="WV1261" s="23">
        <f t="shared" si="2760"/>
        <v>0</v>
      </c>
      <c r="WW1261" s="28"/>
      <c r="WX1261" s="28"/>
      <c r="WY1261" s="28"/>
      <c r="WZ1261" s="23">
        <f t="shared" si="2761"/>
        <v>0</v>
      </c>
      <c r="XA1261" s="23">
        <f t="shared" si="2762"/>
        <v>0</v>
      </c>
      <c r="XB1261" s="23">
        <f t="shared" si="2763"/>
        <v>0</v>
      </c>
      <c r="XC1261" s="23">
        <f t="shared" si="2764"/>
        <v>0</v>
      </c>
      <c r="XD1261" s="23">
        <f t="shared" si="2765"/>
        <v>0</v>
      </c>
      <c r="XE1261" s="23">
        <f t="shared" si="2766"/>
        <v>0</v>
      </c>
      <c r="XF1261" s="148">
        <f t="shared" si="2961"/>
        <v>0</v>
      </c>
      <c r="XG1261" s="148">
        <f t="shared" si="2962"/>
        <v>0</v>
      </c>
      <c r="XH1261" s="148">
        <f t="shared" si="2963"/>
        <v>0</v>
      </c>
      <c r="XI1261" s="148">
        <f t="shared" si="2964"/>
        <v>0</v>
      </c>
      <c r="XJ1261" s="148">
        <f t="shared" si="2965"/>
        <v>0</v>
      </c>
      <c r="XK1261" s="148">
        <f t="shared" si="2966"/>
        <v>0</v>
      </c>
      <c r="XL1261" s="23">
        <f t="shared" si="2767"/>
        <v>0</v>
      </c>
      <c r="XM1261" s="23">
        <f t="shared" si="2767"/>
        <v>0</v>
      </c>
      <c r="XN1261" s="23">
        <f t="shared" si="2767"/>
        <v>0</v>
      </c>
      <c r="XO1261" s="23">
        <f t="shared" si="2768"/>
        <v>0</v>
      </c>
      <c r="XP1261" s="23">
        <f t="shared" si="2768"/>
        <v>0</v>
      </c>
      <c r="XQ1261" s="23">
        <f t="shared" si="2768"/>
        <v>0</v>
      </c>
      <c r="XR1261" s="28"/>
      <c r="XS1261" s="28"/>
      <c r="XT1261" s="28"/>
      <c r="XU1261" s="23">
        <f t="shared" si="2769"/>
        <v>0</v>
      </c>
      <c r="XV1261" s="23">
        <f t="shared" si="2770"/>
        <v>0</v>
      </c>
      <c r="XW1261" s="23">
        <f t="shared" si="2771"/>
        <v>0</v>
      </c>
      <c r="XX1261" s="23">
        <f t="shared" si="2772"/>
        <v>0</v>
      </c>
      <c r="XY1261" s="23">
        <f t="shared" si="2773"/>
        <v>0</v>
      </c>
      <c r="XZ1261" s="23">
        <f t="shared" si="2774"/>
        <v>0</v>
      </c>
      <c r="YA1261" s="148">
        <f t="shared" si="2967"/>
        <v>0</v>
      </c>
      <c r="YB1261" s="148">
        <f t="shared" si="2968"/>
        <v>0</v>
      </c>
      <c r="YC1261" s="148">
        <f t="shared" si="2969"/>
        <v>0</v>
      </c>
      <c r="YD1261" s="148">
        <f t="shared" si="2970"/>
        <v>0</v>
      </c>
      <c r="YE1261" s="148">
        <f t="shared" si="2971"/>
        <v>0</v>
      </c>
      <c r="YF1261" s="148">
        <f t="shared" si="2972"/>
        <v>0</v>
      </c>
      <c r="YG1261" s="23">
        <f t="shared" si="2775"/>
        <v>0</v>
      </c>
      <c r="YH1261" s="23">
        <f t="shared" si="2775"/>
        <v>0</v>
      </c>
      <c r="YI1261" s="23">
        <f t="shared" si="2775"/>
        <v>0</v>
      </c>
      <c r="YJ1261" s="23">
        <f t="shared" si="2776"/>
        <v>0</v>
      </c>
      <c r="YK1261" s="23">
        <f t="shared" si="2776"/>
        <v>0</v>
      </c>
      <c r="YL1261" s="23">
        <f t="shared" si="2776"/>
        <v>0</v>
      </c>
      <c r="YM1261" s="57">
        <f t="shared" si="2777"/>
        <v>66694</v>
      </c>
      <c r="YN1261" s="57">
        <f t="shared" si="2777"/>
        <v>66694</v>
      </c>
      <c r="YO1261" s="57">
        <f t="shared" si="2777"/>
        <v>66694</v>
      </c>
      <c r="YP1261" s="23">
        <f t="shared" si="2778"/>
        <v>293453.59999999998</v>
      </c>
      <c r="YQ1261" s="23">
        <f t="shared" si="2779"/>
        <v>302790.76</v>
      </c>
      <c r="YR1261" s="23">
        <f t="shared" si="2780"/>
        <v>302790.76</v>
      </c>
      <c r="YS1261" s="23">
        <f t="shared" si="2781"/>
        <v>0</v>
      </c>
      <c r="YT1261" s="23">
        <f t="shared" si="2782"/>
        <v>0</v>
      </c>
      <c r="YU1261" s="23">
        <f t="shared" si="2783"/>
        <v>0</v>
      </c>
      <c r="YV1261" s="148">
        <f t="shared" si="2973"/>
        <v>4.4001147660999997</v>
      </c>
      <c r="YW1261" s="148">
        <f t="shared" si="2974"/>
        <v>4.5445780593</v>
      </c>
      <c r="YX1261" s="148">
        <f t="shared" si="2975"/>
        <v>4.5445780593</v>
      </c>
      <c r="YY1261" s="148">
        <f t="shared" si="2976"/>
        <v>0</v>
      </c>
      <c r="YZ1261" s="148">
        <f t="shared" si="2977"/>
        <v>0</v>
      </c>
      <c r="ZA1261" s="148">
        <f t="shared" si="2978"/>
        <v>0</v>
      </c>
      <c r="ZB1261" s="23">
        <f t="shared" si="2784"/>
        <v>293461.25</v>
      </c>
      <c r="ZC1261" s="23">
        <f t="shared" si="2784"/>
        <v>303096.09000000003</v>
      </c>
      <c r="ZD1261" s="23">
        <f t="shared" si="2784"/>
        <v>303096.09000000003</v>
      </c>
      <c r="ZE1261" s="23">
        <f t="shared" si="2785"/>
        <v>0</v>
      </c>
      <c r="ZF1261" s="23">
        <f t="shared" si="2785"/>
        <v>0</v>
      </c>
      <c r="ZG1261" s="23">
        <f t="shared" si="2785"/>
        <v>0</v>
      </c>
    </row>
    <row r="1262" spans="1:683" ht="24">
      <c r="A1262" s="8" t="s">
        <v>113</v>
      </c>
      <c r="B1262" s="85" t="s">
        <v>166</v>
      </c>
      <c r="C1262" s="5"/>
      <c r="D1262" s="110"/>
      <c r="E1262" s="74"/>
      <c r="F1262" s="36">
        <f t="shared" si="2979"/>
        <v>2.12</v>
      </c>
      <c r="G1262" s="36">
        <f t="shared" si="2979"/>
        <v>2.1800000000000002</v>
      </c>
      <c r="H1262" s="36">
        <f t="shared" si="2979"/>
        <v>2.1800000000000002</v>
      </c>
      <c r="I1262" s="23"/>
      <c r="J1262" s="23"/>
      <c r="K1262" s="23"/>
      <c r="L1262" s="28">
        <v>10500</v>
      </c>
      <c r="M1262" s="28">
        <v>10500</v>
      </c>
      <c r="N1262" s="28">
        <v>10500</v>
      </c>
      <c r="O1262" s="23">
        <f t="shared" si="2529"/>
        <v>22260</v>
      </c>
      <c r="P1262" s="23">
        <f t="shared" si="2530"/>
        <v>22890</v>
      </c>
      <c r="Q1262" s="23">
        <f t="shared" si="2531"/>
        <v>22890</v>
      </c>
      <c r="R1262" s="23">
        <f t="shared" si="2532"/>
        <v>0</v>
      </c>
      <c r="S1262" s="23">
        <f t="shared" si="2533"/>
        <v>0</v>
      </c>
      <c r="T1262" s="23">
        <f t="shared" si="2534"/>
        <v>0</v>
      </c>
      <c r="U1262" s="148">
        <f t="shared" si="2787"/>
        <v>5.1834748667000001</v>
      </c>
      <c r="V1262" s="148">
        <f t="shared" si="2788"/>
        <v>5.3345181135999997</v>
      </c>
      <c r="W1262" s="148">
        <f t="shared" si="2789"/>
        <v>5.3345181135999997</v>
      </c>
      <c r="X1262" s="148">
        <f t="shared" si="2790"/>
        <v>0</v>
      </c>
      <c r="Y1262" s="148">
        <f t="shared" si="2791"/>
        <v>0</v>
      </c>
      <c r="Z1262" s="148">
        <f t="shared" si="2792"/>
        <v>0</v>
      </c>
      <c r="AA1262" s="23">
        <f t="shared" si="2535"/>
        <v>54426.49</v>
      </c>
      <c r="AB1262" s="23">
        <f t="shared" si="2535"/>
        <v>56012.44</v>
      </c>
      <c r="AC1262" s="23">
        <f t="shared" si="2535"/>
        <v>56012.44</v>
      </c>
      <c r="AD1262" s="23">
        <f t="shared" si="2536"/>
        <v>0</v>
      </c>
      <c r="AE1262" s="23">
        <f t="shared" si="2536"/>
        <v>0</v>
      </c>
      <c r="AF1262" s="23">
        <f t="shared" si="2536"/>
        <v>0</v>
      </c>
      <c r="AG1262" s="28"/>
      <c r="AH1262" s="28"/>
      <c r="AI1262" s="28"/>
      <c r="AJ1262" s="23">
        <f t="shared" si="2537"/>
        <v>0</v>
      </c>
      <c r="AK1262" s="23">
        <f t="shared" si="2538"/>
        <v>0</v>
      </c>
      <c r="AL1262" s="23">
        <f t="shared" si="2539"/>
        <v>0</v>
      </c>
      <c r="AM1262" s="23">
        <f t="shared" si="2540"/>
        <v>0</v>
      </c>
      <c r="AN1262" s="23">
        <f t="shared" si="2541"/>
        <v>0</v>
      </c>
      <c r="AO1262" s="23">
        <f t="shared" si="2542"/>
        <v>0</v>
      </c>
      <c r="AP1262" s="148">
        <f t="shared" si="2793"/>
        <v>1.1543975737000001</v>
      </c>
      <c r="AQ1262" s="148">
        <f t="shared" si="2794"/>
        <v>1.1874352548</v>
      </c>
      <c r="AR1262" s="148">
        <f t="shared" si="2795"/>
        <v>1.1874352548</v>
      </c>
      <c r="AS1262" s="148">
        <f t="shared" si="2796"/>
        <v>0</v>
      </c>
      <c r="AT1262" s="148">
        <f t="shared" si="2797"/>
        <v>0</v>
      </c>
      <c r="AU1262" s="148">
        <f t="shared" si="2798"/>
        <v>0</v>
      </c>
      <c r="AV1262" s="23">
        <f t="shared" si="2543"/>
        <v>0</v>
      </c>
      <c r="AW1262" s="23">
        <f t="shared" si="2543"/>
        <v>0</v>
      </c>
      <c r="AX1262" s="23">
        <f t="shared" si="2543"/>
        <v>0</v>
      </c>
      <c r="AY1262" s="23">
        <f t="shared" si="2544"/>
        <v>0</v>
      </c>
      <c r="AZ1262" s="23">
        <f t="shared" si="2544"/>
        <v>0</v>
      </c>
      <c r="BA1262" s="23">
        <f t="shared" si="2544"/>
        <v>0</v>
      </c>
      <c r="BB1262" s="28"/>
      <c r="BC1262" s="28"/>
      <c r="BD1262" s="28"/>
      <c r="BE1262" s="23">
        <f t="shared" si="2545"/>
        <v>0</v>
      </c>
      <c r="BF1262" s="23">
        <f t="shared" si="2546"/>
        <v>0</v>
      </c>
      <c r="BG1262" s="23">
        <f t="shared" si="2547"/>
        <v>0</v>
      </c>
      <c r="BH1262" s="23">
        <f t="shared" si="2548"/>
        <v>0</v>
      </c>
      <c r="BI1262" s="23">
        <f t="shared" si="2549"/>
        <v>0</v>
      </c>
      <c r="BJ1262" s="23">
        <f t="shared" si="2550"/>
        <v>0</v>
      </c>
      <c r="BK1262" s="148">
        <f t="shared" si="2799"/>
        <v>2.5951073963</v>
      </c>
      <c r="BL1262" s="148">
        <f t="shared" si="2800"/>
        <v>2.6683101941</v>
      </c>
      <c r="BM1262" s="148">
        <f t="shared" si="2801"/>
        <v>2.6683101941</v>
      </c>
      <c r="BN1262" s="148">
        <f t="shared" si="2802"/>
        <v>0</v>
      </c>
      <c r="BO1262" s="148">
        <f t="shared" si="2803"/>
        <v>0</v>
      </c>
      <c r="BP1262" s="148">
        <f t="shared" si="2804"/>
        <v>0</v>
      </c>
      <c r="BQ1262" s="23">
        <f t="shared" si="2551"/>
        <v>0</v>
      </c>
      <c r="BR1262" s="23">
        <f t="shared" si="2551"/>
        <v>0</v>
      </c>
      <c r="BS1262" s="23">
        <f t="shared" si="2551"/>
        <v>0</v>
      </c>
      <c r="BT1262" s="23">
        <f t="shared" si="2552"/>
        <v>0</v>
      </c>
      <c r="BU1262" s="23">
        <f t="shared" si="2552"/>
        <v>0</v>
      </c>
      <c r="BV1262" s="23">
        <f t="shared" si="2552"/>
        <v>0</v>
      </c>
      <c r="BW1262" s="107"/>
      <c r="BX1262" s="107"/>
      <c r="BY1262" s="107"/>
      <c r="BZ1262" s="23">
        <f t="shared" si="2553"/>
        <v>0</v>
      </c>
      <c r="CA1262" s="23">
        <f t="shared" si="2554"/>
        <v>0</v>
      </c>
      <c r="CB1262" s="23">
        <f t="shared" si="2555"/>
        <v>0</v>
      </c>
      <c r="CC1262" s="23">
        <f t="shared" si="2556"/>
        <v>0</v>
      </c>
      <c r="CD1262" s="23">
        <f t="shared" si="2557"/>
        <v>0</v>
      </c>
      <c r="CE1262" s="23">
        <f t="shared" si="2558"/>
        <v>0</v>
      </c>
      <c r="CF1262" s="148">
        <f t="shared" si="2805"/>
        <v>6.7921878427999998</v>
      </c>
      <c r="CG1262" s="148">
        <f t="shared" si="2806"/>
        <v>6.9824263037999996</v>
      </c>
      <c r="CH1262" s="148">
        <f t="shared" si="2807"/>
        <v>6.9824263037999996</v>
      </c>
      <c r="CI1262" s="148">
        <f t="shared" si="2808"/>
        <v>0</v>
      </c>
      <c r="CJ1262" s="148">
        <f t="shared" si="2809"/>
        <v>0</v>
      </c>
      <c r="CK1262" s="148">
        <f t="shared" si="2810"/>
        <v>0</v>
      </c>
      <c r="CL1262" s="23">
        <f t="shared" si="2559"/>
        <v>0</v>
      </c>
      <c r="CM1262" s="23">
        <f t="shared" si="2559"/>
        <v>0</v>
      </c>
      <c r="CN1262" s="23">
        <f t="shared" si="2559"/>
        <v>0</v>
      </c>
      <c r="CO1262" s="23">
        <f t="shared" si="2560"/>
        <v>0</v>
      </c>
      <c r="CP1262" s="23">
        <f t="shared" si="2560"/>
        <v>0</v>
      </c>
      <c r="CQ1262" s="23">
        <f t="shared" si="2560"/>
        <v>0</v>
      </c>
      <c r="CR1262" s="28">
        <v>26250</v>
      </c>
      <c r="CS1262" s="28">
        <v>26250</v>
      </c>
      <c r="CT1262" s="28">
        <v>26250</v>
      </c>
      <c r="CU1262" s="23">
        <f t="shared" si="2561"/>
        <v>55650</v>
      </c>
      <c r="CV1262" s="23">
        <f t="shared" si="2562"/>
        <v>57225</v>
      </c>
      <c r="CW1262" s="23">
        <f t="shared" si="2563"/>
        <v>57225</v>
      </c>
      <c r="CX1262" s="23">
        <f t="shared" si="2564"/>
        <v>0</v>
      </c>
      <c r="CY1262" s="23">
        <f t="shared" si="2565"/>
        <v>0</v>
      </c>
      <c r="CZ1262" s="23">
        <f t="shared" si="2566"/>
        <v>0</v>
      </c>
      <c r="DA1262" s="148">
        <f t="shared" si="2811"/>
        <v>2.2879040275999998</v>
      </c>
      <c r="DB1262" s="148">
        <f t="shared" si="2812"/>
        <v>2.3548048356</v>
      </c>
      <c r="DC1262" s="148">
        <f t="shared" si="2813"/>
        <v>2.3548048356</v>
      </c>
      <c r="DD1262" s="148">
        <f t="shared" si="2814"/>
        <v>0</v>
      </c>
      <c r="DE1262" s="148">
        <f t="shared" si="2815"/>
        <v>0</v>
      </c>
      <c r="DF1262" s="148">
        <f t="shared" si="2816"/>
        <v>0</v>
      </c>
      <c r="DG1262" s="23">
        <f t="shared" si="2567"/>
        <v>60057.48</v>
      </c>
      <c r="DH1262" s="23">
        <f t="shared" si="2567"/>
        <v>61813.63</v>
      </c>
      <c r="DI1262" s="23">
        <f t="shared" si="2567"/>
        <v>61813.63</v>
      </c>
      <c r="DJ1262" s="23">
        <f t="shared" si="2568"/>
        <v>0</v>
      </c>
      <c r="DK1262" s="23">
        <f t="shared" si="2568"/>
        <v>0</v>
      </c>
      <c r="DL1262" s="23">
        <f t="shared" si="2568"/>
        <v>0</v>
      </c>
      <c r="DM1262" s="28"/>
      <c r="DN1262" s="28"/>
      <c r="DO1262" s="28"/>
      <c r="DP1262" s="23">
        <f t="shared" si="2569"/>
        <v>0</v>
      </c>
      <c r="DQ1262" s="23">
        <f t="shared" si="2570"/>
        <v>0</v>
      </c>
      <c r="DR1262" s="23">
        <f t="shared" si="2571"/>
        <v>0</v>
      </c>
      <c r="DS1262" s="23">
        <f t="shared" si="2572"/>
        <v>0</v>
      </c>
      <c r="DT1262" s="23">
        <f t="shared" si="2573"/>
        <v>0</v>
      </c>
      <c r="DU1262" s="23">
        <f t="shared" si="2574"/>
        <v>0</v>
      </c>
      <c r="DV1262" s="148">
        <f t="shared" si="2817"/>
        <v>0</v>
      </c>
      <c r="DW1262" s="148">
        <f t="shared" si="2818"/>
        <v>0</v>
      </c>
      <c r="DX1262" s="148">
        <f t="shared" si="2819"/>
        <v>0</v>
      </c>
      <c r="DY1262" s="148">
        <f t="shared" si="2820"/>
        <v>0</v>
      </c>
      <c r="DZ1262" s="148">
        <f t="shared" si="2821"/>
        <v>0</v>
      </c>
      <c r="EA1262" s="148">
        <f t="shared" si="2822"/>
        <v>0</v>
      </c>
      <c r="EB1262" s="23">
        <f t="shared" si="2575"/>
        <v>0</v>
      </c>
      <c r="EC1262" s="23">
        <f t="shared" si="2575"/>
        <v>0</v>
      </c>
      <c r="ED1262" s="23">
        <f t="shared" si="2575"/>
        <v>0</v>
      </c>
      <c r="EE1262" s="23">
        <f t="shared" si="2576"/>
        <v>0</v>
      </c>
      <c r="EF1262" s="23">
        <f t="shared" si="2576"/>
        <v>0</v>
      </c>
      <c r="EG1262" s="23">
        <f t="shared" si="2576"/>
        <v>0</v>
      </c>
      <c r="EH1262" s="28"/>
      <c r="EI1262" s="28"/>
      <c r="EJ1262" s="28"/>
      <c r="EK1262" s="23">
        <f t="shared" si="2577"/>
        <v>0</v>
      </c>
      <c r="EL1262" s="23">
        <f t="shared" si="2578"/>
        <v>0</v>
      </c>
      <c r="EM1262" s="23">
        <f t="shared" si="2579"/>
        <v>0</v>
      </c>
      <c r="EN1262" s="23">
        <f t="shared" si="2580"/>
        <v>0</v>
      </c>
      <c r="EO1262" s="23">
        <f t="shared" si="2581"/>
        <v>0</v>
      </c>
      <c r="EP1262" s="23">
        <f t="shared" si="2582"/>
        <v>0</v>
      </c>
      <c r="EQ1262" s="148">
        <f t="shared" si="2823"/>
        <v>0</v>
      </c>
      <c r="ER1262" s="148">
        <f t="shared" si="2824"/>
        <v>0</v>
      </c>
      <c r="ES1262" s="148">
        <f t="shared" si="2825"/>
        <v>0</v>
      </c>
      <c r="ET1262" s="148">
        <f t="shared" si="2826"/>
        <v>0</v>
      </c>
      <c r="EU1262" s="148">
        <f t="shared" si="2827"/>
        <v>0</v>
      </c>
      <c r="EV1262" s="148">
        <f t="shared" si="2828"/>
        <v>0</v>
      </c>
      <c r="EW1262" s="23">
        <f t="shared" si="2583"/>
        <v>0</v>
      </c>
      <c r="EX1262" s="23">
        <f t="shared" si="2583"/>
        <v>0</v>
      </c>
      <c r="EY1262" s="23">
        <f t="shared" si="2583"/>
        <v>0</v>
      </c>
      <c r="EZ1262" s="23">
        <f t="shared" si="2584"/>
        <v>0</v>
      </c>
      <c r="FA1262" s="23">
        <f t="shared" si="2584"/>
        <v>0</v>
      </c>
      <c r="FB1262" s="23">
        <f t="shared" si="2584"/>
        <v>0</v>
      </c>
      <c r="FC1262" s="28">
        <v>61600</v>
      </c>
      <c r="FD1262" s="28">
        <v>61600</v>
      </c>
      <c r="FE1262" s="28">
        <v>61600</v>
      </c>
      <c r="FF1262" s="23">
        <f t="shared" si="2585"/>
        <v>130592</v>
      </c>
      <c r="FG1262" s="23">
        <f t="shared" si="2586"/>
        <v>134288</v>
      </c>
      <c r="FH1262" s="23">
        <f t="shared" si="2587"/>
        <v>134288</v>
      </c>
      <c r="FI1262" s="23">
        <f t="shared" si="2588"/>
        <v>0</v>
      </c>
      <c r="FJ1262" s="23">
        <f t="shared" si="2589"/>
        <v>0</v>
      </c>
      <c r="FK1262" s="23">
        <f t="shared" si="2590"/>
        <v>0</v>
      </c>
      <c r="FL1262" s="148">
        <f t="shared" si="2829"/>
        <v>2.1539213467999998</v>
      </c>
      <c r="FM1262" s="148">
        <f t="shared" si="2830"/>
        <v>2.2190810148</v>
      </c>
      <c r="FN1262" s="148">
        <f t="shared" si="2831"/>
        <v>2.2190810148</v>
      </c>
      <c r="FO1262" s="148">
        <f t="shared" si="2832"/>
        <v>0</v>
      </c>
      <c r="FP1262" s="148">
        <f t="shared" si="2833"/>
        <v>0</v>
      </c>
      <c r="FQ1262" s="148">
        <f t="shared" si="2834"/>
        <v>0</v>
      </c>
      <c r="FR1262" s="23">
        <f t="shared" si="2591"/>
        <v>132681.54999999999</v>
      </c>
      <c r="FS1262" s="23">
        <f t="shared" si="2591"/>
        <v>136695.39000000001</v>
      </c>
      <c r="FT1262" s="23">
        <f t="shared" si="2591"/>
        <v>136695.39000000001</v>
      </c>
      <c r="FU1262" s="23">
        <f t="shared" si="2592"/>
        <v>0</v>
      </c>
      <c r="FV1262" s="23">
        <f t="shared" si="2592"/>
        <v>0</v>
      </c>
      <c r="FW1262" s="23">
        <f t="shared" si="2592"/>
        <v>0</v>
      </c>
      <c r="FX1262" s="28">
        <v>12750</v>
      </c>
      <c r="FY1262" s="28">
        <v>12750</v>
      </c>
      <c r="FZ1262" s="28">
        <v>12750</v>
      </c>
      <c r="GA1262" s="23">
        <f t="shared" si="2593"/>
        <v>27030</v>
      </c>
      <c r="GB1262" s="23">
        <f t="shared" si="2594"/>
        <v>27795</v>
      </c>
      <c r="GC1262" s="23">
        <f t="shared" si="2595"/>
        <v>27795</v>
      </c>
      <c r="GD1262" s="23">
        <f t="shared" si="2596"/>
        <v>0</v>
      </c>
      <c r="GE1262" s="23">
        <f t="shared" si="2597"/>
        <v>0</v>
      </c>
      <c r="GF1262" s="23">
        <f t="shared" si="2598"/>
        <v>0</v>
      </c>
      <c r="GG1262" s="148">
        <f t="shared" si="2835"/>
        <v>5.1353041570000002</v>
      </c>
      <c r="GH1262" s="148">
        <f t="shared" si="2836"/>
        <v>5.2823147290000003</v>
      </c>
      <c r="GI1262" s="148">
        <f t="shared" si="2837"/>
        <v>5.2823147290000003</v>
      </c>
      <c r="GJ1262" s="148">
        <f t="shared" si="2838"/>
        <v>0</v>
      </c>
      <c r="GK1262" s="148">
        <f t="shared" si="2839"/>
        <v>0</v>
      </c>
      <c r="GL1262" s="148">
        <f t="shared" si="2840"/>
        <v>0</v>
      </c>
      <c r="GM1262" s="23">
        <f t="shared" si="2599"/>
        <v>65475.13</v>
      </c>
      <c r="GN1262" s="23">
        <f t="shared" si="2599"/>
        <v>67349.509999999995</v>
      </c>
      <c r="GO1262" s="23">
        <f t="shared" si="2599"/>
        <v>67349.509999999995</v>
      </c>
      <c r="GP1262" s="23">
        <f t="shared" si="2600"/>
        <v>0</v>
      </c>
      <c r="GQ1262" s="23">
        <f t="shared" si="2600"/>
        <v>0</v>
      </c>
      <c r="GR1262" s="23">
        <f t="shared" si="2600"/>
        <v>0</v>
      </c>
      <c r="GS1262" s="28"/>
      <c r="GT1262" s="28"/>
      <c r="GU1262" s="28"/>
      <c r="GV1262" s="23">
        <f t="shared" si="2601"/>
        <v>0</v>
      </c>
      <c r="GW1262" s="23">
        <f t="shared" si="2602"/>
        <v>0</v>
      </c>
      <c r="GX1262" s="23">
        <f t="shared" si="2603"/>
        <v>0</v>
      </c>
      <c r="GY1262" s="23">
        <f t="shared" si="2604"/>
        <v>0</v>
      </c>
      <c r="GZ1262" s="23">
        <f t="shared" si="2605"/>
        <v>0</v>
      </c>
      <c r="HA1262" s="23">
        <f t="shared" si="2606"/>
        <v>0</v>
      </c>
      <c r="HB1262" s="148">
        <f t="shared" si="2841"/>
        <v>5.8786862103999997</v>
      </c>
      <c r="HC1262" s="148">
        <f t="shared" si="2842"/>
        <v>6.0497477978000003</v>
      </c>
      <c r="HD1262" s="148">
        <f t="shared" si="2843"/>
        <v>6.0497477978000003</v>
      </c>
      <c r="HE1262" s="148">
        <f t="shared" si="2844"/>
        <v>0</v>
      </c>
      <c r="HF1262" s="148">
        <f t="shared" si="2845"/>
        <v>0</v>
      </c>
      <c r="HG1262" s="148">
        <f t="shared" si="2846"/>
        <v>0</v>
      </c>
      <c r="HH1262" s="23">
        <f t="shared" si="2607"/>
        <v>0</v>
      </c>
      <c r="HI1262" s="23">
        <f t="shared" si="2607"/>
        <v>0</v>
      </c>
      <c r="HJ1262" s="23">
        <f t="shared" si="2607"/>
        <v>0</v>
      </c>
      <c r="HK1262" s="23">
        <f t="shared" si="2608"/>
        <v>0</v>
      </c>
      <c r="HL1262" s="23">
        <f t="shared" si="2608"/>
        <v>0</v>
      </c>
      <c r="HM1262" s="23">
        <f t="shared" si="2608"/>
        <v>0</v>
      </c>
      <c r="HN1262" s="28"/>
      <c r="HO1262" s="28"/>
      <c r="HP1262" s="28"/>
      <c r="HQ1262" s="23">
        <f t="shared" si="2609"/>
        <v>0</v>
      </c>
      <c r="HR1262" s="23">
        <f t="shared" si="2610"/>
        <v>0</v>
      </c>
      <c r="HS1262" s="23">
        <f t="shared" si="2611"/>
        <v>0</v>
      </c>
      <c r="HT1262" s="23">
        <f t="shared" si="2612"/>
        <v>0</v>
      </c>
      <c r="HU1262" s="23">
        <f t="shared" si="2613"/>
        <v>0</v>
      </c>
      <c r="HV1262" s="23">
        <f t="shared" si="2614"/>
        <v>0</v>
      </c>
      <c r="HW1262" s="148">
        <f t="shared" si="2847"/>
        <v>0</v>
      </c>
      <c r="HX1262" s="148">
        <f t="shared" si="2848"/>
        <v>0</v>
      </c>
      <c r="HY1262" s="148">
        <f t="shared" si="2849"/>
        <v>0</v>
      </c>
      <c r="HZ1262" s="148">
        <f t="shared" si="2850"/>
        <v>0</v>
      </c>
      <c r="IA1262" s="148">
        <f t="shared" si="2851"/>
        <v>0</v>
      </c>
      <c r="IB1262" s="148">
        <f t="shared" si="2852"/>
        <v>0</v>
      </c>
      <c r="IC1262" s="23">
        <f t="shared" si="2615"/>
        <v>0</v>
      </c>
      <c r="ID1262" s="23">
        <f t="shared" si="2615"/>
        <v>0</v>
      </c>
      <c r="IE1262" s="23">
        <f t="shared" si="2615"/>
        <v>0</v>
      </c>
      <c r="IF1262" s="23">
        <f t="shared" si="2616"/>
        <v>0</v>
      </c>
      <c r="IG1262" s="23">
        <f t="shared" si="2616"/>
        <v>0</v>
      </c>
      <c r="IH1262" s="23">
        <f t="shared" si="2616"/>
        <v>0</v>
      </c>
      <c r="II1262" s="28"/>
      <c r="IJ1262" s="28"/>
      <c r="IK1262" s="28"/>
      <c r="IL1262" s="23">
        <f t="shared" si="2617"/>
        <v>0</v>
      </c>
      <c r="IM1262" s="23">
        <f t="shared" si="2618"/>
        <v>0</v>
      </c>
      <c r="IN1262" s="23">
        <f t="shared" si="2619"/>
        <v>0</v>
      </c>
      <c r="IO1262" s="23">
        <f t="shared" si="2620"/>
        <v>0</v>
      </c>
      <c r="IP1262" s="23">
        <f t="shared" si="2621"/>
        <v>0</v>
      </c>
      <c r="IQ1262" s="23">
        <f t="shared" si="2622"/>
        <v>0</v>
      </c>
      <c r="IR1262" s="148">
        <f t="shared" si="2853"/>
        <v>1.5628788076</v>
      </c>
      <c r="IS1262" s="148">
        <f t="shared" si="2854"/>
        <v>1.6067913328000001</v>
      </c>
      <c r="IT1262" s="148">
        <f t="shared" si="2855"/>
        <v>1.6067913328000001</v>
      </c>
      <c r="IU1262" s="148">
        <f t="shared" si="2856"/>
        <v>0</v>
      </c>
      <c r="IV1262" s="148">
        <f t="shared" si="2857"/>
        <v>0</v>
      </c>
      <c r="IW1262" s="148">
        <f t="shared" si="2858"/>
        <v>0</v>
      </c>
      <c r="IX1262" s="23">
        <f t="shared" si="2623"/>
        <v>0</v>
      </c>
      <c r="IY1262" s="23">
        <f t="shared" si="2623"/>
        <v>0</v>
      </c>
      <c r="IZ1262" s="23">
        <f t="shared" si="2623"/>
        <v>0</v>
      </c>
      <c r="JA1262" s="23">
        <f t="shared" si="2624"/>
        <v>0</v>
      </c>
      <c r="JB1262" s="23">
        <f t="shared" si="2624"/>
        <v>0</v>
      </c>
      <c r="JC1262" s="23">
        <f t="shared" si="2624"/>
        <v>0</v>
      </c>
      <c r="JD1262" s="28">
        <v>2800</v>
      </c>
      <c r="JE1262" s="28">
        <v>2800</v>
      </c>
      <c r="JF1262" s="28">
        <v>2800</v>
      </c>
      <c r="JG1262" s="23">
        <f t="shared" si="2625"/>
        <v>5936</v>
      </c>
      <c r="JH1262" s="23">
        <f t="shared" si="2626"/>
        <v>6104</v>
      </c>
      <c r="JI1262" s="23">
        <f t="shared" si="2627"/>
        <v>6104</v>
      </c>
      <c r="JJ1262" s="23">
        <f t="shared" si="2628"/>
        <v>0</v>
      </c>
      <c r="JK1262" s="23">
        <f t="shared" si="2629"/>
        <v>0</v>
      </c>
      <c r="JL1262" s="23">
        <f t="shared" si="2630"/>
        <v>0</v>
      </c>
      <c r="JM1262" s="148">
        <f t="shared" si="2859"/>
        <v>7.1753268429999997</v>
      </c>
      <c r="JN1262" s="148">
        <f t="shared" si="2860"/>
        <v>7.3826077767999996</v>
      </c>
      <c r="JO1262" s="148">
        <f t="shared" si="2861"/>
        <v>7.3826077767999996</v>
      </c>
      <c r="JP1262" s="148">
        <f t="shared" si="2862"/>
        <v>0</v>
      </c>
      <c r="JQ1262" s="148">
        <f t="shared" si="2863"/>
        <v>0</v>
      </c>
      <c r="JR1262" s="148">
        <f t="shared" si="2864"/>
        <v>0</v>
      </c>
      <c r="JS1262" s="23">
        <f t="shared" si="2631"/>
        <v>20090.919999999998</v>
      </c>
      <c r="JT1262" s="23">
        <f t="shared" si="2631"/>
        <v>20671.3</v>
      </c>
      <c r="JU1262" s="23">
        <f t="shared" si="2631"/>
        <v>20671.3</v>
      </c>
      <c r="JV1262" s="23">
        <f t="shared" si="2632"/>
        <v>0</v>
      </c>
      <c r="JW1262" s="23">
        <f t="shared" si="2632"/>
        <v>0</v>
      </c>
      <c r="JX1262" s="23">
        <f t="shared" si="2632"/>
        <v>0</v>
      </c>
      <c r="JY1262" s="28"/>
      <c r="JZ1262" s="28"/>
      <c r="KA1262" s="28"/>
      <c r="KB1262" s="23">
        <f t="shared" si="2633"/>
        <v>0</v>
      </c>
      <c r="KC1262" s="23">
        <f t="shared" si="2634"/>
        <v>0</v>
      </c>
      <c r="KD1262" s="23">
        <f t="shared" si="2635"/>
        <v>0</v>
      </c>
      <c r="KE1262" s="23">
        <f t="shared" si="2636"/>
        <v>0</v>
      </c>
      <c r="KF1262" s="23">
        <f t="shared" si="2637"/>
        <v>0</v>
      </c>
      <c r="KG1262" s="23">
        <f t="shared" si="2638"/>
        <v>0</v>
      </c>
      <c r="KH1262" s="148">
        <f t="shared" si="2865"/>
        <v>11.3291527847</v>
      </c>
      <c r="KI1262" s="148">
        <f t="shared" si="2866"/>
        <v>11.654399360499999</v>
      </c>
      <c r="KJ1262" s="148">
        <f t="shared" si="2867"/>
        <v>11.654399360499999</v>
      </c>
      <c r="KK1262" s="148">
        <f t="shared" si="2868"/>
        <v>0</v>
      </c>
      <c r="KL1262" s="148">
        <f t="shared" si="2869"/>
        <v>0</v>
      </c>
      <c r="KM1262" s="148">
        <f t="shared" si="2870"/>
        <v>0</v>
      </c>
      <c r="KN1262" s="23">
        <f t="shared" si="2639"/>
        <v>0</v>
      </c>
      <c r="KO1262" s="23">
        <f t="shared" si="2639"/>
        <v>0</v>
      </c>
      <c r="KP1262" s="23">
        <f t="shared" si="2639"/>
        <v>0</v>
      </c>
      <c r="KQ1262" s="23">
        <f t="shared" si="2640"/>
        <v>0</v>
      </c>
      <c r="KR1262" s="23">
        <f t="shared" si="2640"/>
        <v>0</v>
      </c>
      <c r="KS1262" s="23">
        <f t="shared" si="2640"/>
        <v>0</v>
      </c>
      <c r="KT1262" s="28"/>
      <c r="KU1262" s="28"/>
      <c r="KV1262" s="28"/>
      <c r="KW1262" s="23">
        <f t="shared" si="2641"/>
        <v>0</v>
      </c>
      <c r="KX1262" s="23">
        <f t="shared" si="2642"/>
        <v>0</v>
      </c>
      <c r="KY1262" s="23">
        <f t="shared" si="2643"/>
        <v>0</v>
      </c>
      <c r="KZ1262" s="23">
        <f t="shared" si="2644"/>
        <v>0</v>
      </c>
      <c r="LA1262" s="23">
        <f t="shared" si="2645"/>
        <v>0</v>
      </c>
      <c r="LB1262" s="23">
        <f t="shared" si="2646"/>
        <v>0</v>
      </c>
      <c r="LC1262" s="148">
        <f t="shared" si="2871"/>
        <v>0</v>
      </c>
      <c r="LD1262" s="148">
        <f t="shared" si="2872"/>
        <v>0</v>
      </c>
      <c r="LE1262" s="148">
        <f t="shared" si="2873"/>
        <v>0</v>
      </c>
      <c r="LF1262" s="148">
        <f t="shared" si="2874"/>
        <v>0</v>
      </c>
      <c r="LG1262" s="148">
        <f t="shared" si="2875"/>
        <v>0</v>
      </c>
      <c r="LH1262" s="148">
        <f t="shared" si="2876"/>
        <v>0</v>
      </c>
      <c r="LI1262" s="23">
        <f t="shared" si="2647"/>
        <v>0</v>
      </c>
      <c r="LJ1262" s="23">
        <f t="shared" si="2647"/>
        <v>0</v>
      </c>
      <c r="LK1262" s="23">
        <f t="shared" si="2647"/>
        <v>0</v>
      </c>
      <c r="LL1262" s="23">
        <f t="shared" si="2648"/>
        <v>0</v>
      </c>
      <c r="LM1262" s="23">
        <f t="shared" si="2648"/>
        <v>0</v>
      </c>
      <c r="LN1262" s="23">
        <f t="shared" si="2648"/>
        <v>0</v>
      </c>
      <c r="LO1262" s="28"/>
      <c r="LP1262" s="28"/>
      <c r="LQ1262" s="28"/>
      <c r="LR1262" s="23">
        <f t="shared" si="2649"/>
        <v>0</v>
      </c>
      <c r="LS1262" s="23">
        <f t="shared" si="2650"/>
        <v>0</v>
      </c>
      <c r="LT1262" s="23">
        <f t="shared" si="2651"/>
        <v>0</v>
      </c>
      <c r="LU1262" s="23">
        <f t="shared" si="2652"/>
        <v>0</v>
      </c>
      <c r="LV1262" s="23">
        <f t="shared" si="2653"/>
        <v>0</v>
      </c>
      <c r="LW1262" s="23">
        <f t="shared" si="2654"/>
        <v>0</v>
      </c>
      <c r="LX1262" s="148">
        <f t="shared" si="2877"/>
        <v>1.9426700137999999</v>
      </c>
      <c r="LY1262" s="148">
        <f t="shared" si="2878"/>
        <v>1.9963369964</v>
      </c>
      <c r="LZ1262" s="148">
        <f t="shared" si="2879"/>
        <v>1.9963369964</v>
      </c>
      <c r="MA1262" s="148">
        <f t="shared" si="2880"/>
        <v>0</v>
      </c>
      <c r="MB1262" s="148">
        <f t="shared" si="2881"/>
        <v>0</v>
      </c>
      <c r="MC1262" s="148">
        <f t="shared" si="2882"/>
        <v>0</v>
      </c>
      <c r="MD1262" s="23">
        <f t="shared" si="2655"/>
        <v>0</v>
      </c>
      <c r="ME1262" s="23">
        <f t="shared" si="2655"/>
        <v>0</v>
      </c>
      <c r="MF1262" s="23">
        <f t="shared" si="2655"/>
        <v>0</v>
      </c>
      <c r="MG1262" s="23">
        <f t="shared" si="2656"/>
        <v>0</v>
      </c>
      <c r="MH1262" s="23">
        <f t="shared" si="2656"/>
        <v>0</v>
      </c>
      <c r="MI1262" s="23">
        <f t="shared" si="2656"/>
        <v>0</v>
      </c>
      <c r="MJ1262" s="28">
        <v>82688</v>
      </c>
      <c r="MK1262" s="28">
        <v>82688</v>
      </c>
      <c r="ML1262" s="28">
        <v>82688</v>
      </c>
      <c r="MM1262" s="23">
        <f t="shared" si="2657"/>
        <v>175298.56</v>
      </c>
      <c r="MN1262" s="23">
        <f t="shared" si="2658"/>
        <v>180259.84</v>
      </c>
      <c r="MO1262" s="23">
        <f t="shared" si="2659"/>
        <v>180259.84</v>
      </c>
      <c r="MP1262" s="23">
        <f t="shared" si="2660"/>
        <v>0</v>
      </c>
      <c r="MQ1262" s="23">
        <f t="shared" si="2661"/>
        <v>0</v>
      </c>
      <c r="MR1262" s="23">
        <f t="shared" si="2662"/>
        <v>0</v>
      </c>
      <c r="MS1262" s="148">
        <f t="shared" si="2883"/>
        <v>2.97194614</v>
      </c>
      <c r="MT1262" s="148">
        <f t="shared" si="2884"/>
        <v>3.0665429455000002</v>
      </c>
      <c r="MU1262" s="148">
        <f t="shared" si="2885"/>
        <v>3.0665429455000002</v>
      </c>
      <c r="MV1262" s="148">
        <f t="shared" si="2886"/>
        <v>0</v>
      </c>
      <c r="MW1262" s="148">
        <f t="shared" si="2887"/>
        <v>0</v>
      </c>
      <c r="MX1262" s="148">
        <f t="shared" si="2888"/>
        <v>0</v>
      </c>
      <c r="MY1262" s="23">
        <f t="shared" si="2663"/>
        <v>245744.28</v>
      </c>
      <c r="MZ1262" s="23">
        <f t="shared" si="2663"/>
        <v>253566.3</v>
      </c>
      <c r="NA1262" s="23">
        <f t="shared" si="2663"/>
        <v>253566.3</v>
      </c>
      <c r="NB1262" s="23">
        <f t="shared" si="2664"/>
        <v>0</v>
      </c>
      <c r="NC1262" s="23">
        <f t="shared" si="2664"/>
        <v>0</v>
      </c>
      <c r="ND1262" s="23">
        <f t="shared" si="2664"/>
        <v>0</v>
      </c>
      <c r="NE1262" s="28"/>
      <c r="NF1262" s="28"/>
      <c r="NG1262" s="28"/>
      <c r="NH1262" s="23">
        <f t="shared" si="2665"/>
        <v>0</v>
      </c>
      <c r="NI1262" s="23">
        <f t="shared" si="2666"/>
        <v>0</v>
      </c>
      <c r="NJ1262" s="23">
        <f t="shared" si="2667"/>
        <v>0</v>
      </c>
      <c r="NK1262" s="23">
        <f t="shared" si="2668"/>
        <v>0</v>
      </c>
      <c r="NL1262" s="23">
        <f t="shared" si="2669"/>
        <v>0</v>
      </c>
      <c r="NM1262" s="23">
        <f t="shared" si="2670"/>
        <v>0</v>
      </c>
      <c r="NN1262" s="148">
        <f t="shared" si="2889"/>
        <v>0</v>
      </c>
      <c r="NO1262" s="148">
        <f t="shared" si="2890"/>
        <v>0</v>
      </c>
      <c r="NP1262" s="148">
        <f t="shared" si="2891"/>
        <v>0</v>
      </c>
      <c r="NQ1262" s="148">
        <f t="shared" si="2892"/>
        <v>0</v>
      </c>
      <c r="NR1262" s="148">
        <f t="shared" si="2893"/>
        <v>0</v>
      </c>
      <c r="NS1262" s="148">
        <f t="shared" si="2894"/>
        <v>0</v>
      </c>
      <c r="NT1262" s="23">
        <f t="shared" si="2671"/>
        <v>0</v>
      </c>
      <c r="NU1262" s="23">
        <f t="shared" si="2671"/>
        <v>0</v>
      </c>
      <c r="NV1262" s="23">
        <f t="shared" si="2671"/>
        <v>0</v>
      </c>
      <c r="NW1262" s="23">
        <f t="shared" si="2672"/>
        <v>0</v>
      </c>
      <c r="NX1262" s="23">
        <f t="shared" si="2672"/>
        <v>0</v>
      </c>
      <c r="NY1262" s="23">
        <f t="shared" si="2672"/>
        <v>0</v>
      </c>
      <c r="NZ1262" s="28">
        <v>1750</v>
      </c>
      <c r="OA1262" s="28">
        <v>1750</v>
      </c>
      <c r="OB1262" s="28">
        <v>1750</v>
      </c>
      <c r="OC1262" s="23">
        <f t="shared" si="2673"/>
        <v>3710</v>
      </c>
      <c r="OD1262" s="23">
        <f t="shared" si="2674"/>
        <v>3815</v>
      </c>
      <c r="OE1262" s="23">
        <f t="shared" si="2675"/>
        <v>3815</v>
      </c>
      <c r="OF1262" s="23">
        <f t="shared" si="2676"/>
        <v>0</v>
      </c>
      <c r="OG1262" s="23">
        <f t="shared" si="2677"/>
        <v>0</v>
      </c>
      <c r="OH1262" s="23">
        <f t="shared" si="2678"/>
        <v>0</v>
      </c>
      <c r="OI1262" s="148">
        <f t="shared" si="2895"/>
        <v>7.6710288037999996</v>
      </c>
      <c r="OJ1262" s="148">
        <f t="shared" si="2896"/>
        <v>7.8907986527</v>
      </c>
      <c r="OK1262" s="148">
        <f t="shared" si="2897"/>
        <v>7.8907986527</v>
      </c>
      <c r="OL1262" s="148">
        <f t="shared" si="2898"/>
        <v>0</v>
      </c>
      <c r="OM1262" s="148">
        <f t="shared" si="2899"/>
        <v>0</v>
      </c>
      <c r="ON1262" s="148">
        <f t="shared" si="2900"/>
        <v>0</v>
      </c>
      <c r="OO1262" s="23">
        <f t="shared" si="2679"/>
        <v>13424.3</v>
      </c>
      <c r="OP1262" s="23">
        <f t="shared" si="2679"/>
        <v>13808.9</v>
      </c>
      <c r="OQ1262" s="23">
        <f t="shared" si="2679"/>
        <v>13808.9</v>
      </c>
      <c r="OR1262" s="23">
        <f t="shared" si="2680"/>
        <v>0</v>
      </c>
      <c r="OS1262" s="23">
        <f t="shared" si="2680"/>
        <v>0</v>
      </c>
      <c r="OT1262" s="23">
        <f t="shared" si="2680"/>
        <v>0</v>
      </c>
      <c r="OU1262" s="28"/>
      <c r="OV1262" s="28"/>
      <c r="OW1262" s="28"/>
      <c r="OX1262" s="23">
        <f t="shared" si="2681"/>
        <v>0</v>
      </c>
      <c r="OY1262" s="23">
        <f t="shared" si="2682"/>
        <v>0</v>
      </c>
      <c r="OZ1262" s="23">
        <f t="shared" si="2683"/>
        <v>0</v>
      </c>
      <c r="PA1262" s="23">
        <f t="shared" si="2684"/>
        <v>0</v>
      </c>
      <c r="PB1262" s="23">
        <f t="shared" si="2685"/>
        <v>0</v>
      </c>
      <c r="PC1262" s="23">
        <f t="shared" si="2686"/>
        <v>0</v>
      </c>
      <c r="PD1262" s="148">
        <f t="shared" si="2901"/>
        <v>2.3333132537000001</v>
      </c>
      <c r="PE1262" s="148">
        <f t="shared" si="2902"/>
        <v>2.3985809601999999</v>
      </c>
      <c r="PF1262" s="148">
        <f t="shared" si="2903"/>
        <v>2.3985809601999999</v>
      </c>
      <c r="PG1262" s="148">
        <f t="shared" si="2904"/>
        <v>0</v>
      </c>
      <c r="PH1262" s="148">
        <f t="shared" si="2905"/>
        <v>0</v>
      </c>
      <c r="PI1262" s="148">
        <f t="shared" si="2906"/>
        <v>0</v>
      </c>
      <c r="PJ1262" s="23">
        <f t="shared" si="2687"/>
        <v>0</v>
      </c>
      <c r="PK1262" s="23">
        <f t="shared" si="2687"/>
        <v>0</v>
      </c>
      <c r="PL1262" s="23">
        <f t="shared" si="2687"/>
        <v>0</v>
      </c>
      <c r="PM1262" s="23">
        <f t="shared" si="2688"/>
        <v>0</v>
      </c>
      <c r="PN1262" s="23">
        <f t="shared" si="2688"/>
        <v>0</v>
      </c>
      <c r="PO1262" s="23">
        <f t="shared" si="2688"/>
        <v>0</v>
      </c>
      <c r="PP1262" s="28"/>
      <c r="PQ1262" s="28"/>
      <c r="PR1262" s="28"/>
      <c r="PS1262" s="23">
        <f t="shared" si="2689"/>
        <v>0</v>
      </c>
      <c r="PT1262" s="23">
        <f t="shared" si="2690"/>
        <v>0</v>
      </c>
      <c r="PU1262" s="23">
        <f t="shared" si="2691"/>
        <v>0</v>
      </c>
      <c r="PV1262" s="23">
        <f t="shared" si="2692"/>
        <v>0</v>
      </c>
      <c r="PW1262" s="23">
        <f t="shared" si="2693"/>
        <v>0</v>
      </c>
      <c r="PX1262" s="23">
        <f t="shared" si="2694"/>
        <v>0</v>
      </c>
      <c r="PY1262" s="148">
        <f t="shared" si="2907"/>
        <v>1.0176011977999999</v>
      </c>
      <c r="PZ1262" s="148">
        <f t="shared" si="2908"/>
        <v>1.0461889089</v>
      </c>
      <c r="QA1262" s="148">
        <f t="shared" si="2909"/>
        <v>1.0461889089</v>
      </c>
      <c r="QB1262" s="148">
        <f t="shared" si="2910"/>
        <v>0</v>
      </c>
      <c r="QC1262" s="148">
        <f t="shared" si="2911"/>
        <v>0</v>
      </c>
      <c r="QD1262" s="148">
        <f t="shared" si="2912"/>
        <v>0</v>
      </c>
      <c r="QE1262" s="23">
        <f t="shared" si="2695"/>
        <v>0</v>
      </c>
      <c r="QF1262" s="23">
        <f t="shared" si="2695"/>
        <v>0</v>
      </c>
      <c r="QG1262" s="23">
        <f t="shared" si="2695"/>
        <v>0</v>
      </c>
      <c r="QH1262" s="23">
        <f t="shared" si="2696"/>
        <v>0</v>
      </c>
      <c r="QI1262" s="23">
        <f t="shared" si="2696"/>
        <v>0</v>
      </c>
      <c r="QJ1262" s="23">
        <f t="shared" si="2696"/>
        <v>0</v>
      </c>
      <c r="QK1262" s="28"/>
      <c r="QL1262" s="28"/>
      <c r="QM1262" s="28"/>
      <c r="QN1262" s="23">
        <f t="shared" si="2697"/>
        <v>0</v>
      </c>
      <c r="QO1262" s="23">
        <f t="shared" si="2698"/>
        <v>0</v>
      </c>
      <c r="QP1262" s="23">
        <f t="shared" si="2699"/>
        <v>0</v>
      </c>
      <c r="QQ1262" s="23">
        <f t="shared" si="2700"/>
        <v>0</v>
      </c>
      <c r="QR1262" s="23">
        <f t="shared" si="2701"/>
        <v>0</v>
      </c>
      <c r="QS1262" s="23">
        <f t="shared" si="2702"/>
        <v>0</v>
      </c>
      <c r="QT1262" s="148">
        <f t="shared" si="2913"/>
        <v>1.5107535008999999</v>
      </c>
      <c r="QU1262" s="148">
        <f t="shared" si="2914"/>
        <v>1.5530234315</v>
      </c>
      <c r="QV1262" s="148">
        <f t="shared" si="2915"/>
        <v>1.5530234315</v>
      </c>
      <c r="QW1262" s="148">
        <f t="shared" si="2916"/>
        <v>0</v>
      </c>
      <c r="QX1262" s="148">
        <f t="shared" si="2917"/>
        <v>0</v>
      </c>
      <c r="QY1262" s="148">
        <f t="shared" si="2918"/>
        <v>0</v>
      </c>
      <c r="QZ1262" s="23">
        <f t="shared" si="2703"/>
        <v>0</v>
      </c>
      <c r="RA1262" s="23">
        <f t="shared" si="2703"/>
        <v>0</v>
      </c>
      <c r="RB1262" s="23">
        <f t="shared" si="2703"/>
        <v>0</v>
      </c>
      <c r="RC1262" s="23">
        <f t="shared" si="2704"/>
        <v>0</v>
      </c>
      <c r="RD1262" s="23">
        <f t="shared" si="2704"/>
        <v>0</v>
      </c>
      <c r="RE1262" s="23">
        <f t="shared" si="2704"/>
        <v>0</v>
      </c>
      <c r="RF1262" s="28">
        <v>13440</v>
      </c>
      <c r="RG1262" s="28">
        <v>13440</v>
      </c>
      <c r="RH1262" s="28">
        <v>13440</v>
      </c>
      <c r="RI1262" s="23">
        <f t="shared" si="2705"/>
        <v>28492.799999999999</v>
      </c>
      <c r="RJ1262" s="23">
        <f t="shared" si="2706"/>
        <v>29299.200000000001</v>
      </c>
      <c r="RK1262" s="23">
        <f t="shared" si="2707"/>
        <v>29299.200000000001</v>
      </c>
      <c r="RL1262" s="23">
        <f t="shared" si="2708"/>
        <v>0</v>
      </c>
      <c r="RM1262" s="23">
        <f t="shared" si="2709"/>
        <v>0</v>
      </c>
      <c r="RN1262" s="23">
        <f t="shared" si="2710"/>
        <v>0</v>
      </c>
      <c r="RO1262" s="148">
        <f t="shared" si="2919"/>
        <v>2.2230373589000001</v>
      </c>
      <c r="RP1262" s="148">
        <f t="shared" si="2920"/>
        <v>2.2872389777</v>
      </c>
      <c r="RQ1262" s="148">
        <f t="shared" si="2921"/>
        <v>2.2872389777</v>
      </c>
      <c r="RR1262" s="148">
        <f t="shared" si="2922"/>
        <v>0</v>
      </c>
      <c r="RS1262" s="148">
        <f t="shared" si="2923"/>
        <v>0</v>
      </c>
      <c r="RT1262" s="148">
        <f t="shared" si="2924"/>
        <v>0</v>
      </c>
      <c r="RU1262" s="23">
        <f t="shared" si="2711"/>
        <v>29877.62</v>
      </c>
      <c r="RV1262" s="23">
        <f t="shared" si="2711"/>
        <v>30740.49</v>
      </c>
      <c r="RW1262" s="23">
        <f t="shared" si="2711"/>
        <v>30740.49</v>
      </c>
      <c r="RX1262" s="23">
        <f t="shared" si="2712"/>
        <v>0</v>
      </c>
      <c r="RY1262" s="23">
        <f t="shared" si="2712"/>
        <v>0</v>
      </c>
      <c r="RZ1262" s="23">
        <f t="shared" si="2712"/>
        <v>0</v>
      </c>
      <c r="SA1262" s="28"/>
      <c r="SB1262" s="28"/>
      <c r="SC1262" s="28"/>
      <c r="SD1262" s="23">
        <f t="shared" si="2713"/>
        <v>0</v>
      </c>
      <c r="SE1262" s="23">
        <f t="shared" si="2714"/>
        <v>0</v>
      </c>
      <c r="SF1262" s="23">
        <f t="shared" si="2715"/>
        <v>0</v>
      </c>
      <c r="SG1262" s="23">
        <f t="shared" si="2716"/>
        <v>0</v>
      </c>
      <c r="SH1262" s="23">
        <f t="shared" si="2717"/>
        <v>0</v>
      </c>
      <c r="SI1262" s="23">
        <f t="shared" si="2718"/>
        <v>0</v>
      </c>
      <c r="SJ1262" s="148">
        <f t="shared" si="2925"/>
        <v>7.4524783347000003</v>
      </c>
      <c r="SK1262" s="148">
        <f t="shared" si="2926"/>
        <v>7.6729990829999997</v>
      </c>
      <c r="SL1262" s="148">
        <f t="shared" si="2927"/>
        <v>7.6729990829999997</v>
      </c>
      <c r="SM1262" s="148">
        <f t="shared" si="2928"/>
        <v>0</v>
      </c>
      <c r="SN1262" s="148">
        <f t="shared" si="2929"/>
        <v>0</v>
      </c>
      <c r="SO1262" s="148">
        <f t="shared" si="2930"/>
        <v>0</v>
      </c>
      <c r="SP1262" s="23">
        <f t="shared" si="2719"/>
        <v>0</v>
      </c>
      <c r="SQ1262" s="23">
        <f t="shared" si="2719"/>
        <v>0</v>
      </c>
      <c r="SR1262" s="23">
        <f t="shared" si="2719"/>
        <v>0</v>
      </c>
      <c r="SS1262" s="23">
        <f t="shared" si="2720"/>
        <v>0</v>
      </c>
      <c r="ST1262" s="23">
        <f t="shared" si="2720"/>
        <v>0</v>
      </c>
      <c r="SU1262" s="23">
        <f t="shared" si="2720"/>
        <v>0</v>
      </c>
      <c r="SV1262" s="28"/>
      <c r="SW1262" s="28"/>
      <c r="SX1262" s="28"/>
      <c r="SY1262" s="23">
        <f t="shared" si="2721"/>
        <v>0</v>
      </c>
      <c r="SZ1262" s="23">
        <f t="shared" si="2722"/>
        <v>0</v>
      </c>
      <c r="TA1262" s="23">
        <f t="shared" si="2723"/>
        <v>0</v>
      </c>
      <c r="TB1262" s="23">
        <f t="shared" si="2724"/>
        <v>0</v>
      </c>
      <c r="TC1262" s="23">
        <f t="shared" si="2725"/>
        <v>0</v>
      </c>
      <c r="TD1262" s="23">
        <f t="shared" si="2726"/>
        <v>0</v>
      </c>
      <c r="TE1262" s="148">
        <f t="shared" si="2931"/>
        <v>1.6102180039</v>
      </c>
      <c r="TF1262" s="148">
        <f t="shared" si="2932"/>
        <v>1.6565768147</v>
      </c>
      <c r="TG1262" s="148">
        <f t="shared" si="2933"/>
        <v>1.6565768147</v>
      </c>
      <c r="TH1262" s="148">
        <f t="shared" si="2934"/>
        <v>0</v>
      </c>
      <c r="TI1262" s="148">
        <f t="shared" si="2935"/>
        <v>0</v>
      </c>
      <c r="TJ1262" s="148">
        <f t="shared" si="2936"/>
        <v>0</v>
      </c>
      <c r="TK1262" s="23">
        <f t="shared" si="2727"/>
        <v>0</v>
      </c>
      <c r="TL1262" s="23">
        <f t="shared" si="2727"/>
        <v>0</v>
      </c>
      <c r="TM1262" s="23">
        <f t="shared" si="2727"/>
        <v>0</v>
      </c>
      <c r="TN1262" s="23">
        <f t="shared" si="2728"/>
        <v>0</v>
      </c>
      <c r="TO1262" s="23">
        <f t="shared" si="2728"/>
        <v>0</v>
      </c>
      <c r="TP1262" s="23">
        <f t="shared" si="2728"/>
        <v>0</v>
      </c>
      <c r="TQ1262" s="28"/>
      <c r="TR1262" s="28"/>
      <c r="TS1262" s="28"/>
      <c r="TT1262" s="23">
        <f t="shared" si="2729"/>
        <v>0</v>
      </c>
      <c r="TU1262" s="23">
        <f t="shared" si="2730"/>
        <v>0</v>
      </c>
      <c r="TV1262" s="23">
        <f t="shared" si="2731"/>
        <v>0</v>
      </c>
      <c r="TW1262" s="23">
        <f t="shared" si="2732"/>
        <v>0</v>
      </c>
      <c r="TX1262" s="23">
        <f t="shared" si="2733"/>
        <v>0</v>
      </c>
      <c r="TY1262" s="23">
        <f t="shared" si="2734"/>
        <v>0</v>
      </c>
      <c r="TZ1262" s="148">
        <f t="shared" si="2937"/>
        <v>1.4582226168000001</v>
      </c>
      <c r="UA1262" s="148">
        <f t="shared" si="2938"/>
        <v>1.4992561064000001</v>
      </c>
      <c r="UB1262" s="148">
        <f t="shared" si="2939"/>
        <v>1.4992561064000001</v>
      </c>
      <c r="UC1262" s="148">
        <f t="shared" si="2940"/>
        <v>0</v>
      </c>
      <c r="UD1262" s="148">
        <f t="shared" si="2941"/>
        <v>0</v>
      </c>
      <c r="UE1262" s="148">
        <f t="shared" si="2942"/>
        <v>0</v>
      </c>
      <c r="UF1262" s="23">
        <f t="shared" si="2735"/>
        <v>0</v>
      </c>
      <c r="UG1262" s="23">
        <f t="shared" si="2735"/>
        <v>0</v>
      </c>
      <c r="UH1262" s="23">
        <f t="shared" si="2735"/>
        <v>0</v>
      </c>
      <c r="UI1262" s="23">
        <f t="shared" si="2736"/>
        <v>0</v>
      </c>
      <c r="UJ1262" s="23">
        <f t="shared" si="2736"/>
        <v>0</v>
      </c>
      <c r="UK1262" s="23">
        <f t="shared" si="2736"/>
        <v>0</v>
      </c>
      <c r="UL1262" s="28">
        <v>348840</v>
      </c>
      <c r="UM1262" s="28">
        <v>348840</v>
      </c>
      <c r="UN1262" s="28">
        <v>348840</v>
      </c>
      <c r="UO1262" s="23">
        <f t="shared" si="2737"/>
        <v>739540.8</v>
      </c>
      <c r="UP1262" s="23">
        <f t="shared" si="2738"/>
        <v>760471.2</v>
      </c>
      <c r="UQ1262" s="23">
        <f t="shared" si="2739"/>
        <v>760471.2</v>
      </c>
      <c r="UR1262" s="23">
        <f t="shared" si="2740"/>
        <v>0</v>
      </c>
      <c r="US1262" s="23">
        <f t="shared" si="2741"/>
        <v>0</v>
      </c>
      <c r="UT1262" s="23">
        <f t="shared" si="2742"/>
        <v>0</v>
      </c>
      <c r="UU1262" s="148">
        <f t="shared" si="2943"/>
        <v>1.3900397696</v>
      </c>
      <c r="UV1262" s="148">
        <f t="shared" si="2944"/>
        <v>1.4339947278</v>
      </c>
      <c r="UW1262" s="148">
        <f t="shared" si="2945"/>
        <v>1.4339947278</v>
      </c>
      <c r="UX1262" s="148">
        <f t="shared" si="2946"/>
        <v>0</v>
      </c>
      <c r="UY1262" s="148">
        <f t="shared" si="2947"/>
        <v>0</v>
      </c>
      <c r="UZ1262" s="148">
        <f t="shared" si="2948"/>
        <v>0</v>
      </c>
      <c r="VA1262" s="23">
        <f t="shared" si="2743"/>
        <v>484901.47</v>
      </c>
      <c r="VB1262" s="23">
        <f t="shared" si="2743"/>
        <v>500234.72</v>
      </c>
      <c r="VC1262" s="23">
        <f t="shared" si="2743"/>
        <v>500234.72</v>
      </c>
      <c r="VD1262" s="23">
        <f t="shared" si="2744"/>
        <v>0</v>
      </c>
      <c r="VE1262" s="23">
        <f t="shared" si="2744"/>
        <v>0</v>
      </c>
      <c r="VF1262" s="23">
        <f t="shared" si="2744"/>
        <v>0</v>
      </c>
      <c r="VG1262" s="28"/>
      <c r="VH1262" s="28"/>
      <c r="VI1262" s="28"/>
      <c r="VJ1262" s="23">
        <f t="shared" si="2745"/>
        <v>0</v>
      </c>
      <c r="VK1262" s="23">
        <f t="shared" si="2746"/>
        <v>0</v>
      </c>
      <c r="VL1262" s="23">
        <f t="shared" si="2747"/>
        <v>0</v>
      </c>
      <c r="VM1262" s="23">
        <f t="shared" si="2748"/>
        <v>0</v>
      </c>
      <c r="VN1262" s="23">
        <f t="shared" si="2749"/>
        <v>0</v>
      </c>
      <c r="VO1262" s="23">
        <f t="shared" si="2750"/>
        <v>0</v>
      </c>
      <c r="VP1262" s="148">
        <f t="shared" si="2949"/>
        <v>1.5668976362</v>
      </c>
      <c r="VQ1262" s="148">
        <f t="shared" si="2950"/>
        <v>1.6094113161000001</v>
      </c>
      <c r="VR1262" s="148">
        <f t="shared" si="2951"/>
        <v>1.6094113161000001</v>
      </c>
      <c r="VS1262" s="148">
        <f t="shared" si="2952"/>
        <v>0</v>
      </c>
      <c r="VT1262" s="148">
        <f t="shared" si="2953"/>
        <v>0</v>
      </c>
      <c r="VU1262" s="148">
        <f t="shared" si="2954"/>
        <v>0</v>
      </c>
      <c r="VV1262" s="23">
        <f t="shared" si="2751"/>
        <v>0</v>
      </c>
      <c r="VW1262" s="23">
        <f t="shared" si="2751"/>
        <v>0</v>
      </c>
      <c r="VX1262" s="23">
        <f t="shared" si="2751"/>
        <v>0</v>
      </c>
      <c r="VY1262" s="23">
        <f t="shared" si="2752"/>
        <v>0</v>
      </c>
      <c r="VZ1262" s="23">
        <f t="shared" si="2752"/>
        <v>0</v>
      </c>
      <c r="WA1262" s="23">
        <f t="shared" si="2752"/>
        <v>0</v>
      </c>
      <c r="WB1262" s="28"/>
      <c r="WC1262" s="28"/>
      <c r="WD1262" s="28"/>
      <c r="WE1262" s="23">
        <f t="shared" si="2753"/>
        <v>0</v>
      </c>
      <c r="WF1262" s="23">
        <f t="shared" si="2754"/>
        <v>0</v>
      </c>
      <c r="WG1262" s="23">
        <f t="shared" si="2755"/>
        <v>0</v>
      </c>
      <c r="WH1262" s="23">
        <f t="shared" si="2756"/>
        <v>0</v>
      </c>
      <c r="WI1262" s="23">
        <f t="shared" si="2757"/>
        <v>0</v>
      </c>
      <c r="WJ1262" s="23">
        <f t="shared" si="2758"/>
        <v>0</v>
      </c>
      <c r="WK1262" s="148">
        <f t="shared" si="2955"/>
        <v>0</v>
      </c>
      <c r="WL1262" s="148">
        <f t="shared" si="2956"/>
        <v>0</v>
      </c>
      <c r="WM1262" s="148">
        <f t="shared" si="2957"/>
        <v>0</v>
      </c>
      <c r="WN1262" s="148">
        <f t="shared" si="2958"/>
        <v>0</v>
      </c>
      <c r="WO1262" s="148">
        <f t="shared" si="2959"/>
        <v>0</v>
      </c>
      <c r="WP1262" s="148">
        <f t="shared" si="2960"/>
        <v>0</v>
      </c>
      <c r="WQ1262" s="23">
        <f t="shared" si="2759"/>
        <v>0</v>
      </c>
      <c r="WR1262" s="23">
        <f t="shared" si="2759"/>
        <v>0</v>
      </c>
      <c r="WS1262" s="23">
        <f t="shared" si="2759"/>
        <v>0</v>
      </c>
      <c r="WT1262" s="23">
        <f t="shared" si="2760"/>
        <v>0</v>
      </c>
      <c r="WU1262" s="23">
        <f t="shared" si="2760"/>
        <v>0</v>
      </c>
      <c r="WV1262" s="23">
        <f t="shared" si="2760"/>
        <v>0</v>
      </c>
      <c r="WW1262" s="28"/>
      <c r="WX1262" s="28"/>
      <c r="WY1262" s="28"/>
      <c r="WZ1262" s="23">
        <f t="shared" si="2761"/>
        <v>0</v>
      </c>
      <c r="XA1262" s="23">
        <f t="shared" si="2762"/>
        <v>0</v>
      </c>
      <c r="XB1262" s="23">
        <f t="shared" si="2763"/>
        <v>0</v>
      </c>
      <c r="XC1262" s="23">
        <f t="shared" si="2764"/>
        <v>0</v>
      </c>
      <c r="XD1262" s="23">
        <f t="shared" si="2765"/>
        <v>0</v>
      </c>
      <c r="XE1262" s="23">
        <f t="shared" si="2766"/>
        <v>0</v>
      </c>
      <c r="XF1262" s="148">
        <f t="shared" si="2961"/>
        <v>0</v>
      </c>
      <c r="XG1262" s="148">
        <f t="shared" si="2962"/>
        <v>0</v>
      </c>
      <c r="XH1262" s="148">
        <f t="shared" si="2963"/>
        <v>0</v>
      </c>
      <c r="XI1262" s="148">
        <f t="shared" si="2964"/>
        <v>0</v>
      </c>
      <c r="XJ1262" s="148">
        <f t="shared" si="2965"/>
        <v>0</v>
      </c>
      <c r="XK1262" s="148">
        <f t="shared" si="2966"/>
        <v>0</v>
      </c>
      <c r="XL1262" s="23">
        <f t="shared" si="2767"/>
        <v>0</v>
      </c>
      <c r="XM1262" s="23">
        <f t="shared" si="2767"/>
        <v>0</v>
      </c>
      <c r="XN1262" s="23">
        <f t="shared" si="2767"/>
        <v>0</v>
      </c>
      <c r="XO1262" s="23">
        <f t="shared" si="2768"/>
        <v>0</v>
      </c>
      <c r="XP1262" s="23">
        <f t="shared" si="2768"/>
        <v>0</v>
      </c>
      <c r="XQ1262" s="23">
        <f t="shared" si="2768"/>
        <v>0</v>
      </c>
      <c r="XR1262" s="28"/>
      <c r="XS1262" s="28"/>
      <c r="XT1262" s="28"/>
      <c r="XU1262" s="23">
        <f t="shared" si="2769"/>
        <v>0</v>
      </c>
      <c r="XV1262" s="23">
        <f t="shared" si="2770"/>
        <v>0</v>
      </c>
      <c r="XW1262" s="23">
        <f t="shared" si="2771"/>
        <v>0</v>
      </c>
      <c r="XX1262" s="23">
        <f t="shared" si="2772"/>
        <v>0</v>
      </c>
      <c r="XY1262" s="23">
        <f t="shared" si="2773"/>
        <v>0</v>
      </c>
      <c r="XZ1262" s="23">
        <f t="shared" si="2774"/>
        <v>0</v>
      </c>
      <c r="YA1262" s="148">
        <f t="shared" si="2967"/>
        <v>0</v>
      </c>
      <c r="YB1262" s="148">
        <f t="shared" si="2968"/>
        <v>0</v>
      </c>
      <c r="YC1262" s="148">
        <f t="shared" si="2969"/>
        <v>0</v>
      </c>
      <c r="YD1262" s="148">
        <f t="shared" si="2970"/>
        <v>0</v>
      </c>
      <c r="YE1262" s="148">
        <f t="shared" si="2971"/>
        <v>0</v>
      </c>
      <c r="YF1262" s="148">
        <f t="shared" si="2972"/>
        <v>0</v>
      </c>
      <c r="YG1262" s="23">
        <f t="shared" si="2775"/>
        <v>0</v>
      </c>
      <c r="YH1262" s="23">
        <f t="shared" si="2775"/>
        <v>0</v>
      </c>
      <c r="YI1262" s="23">
        <f t="shared" si="2775"/>
        <v>0</v>
      </c>
      <c r="YJ1262" s="23">
        <f t="shared" si="2776"/>
        <v>0</v>
      </c>
      <c r="YK1262" s="23">
        <f t="shared" si="2776"/>
        <v>0</v>
      </c>
      <c r="YL1262" s="23">
        <f t="shared" si="2776"/>
        <v>0</v>
      </c>
      <c r="YM1262" s="57">
        <f t="shared" si="2777"/>
        <v>560618</v>
      </c>
      <c r="YN1262" s="57">
        <f t="shared" si="2777"/>
        <v>560618</v>
      </c>
      <c r="YO1262" s="57">
        <f t="shared" si="2777"/>
        <v>560618</v>
      </c>
      <c r="YP1262" s="23">
        <f t="shared" si="2778"/>
        <v>1188510.1599999999</v>
      </c>
      <c r="YQ1262" s="23">
        <f t="shared" si="2779"/>
        <v>1222147.24</v>
      </c>
      <c r="YR1262" s="23">
        <f t="shared" si="2780"/>
        <v>1222147.24</v>
      </c>
      <c r="YS1262" s="23">
        <f t="shared" si="2781"/>
        <v>0</v>
      </c>
      <c r="YT1262" s="23">
        <f t="shared" si="2782"/>
        <v>0</v>
      </c>
      <c r="YU1262" s="23">
        <f t="shared" si="2783"/>
        <v>0</v>
      </c>
      <c r="YV1262" s="148">
        <f t="shared" si="2973"/>
        <v>2.1200552963999999</v>
      </c>
      <c r="YW1262" s="148">
        <f t="shared" si="2974"/>
        <v>2.1821982752000002</v>
      </c>
      <c r="YX1262" s="148">
        <f t="shared" si="2975"/>
        <v>2.1821982752000002</v>
      </c>
      <c r="YY1262" s="148">
        <f t="shared" si="2976"/>
        <v>0</v>
      </c>
      <c r="YZ1262" s="148">
        <f t="shared" si="2977"/>
        <v>0</v>
      </c>
      <c r="ZA1262" s="148">
        <f t="shared" si="2978"/>
        <v>0</v>
      </c>
      <c r="ZB1262" s="23">
        <f t="shared" si="2784"/>
        <v>1188541.1599999999</v>
      </c>
      <c r="ZC1262" s="23">
        <f t="shared" si="2784"/>
        <v>1223379.6299999999</v>
      </c>
      <c r="ZD1262" s="23">
        <f t="shared" si="2784"/>
        <v>1223379.6299999999</v>
      </c>
      <c r="ZE1262" s="23">
        <f t="shared" si="2785"/>
        <v>0</v>
      </c>
      <c r="ZF1262" s="23">
        <f t="shared" si="2785"/>
        <v>0</v>
      </c>
      <c r="ZG1262" s="23">
        <f t="shared" si="2785"/>
        <v>0</v>
      </c>
    </row>
    <row r="1263" spans="1:683" s="15" customFormat="1" ht="24" customHeight="1">
      <c r="A1263" s="95" t="s">
        <v>238</v>
      </c>
      <c r="B1263" s="153"/>
      <c r="C1263" s="97"/>
      <c r="D1263" s="123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54"/>
      <c r="C1264" s="62" t="s">
        <v>137</v>
      </c>
      <c r="D1264" s="157"/>
      <c r="E1264" s="158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205723</v>
      </c>
      <c r="P1264" s="63">
        <f t="shared" ref="P1264:T1264" si="2980">P1255</f>
        <v>212135</v>
      </c>
      <c r="Q1264" s="63">
        <f t="shared" si="2980"/>
        <v>212135</v>
      </c>
      <c r="R1264" s="63">
        <f t="shared" si="2980"/>
        <v>0</v>
      </c>
      <c r="S1264" s="63">
        <f t="shared" si="2980"/>
        <v>0</v>
      </c>
      <c r="T1264" s="63">
        <f t="shared" si="2980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1">AJ1255</f>
        <v>203112</v>
      </c>
      <c r="AK1264" s="63">
        <f t="shared" si="2981"/>
        <v>209475</v>
      </c>
      <c r="AL1264" s="63">
        <f t="shared" si="2981"/>
        <v>209475</v>
      </c>
      <c r="AM1264" s="63">
        <f t="shared" si="2981"/>
        <v>0</v>
      </c>
      <c r="AN1264" s="63">
        <f t="shared" si="2981"/>
        <v>0</v>
      </c>
      <c r="AO1264" s="63">
        <f t="shared" si="2981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2">BE1255</f>
        <v>156849</v>
      </c>
      <c r="BF1264" s="63">
        <f t="shared" si="2982"/>
        <v>161847</v>
      </c>
      <c r="BG1264" s="63">
        <f t="shared" si="2982"/>
        <v>161847</v>
      </c>
      <c r="BH1264" s="63">
        <f t="shared" si="2982"/>
        <v>0</v>
      </c>
      <c r="BI1264" s="63">
        <f t="shared" si="2982"/>
        <v>0</v>
      </c>
      <c r="BJ1264" s="63">
        <f t="shared" si="2982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3">BZ1255</f>
        <v>13671</v>
      </c>
      <c r="CA1264" s="63">
        <f t="shared" si="2983"/>
        <v>14112</v>
      </c>
      <c r="CB1264" s="63">
        <f t="shared" si="2983"/>
        <v>14112</v>
      </c>
      <c r="CC1264" s="63">
        <f t="shared" si="2983"/>
        <v>0</v>
      </c>
      <c r="CD1264" s="63">
        <f t="shared" si="2983"/>
        <v>0</v>
      </c>
      <c r="CE1264" s="63">
        <f t="shared" si="2983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4">CU1255</f>
        <v>478595.25</v>
      </c>
      <c r="CV1264" s="63">
        <f t="shared" si="2984"/>
        <v>493526.25</v>
      </c>
      <c r="CW1264" s="63">
        <f t="shared" si="2984"/>
        <v>493526.25</v>
      </c>
      <c r="CX1264" s="63">
        <f t="shared" si="2984"/>
        <v>0</v>
      </c>
      <c r="CY1264" s="63">
        <f t="shared" si="2984"/>
        <v>0</v>
      </c>
      <c r="CZ1264" s="63">
        <f t="shared" si="2984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5">DP1255</f>
        <v>0</v>
      </c>
      <c r="DQ1264" s="63">
        <f t="shared" si="2985"/>
        <v>0</v>
      </c>
      <c r="DR1264" s="63">
        <f t="shared" si="2985"/>
        <v>0</v>
      </c>
      <c r="DS1264" s="63">
        <f t="shared" si="2985"/>
        <v>0</v>
      </c>
      <c r="DT1264" s="63">
        <f t="shared" si="2985"/>
        <v>0</v>
      </c>
      <c r="DU1264" s="63">
        <f t="shared" si="2985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6">EK1255</f>
        <v>0</v>
      </c>
      <c r="EL1264" s="63">
        <f t="shared" si="2986"/>
        <v>0</v>
      </c>
      <c r="EM1264" s="63">
        <f t="shared" si="2986"/>
        <v>0</v>
      </c>
      <c r="EN1264" s="63">
        <f t="shared" si="2986"/>
        <v>0</v>
      </c>
      <c r="EO1264" s="63">
        <f t="shared" si="2986"/>
        <v>0</v>
      </c>
      <c r="EP1264" s="63">
        <f t="shared" si="2986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7">FF1255</f>
        <v>309153.34999999998</v>
      </c>
      <c r="FG1264" s="63">
        <f t="shared" si="2987"/>
        <v>318490.40000000002</v>
      </c>
      <c r="FH1264" s="63">
        <f t="shared" si="2987"/>
        <v>318490.40000000002</v>
      </c>
      <c r="FI1264" s="63">
        <f t="shared" si="2987"/>
        <v>0</v>
      </c>
      <c r="FJ1264" s="63">
        <f t="shared" si="2987"/>
        <v>0</v>
      </c>
      <c r="FK1264" s="63">
        <f t="shared" si="2987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8">GA1255</f>
        <v>108573.9</v>
      </c>
      <c r="GB1264" s="63">
        <f t="shared" si="2988"/>
        <v>112006.2</v>
      </c>
      <c r="GC1264" s="63">
        <f t="shared" si="2988"/>
        <v>112006.2</v>
      </c>
      <c r="GD1264" s="63">
        <f t="shared" si="2988"/>
        <v>0</v>
      </c>
      <c r="GE1264" s="63">
        <f t="shared" si="2988"/>
        <v>0</v>
      </c>
      <c r="GF1264" s="63">
        <f t="shared" si="2988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89">GV1255</f>
        <v>30544.92</v>
      </c>
      <c r="GW1264" s="63">
        <f t="shared" si="2989"/>
        <v>31530.240000000002</v>
      </c>
      <c r="GX1264" s="63">
        <f t="shared" si="2989"/>
        <v>31530.240000000002</v>
      </c>
      <c r="GY1264" s="63">
        <f t="shared" si="2989"/>
        <v>0</v>
      </c>
      <c r="GZ1264" s="63">
        <f t="shared" si="2989"/>
        <v>0</v>
      </c>
      <c r="HA1264" s="63">
        <f t="shared" si="2989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0">HQ1255</f>
        <v>0</v>
      </c>
      <c r="HR1264" s="63">
        <f t="shared" si="2990"/>
        <v>0</v>
      </c>
      <c r="HS1264" s="63">
        <f t="shared" si="2990"/>
        <v>0</v>
      </c>
      <c r="HT1264" s="63">
        <f t="shared" si="2990"/>
        <v>0</v>
      </c>
      <c r="HU1264" s="63">
        <f t="shared" si="2990"/>
        <v>0</v>
      </c>
      <c r="HV1264" s="63">
        <f t="shared" si="2990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1">IL1255</f>
        <v>168745.01</v>
      </c>
      <c r="IM1264" s="63">
        <f t="shared" si="2991"/>
        <v>174205.57</v>
      </c>
      <c r="IN1264" s="63">
        <f t="shared" si="2991"/>
        <v>174205.57</v>
      </c>
      <c r="IO1264" s="63">
        <f t="shared" si="2991"/>
        <v>0</v>
      </c>
      <c r="IP1264" s="63">
        <f t="shared" si="2991"/>
        <v>0</v>
      </c>
      <c r="IQ1264" s="63">
        <f t="shared" si="2991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2">JG1255</f>
        <v>36695.75</v>
      </c>
      <c r="JH1264" s="63">
        <f t="shared" si="2992"/>
        <v>37856</v>
      </c>
      <c r="JI1264" s="63">
        <f t="shared" si="2992"/>
        <v>37856</v>
      </c>
      <c r="JJ1264" s="63">
        <f t="shared" si="2992"/>
        <v>0</v>
      </c>
      <c r="JK1264" s="63">
        <f t="shared" si="2992"/>
        <v>0</v>
      </c>
      <c r="JL1264" s="63">
        <f t="shared" si="2992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3">KB1255</f>
        <v>28892.54</v>
      </c>
      <c r="KC1264" s="63">
        <f t="shared" si="2993"/>
        <v>29816.38</v>
      </c>
      <c r="KD1264" s="63">
        <f t="shared" si="2993"/>
        <v>29816.38</v>
      </c>
      <c r="KE1264" s="63">
        <f t="shared" si="2993"/>
        <v>0</v>
      </c>
      <c r="KF1264" s="63">
        <f t="shared" si="2993"/>
        <v>0</v>
      </c>
      <c r="KG1264" s="63">
        <f t="shared" si="2993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4">KW1255</f>
        <v>0</v>
      </c>
      <c r="KX1264" s="63">
        <f t="shared" si="2994"/>
        <v>0</v>
      </c>
      <c r="KY1264" s="63">
        <f t="shared" si="2994"/>
        <v>0</v>
      </c>
      <c r="KZ1264" s="63">
        <f t="shared" si="2994"/>
        <v>0</v>
      </c>
      <c r="LA1264" s="63">
        <f t="shared" si="2994"/>
        <v>0</v>
      </c>
      <c r="LB1264" s="63">
        <f t="shared" si="2994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5">LR1255</f>
        <v>82937.399999999994</v>
      </c>
      <c r="LS1264" s="63">
        <f t="shared" si="2995"/>
        <v>85612.800000000003</v>
      </c>
      <c r="LT1264" s="63">
        <f t="shared" si="2995"/>
        <v>85612.800000000003</v>
      </c>
      <c r="LU1264" s="63">
        <f t="shared" si="2995"/>
        <v>0</v>
      </c>
      <c r="LV1264" s="63">
        <f t="shared" si="2995"/>
        <v>0</v>
      </c>
      <c r="LW1264" s="63">
        <f t="shared" si="2995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6">MM1255</f>
        <v>185182.36</v>
      </c>
      <c r="MN1264" s="63">
        <f t="shared" si="2996"/>
        <v>190449.64</v>
      </c>
      <c r="MO1264" s="63">
        <f t="shared" si="2996"/>
        <v>190449.64</v>
      </c>
      <c r="MP1264" s="63">
        <f t="shared" si="2996"/>
        <v>0</v>
      </c>
      <c r="MQ1264" s="63">
        <f t="shared" si="2996"/>
        <v>0</v>
      </c>
      <c r="MR1264" s="63">
        <f t="shared" si="2996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7">NH1255</f>
        <v>0</v>
      </c>
      <c r="NI1264" s="63">
        <f t="shared" si="2997"/>
        <v>0</v>
      </c>
      <c r="NJ1264" s="63">
        <f t="shared" si="2997"/>
        <v>0</v>
      </c>
      <c r="NK1264" s="63">
        <f t="shared" si="2997"/>
        <v>0</v>
      </c>
      <c r="NL1264" s="63">
        <f t="shared" si="2997"/>
        <v>0</v>
      </c>
      <c r="NM1264" s="63">
        <f t="shared" si="2997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8">OC1255</f>
        <v>58534</v>
      </c>
      <c r="OD1264" s="63">
        <f t="shared" si="2998"/>
        <v>60420.5</v>
      </c>
      <c r="OE1264" s="63">
        <f t="shared" si="2998"/>
        <v>60420.5</v>
      </c>
      <c r="OF1264" s="63">
        <f t="shared" si="2998"/>
        <v>0</v>
      </c>
      <c r="OG1264" s="63">
        <f t="shared" si="2998"/>
        <v>0</v>
      </c>
      <c r="OH1264" s="63">
        <f t="shared" si="2998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2999">OX1255</f>
        <v>79682.399999999994</v>
      </c>
      <c r="OY1264" s="63">
        <f t="shared" si="2999"/>
        <v>82252.800000000003</v>
      </c>
      <c r="OZ1264" s="63">
        <f t="shared" si="2999"/>
        <v>82252.800000000003</v>
      </c>
      <c r="PA1264" s="63">
        <f t="shared" si="2999"/>
        <v>0</v>
      </c>
      <c r="PB1264" s="63">
        <f t="shared" si="2999"/>
        <v>0</v>
      </c>
      <c r="PC1264" s="63">
        <f t="shared" si="2999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0">PS1255</f>
        <v>959998.87</v>
      </c>
      <c r="PT1264" s="63">
        <f t="shared" si="3000"/>
        <v>990824.88</v>
      </c>
      <c r="PU1264" s="63">
        <f t="shared" si="3000"/>
        <v>990824.88</v>
      </c>
      <c r="PV1264" s="63">
        <f t="shared" si="3000"/>
        <v>0</v>
      </c>
      <c r="PW1264" s="63">
        <f t="shared" si="3000"/>
        <v>0</v>
      </c>
      <c r="PX1264" s="63">
        <f t="shared" si="3000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1">QN1255</f>
        <v>153798.75</v>
      </c>
      <c r="QO1264" s="63">
        <f t="shared" si="3001"/>
        <v>158760</v>
      </c>
      <c r="QP1264" s="63">
        <f t="shared" si="3001"/>
        <v>158760</v>
      </c>
      <c r="QQ1264" s="63">
        <f t="shared" si="3001"/>
        <v>0</v>
      </c>
      <c r="QR1264" s="63">
        <f t="shared" si="3001"/>
        <v>0</v>
      </c>
      <c r="QS1264" s="63">
        <f t="shared" si="3001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2">RI1255</f>
        <v>125405</v>
      </c>
      <c r="RJ1264" s="63">
        <f t="shared" si="3002"/>
        <v>129337.60000000001</v>
      </c>
      <c r="RK1264" s="63">
        <f t="shared" si="3002"/>
        <v>129337.60000000001</v>
      </c>
      <c r="RL1264" s="63">
        <f t="shared" si="3002"/>
        <v>0</v>
      </c>
      <c r="RM1264" s="63">
        <f t="shared" si="3002"/>
        <v>0</v>
      </c>
      <c r="RN1264" s="63">
        <f t="shared" si="3002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3">SD1255</f>
        <v>14650.16</v>
      </c>
      <c r="SE1264" s="63">
        <f t="shared" si="3003"/>
        <v>15114.82</v>
      </c>
      <c r="SF1264" s="63">
        <f t="shared" si="3003"/>
        <v>15114.82</v>
      </c>
      <c r="SG1264" s="63">
        <f t="shared" si="3003"/>
        <v>0</v>
      </c>
      <c r="SH1264" s="63">
        <f t="shared" si="3003"/>
        <v>0</v>
      </c>
      <c r="SI1264" s="63">
        <f t="shared" si="3003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4">SY1255</f>
        <v>107433.9</v>
      </c>
      <c r="SZ1264" s="63">
        <f t="shared" si="3004"/>
        <v>110804.4</v>
      </c>
      <c r="TA1264" s="63">
        <f t="shared" si="3004"/>
        <v>110804.4</v>
      </c>
      <c r="TB1264" s="63">
        <f t="shared" si="3004"/>
        <v>0</v>
      </c>
      <c r="TC1264" s="63">
        <f t="shared" si="3004"/>
        <v>0</v>
      </c>
      <c r="TD1264" s="63">
        <f t="shared" si="3004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5">TT1255</f>
        <v>245841.75</v>
      </c>
      <c r="TU1264" s="63">
        <f t="shared" si="3005"/>
        <v>253732.5</v>
      </c>
      <c r="TV1264" s="63">
        <f t="shared" si="3005"/>
        <v>253732.5</v>
      </c>
      <c r="TW1264" s="63">
        <f t="shared" si="3005"/>
        <v>0</v>
      </c>
      <c r="TX1264" s="63">
        <f t="shared" si="3005"/>
        <v>0</v>
      </c>
      <c r="TY1264" s="63">
        <f t="shared" si="3005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6">UO1255</f>
        <v>820675.8</v>
      </c>
      <c r="UP1264" s="63">
        <f t="shared" si="3006"/>
        <v>844183.02</v>
      </c>
      <c r="UQ1264" s="63">
        <f t="shared" si="3006"/>
        <v>844183.02</v>
      </c>
      <c r="UR1264" s="63">
        <f t="shared" si="3006"/>
        <v>0</v>
      </c>
      <c r="US1264" s="63">
        <f t="shared" si="3006"/>
        <v>0</v>
      </c>
      <c r="UT1264" s="63">
        <f t="shared" si="3006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7">VJ1255</f>
        <v>127181.25</v>
      </c>
      <c r="VK1264" s="63">
        <f t="shared" si="3007"/>
        <v>131118.75</v>
      </c>
      <c r="VL1264" s="63">
        <f t="shared" si="3007"/>
        <v>131118.75</v>
      </c>
      <c r="VM1264" s="63">
        <f t="shared" si="3007"/>
        <v>0</v>
      </c>
      <c r="VN1264" s="63">
        <f t="shared" si="3007"/>
        <v>0</v>
      </c>
      <c r="VO1264" s="63">
        <f t="shared" si="3007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8">WE1255</f>
        <v>0</v>
      </c>
      <c r="WF1264" s="63">
        <f t="shared" si="3008"/>
        <v>0</v>
      </c>
      <c r="WG1264" s="63">
        <f t="shared" si="3008"/>
        <v>0</v>
      </c>
      <c r="WH1264" s="63">
        <f t="shared" si="3008"/>
        <v>0</v>
      </c>
      <c r="WI1264" s="63">
        <f t="shared" si="3008"/>
        <v>0</v>
      </c>
      <c r="WJ1264" s="63">
        <f t="shared" si="3008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09">WZ1255</f>
        <v>0</v>
      </c>
      <c r="XA1264" s="63">
        <f t="shared" si="3009"/>
        <v>0</v>
      </c>
      <c r="XB1264" s="63">
        <f t="shared" si="3009"/>
        <v>0</v>
      </c>
      <c r="XC1264" s="63">
        <f t="shared" si="3009"/>
        <v>0</v>
      </c>
      <c r="XD1264" s="63">
        <f t="shared" si="3009"/>
        <v>0</v>
      </c>
      <c r="XE1264" s="63">
        <f t="shared" si="3009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0">XU1255</f>
        <v>0</v>
      </c>
      <c r="XV1264" s="63">
        <f t="shared" si="3010"/>
        <v>0</v>
      </c>
      <c r="XW1264" s="63">
        <f t="shared" si="3010"/>
        <v>0</v>
      </c>
      <c r="XX1264" s="63">
        <f t="shared" si="3010"/>
        <v>0</v>
      </c>
      <c r="XY1264" s="63">
        <f t="shared" si="3010"/>
        <v>0</v>
      </c>
      <c r="XZ1264" s="63">
        <f t="shared" si="3010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1">YP1255</f>
        <v>4701877.3600000003</v>
      </c>
      <c r="YQ1264" s="63">
        <f t="shared" si="3011"/>
        <v>4847611.75</v>
      </c>
      <c r="YR1264" s="63">
        <f t="shared" si="3011"/>
        <v>4847611.75</v>
      </c>
      <c r="YS1264" s="63">
        <f t="shared" si="3011"/>
        <v>0</v>
      </c>
      <c r="YT1264" s="63">
        <f t="shared" si="3011"/>
        <v>0</v>
      </c>
      <c r="YU1264" s="63">
        <f t="shared" si="3011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55"/>
      <c r="C1265" s="59" t="s">
        <v>239</v>
      </c>
      <c r="D1265" s="159"/>
      <c r="E1265" s="160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2.4450353145000001</v>
      </c>
      <c r="V1265" s="60">
        <f t="shared" ref="V1265:Z1265" si="3012">IF(P1264=0,0,(AB1269-AB1268)/P1264)</f>
        <v>2.4470266575999999</v>
      </c>
      <c r="W1265" s="60">
        <f t="shared" si="3012"/>
        <v>2.4470266575999999</v>
      </c>
      <c r="X1265" s="60">
        <f t="shared" si="3012"/>
        <v>0</v>
      </c>
      <c r="Y1265" s="60">
        <f t="shared" si="3012"/>
        <v>0</v>
      </c>
      <c r="Z1265" s="60">
        <f t="shared" si="3012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0.54452715740000002</v>
      </c>
      <c r="AQ1265" s="60">
        <f t="shared" ref="AQ1265:AU1265" si="3013">IF(AK1264=0,0,(AW1269-AW1268)/AK1264)</f>
        <v>0.54469507100000003</v>
      </c>
      <c r="AR1265" s="60">
        <f t="shared" si="3013"/>
        <v>0.54469507100000003</v>
      </c>
      <c r="AS1265" s="60">
        <f t="shared" si="3013"/>
        <v>0</v>
      </c>
      <c r="AT1265" s="60">
        <f t="shared" si="3013"/>
        <v>0</v>
      </c>
      <c r="AU1265" s="60">
        <f t="shared" si="3013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1.2241072624</v>
      </c>
      <c r="BL1265" s="60">
        <f t="shared" ref="BL1265:BP1265" si="3014">IF(BF1264=0,0,(BR1269-BR1268)/BF1264)</f>
        <v>1.2239955018999999</v>
      </c>
      <c r="BM1265" s="60">
        <f t="shared" si="3014"/>
        <v>1.2239955018999999</v>
      </c>
      <c r="BN1265" s="60">
        <f t="shared" si="3014"/>
        <v>0</v>
      </c>
      <c r="BO1265" s="60">
        <f t="shared" si="3014"/>
        <v>0</v>
      </c>
      <c r="BP1265" s="60">
        <f t="shared" si="3014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5">IF(CA1264=0,0,(CM1269-CM1268)/CA1264)</f>
        <v>3.2029478457999998</v>
      </c>
      <c r="CH1265" s="60">
        <f t="shared" si="3015"/>
        <v>3.2029478457999998</v>
      </c>
      <c r="CI1265" s="60">
        <f t="shared" si="3015"/>
        <v>0</v>
      </c>
      <c r="CJ1265" s="60">
        <f t="shared" si="3015"/>
        <v>0</v>
      </c>
      <c r="CK1265" s="60">
        <f t="shared" si="3015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6">IF(CV1264=0,0,(DH1269-DH1268)/CV1264)</f>
        <v>1.0801857044000001</v>
      </c>
      <c r="DC1265" s="60">
        <f t="shared" si="3016"/>
        <v>1.0801857044000001</v>
      </c>
      <c r="DD1265" s="60">
        <f t="shared" si="3016"/>
        <v>0</v>
      </c>
      <c r="DE1265" s="60">
        <f t="shared" si="3016"/>
        <v>0</v>
      </c>
      <c r="DF1265" s="60">
        <f t="shared" si="3016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7">IF(DQ1264=0,0,(EC1269-EC1268)/DQ1264)</f>
        <v>0</v>
      </c>
      <c r="DX1265" s="60">
        <f t="shared" si="3017"/>
        <v>0</v>
      </c>
      <c r="DY1265" s="60">
        <f t="shared" si="3017"/>
        <v>0</v>
      </c>
      <c r="DZ1265" s="60">
        <f t="shared" si="3017"/>
        <v>0</v>
      </c>
      <c r="EA1265" s="60">
        <f t="shared" si="3017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8">IF(EL1264=0,0,(EX1269-EX1268)/EL1264)</f>
        <v>0</v>
      </c>
      <c r="ES1265" s="60">
        <f t="shared" si="3018"/>
        <v>0</v>
      </c>
      <c r="ET1265" s="60">
        <f t="shared" si="3018"/>
        <v>0</v>
      </c>
      <c r="EU1265" s="60">
        <f t="shared" si="3018"/>
        <v>0</v>
      </c>
      <c r="EV1265" s="60">
        <f t="shared" si="3018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1.0160006353</v>
      </c>
      <c r="FM1265" s="60">
        <f t="shared" ref="FM1265:FQ1265" si="3019">IF(FG1264=0,0,(FS1269-FS1268)/FG1264)</f>
        <v>1.0179270709999999</v>
      </c>
      <c r="FN1265" s="60">
        <f t="shared" si="3019"/>
        <v>1.0179270709999999</v>
      </c>
      <c r="FO1265" s="60">
        <f t="shared" si="3019"/>
        <v>0</v>
      </c>
      <c r="FP1265" s="60">
        <f t="shared" si="3019"/>
        <v>0</v>
      </c>
      <c r="FQ1265" s="60">
        <f t="shared" si="3019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2.4223132816000001</v>
      </c>
      <c r="GH1265" s="60">
        <f t="shared" ref="GH1265:GL1265" si="3020">IF(GB1264=0,0,(GN1269-GN1268)/GB1264)</f>
        <v>2.4230801509000002</v>
      </c>
      <c r="GI1265" s="60">
        <f t="shared" si="3020"/>
        <v>2.4230801509000002</v>
      </c>
      <c r="GJ1265" s="60">
        <f t="shared" si="3020"/>
        <v>0</v>
      </c>
      <c r="GK1265" s="60">
        <f t="shared" si="3020"/>
        <v>0</v>
      </c>
      <c r="GL1265" s="60">
        <f t="shared" si="3020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2.7729651936000002</v>
      </c>
      <c r="HC1265" s="60">
        <f t="shared" ref="HC1265:HG1265" si="3021">IF(GW1264=0,0,(HI1269-HI1268)/GW1264)</f>
        <v>2.7751136687</v>
      </c>
      <c r="HD1265" s="60">
        <f t="shared" si="3021"/>
        <v>2.7751136687</v>
      </c>
      <c r="HE1265" s="60">
        <f t="shared" si="3021"/>
        <v>0</v>
      </c>
      <c r="HF1265" s="60">
        <f t="shared" si="3021"/>
        <v>0</v>
      </c>
      <c r="HG1265" s="60">
        <f t="shared" si="3021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2">IF(HR1264=0,0,(ID1269-ID1268)/HR1264)</f>
        <v>0</v>
      </c>
      <c r="HY1265" s="60">
        <f t="shared" si="3022"/>
        <v>0</v>
      </c>
      <c r="HZ1265" s="60">
        <f t="shared" si="3022"/>
        <v>0</v>
      </c>
      <c r="IA1265" s="60">
        <f t="shared" si="3022"/>
        <v>0</v>
      </c>
      <c r="IB1265" s="60">
        <f t="shared" si="3022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3">IF(IM1264=0,0,(IY1269-IY1268)/IM1264)</f>
        <v>0.73706024439999995</v>
      </c>
      <c r="IT1265" s="60">
        <f t="shared" si="3023"/>
        <v>0.73706024439999995</v>
      </c>
      <c r="IU1265" s="60">
        <f t="shared" si="3023"/>
        <v>0</v>
      </c>
      <c r="IV1265" s="60">
        <f t="shared" si="3023"/>
        <v>0</v>
      </c>
      <c r="IW1265" s="60">
        <f t="shared" si="3023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3.3845881334999999</v>
      </c>
      <c r="JN1265" s="60">
        <f t="shared" ref="JN1265:JR1265" si="3024">IF(JH1264=0,0,(JT1269-JT1268)/JH1264)</f>
        <v>3.3865173288000001</v>
      </c>
      <c r="JO1265" s="60">
        <f t="shared" si="3024"/>
        <v>3.3865173288000001</v>
      </c>
      <c r="JP1265" s="60">
        <f t="shared" si="3024"/>
        <v>0</v>
      </c>
      <c r="JQ1265" s="60">
        <f t="shared" si="3024"/>
        <v>0</v>
      </c>
      <c r="JR1265" s="60">
        <f t="shared" si="3024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5.3439399928000002</v>
      </c>
      <c r="KI1265" s="60">
        <f t="shared" ref="KI1265:KM1265" si="3025">IF(KC1264=0,0,(KO1269-KO1268)/KC1264)</f>
        <v>5.3460547524999997</v>
      </c>
      <c r="KJ1265" s="60">
        <f t="shared" si="3025"/>
        <v>5.3460547524999997</v>
      </c>
      <c r="KK1265" s="60">
        <f t="shared" si="3025"/>
        <v>0</v>
      </c>
      <c r="KL1265" s="60">
        <f t="shared" si="3025"/>
        <v>0</v>
      </c>
      <c r="KM1265" s="60">
        <f t="shared" si="3025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6">IF(KX1264=0,0,(LJ1269-LJ1268)/KX1264)</f>
        <v>0</v>
      </c>
      <c r="LE1265" s="60">
        <f t="shared" si="3026"/>
        <v>0</v>
      </c>
      <c r="LF1265" s="60">
        <f t="shared" si="3026"/>
        <v>0</v>
      </c>
      <c r="LG1265" s="60">
        <f t="shared" si="3026"/>
        <v>0</v>
      </c>
      <c r="LH1265" s="60">
        <f t="shared" si="3026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0.91635378010000001</v>
      </c>
      <c r="LY1265" s="60">
        <f t="shared" ref="LY1265:MC1265" si="3027">IF(LS1264=0,0,(ME1269-ME1268)/LS1264)</f>
        <v>0.91575091580000001</v>
      </c>
      <c r="LZ1265" s="60">
        <f t="shared" si="3027"/>
        <v>0.91575091580000001</v>
      </c>
      <c r="MA1265" s="60">
        <f t="shared" si="3027"/>
        <v>0</v>
      </c>
      <c r="MB1265" s="60">
        <f t="shared" si="3027"/>
        <v>0</v>
      </c>
      <c r="MC1265" s="60">
        <f t="shared" si="3027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8">IF(MN1264=0,0,(MZ1269-MZ1268)/MN1264)</f>
        <v>1.4066710759000001</v>
      </c>
      <c r="MU1265" s="60">
        <f t="shared" si="3028"/>
        <v>1.4066710759000001</v>
      </c>
      <c r="MV1265" s="60">
        <f t="shared" si="3028"/>
        <v>0</v>
      </c>
      <c r="MW1265" s="60">
        <f t="shared" si="3028"/>
        <v>0</v>
      </c>
      <c r="MX1265" s="60">
        <f t="shared" si="3028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29">IF(NI1264=0,0,(NU1269-NU1268)/NI1264)</f>
        <v>0</v>
      </c>
      <c r="NP1265" s="60">
        <f t="shared" si="3029"/>
        <v>0</v>
      </c>
      <c r="NQ1265" s="60">
        <f t="shared" si="3029"/>
        <v>0</v>
      </c>
      <c r="NR1265" s="60">
        <f t="shared" si="3029"/>
        <v>0</v>
      </c>
      <c r="NS1265" s="60">
        <f t="shared" si="3029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3.6184098131</v>
      </c>
      <c r="OJ1265" s="60">
        <f t="shared" ref="OJ1265:ON1265" si="3030">IF(OD1264=0,0,(OP1269-OP1268)/OD1264)</f>
        <v>3.6196324094999999</v>
      </c>
      <c r="OK1265" s="60">
        <f t="shared" si="3030"/>
        <v>3.6196324094999999</v>
      </c>
      <c r="OL1265" s="60">
        <f t="shared" si="3030"/>
        <v>0</v>
      </c>
      <c r="OM1265" s="60">
        <f t="shared" si="3030"/>
        <v>0</v>
      </c>
      <c r="ON1265" s="60">
        <f t="shared" si="3030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1.1006194593</v>
      </c>
      <c r="PE1265" s="60">
        <f t="shared" ref="PE1265:PI1265" si="3031">IF(OY1264=0,0,(PK1269-PK1268)/OY1264)</f>
        <v>1.1002664955000001</v>
      </c>
      <c r="PF1265" s="60">
        <f t="shared" si="3031"/>
        <v>1.1002664955000001</v>
      </c>
      <c r="PG1265" s="60">
        <f t="shared" si="3031"/>
        <v>0</v>
      </c>
      <c r="PH1265" s="60">
        <f t="shared" si="3031"/>
        <v>0</v>
      </c>
      <c r="PI1265" s="60">
        <f t="shared" si="3031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0.48000056499999999</v>
      </c>
      <c r="PZ1265" s="60">
        <f t="shared" ref="PZ1265:QD1265" si="3032">IF(PT1264=0,0,(QF1269-QF1268)/PT1264)</f>
        <v>0.47990316919999998</v>
      </c>
      <c r="QA1265" s="60">
        <f t="shared" si="3032"/>
        <v>0.47990316919999998</v>
      </c>
      <c r="QB1265" s="60">
        <f t="shared" si="3032"/>
        <v>0</v>
      </c>
      <c r="QC1265" s="60">
        <f t="shared" si="3032"/>
        <v>0</v>
      </c>
      <c r="QD1265" s="60">
        <f t="shared" si="3032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0.71261957590000002</v>
      </c>
      <c r="QU1265" s="60">
        <f t="shared" ref="QU1265:QY1265" si="3033">IF(QO1264=0,0,(RA1269-RA1268)/QO1264)</f>
        <v>0.71239606950000001</v>
      </c>
      <c r="QV1265" s="60">
        <f t="shared" si="3033"/>
        <v>0.71239606950000001</v>
      </c>
      <c r="QW1265" s="60">
        <f t="shared" si="3033"/>
        <v>0</v>
      </c>
      <c r="QX1265" s="60">
        <f t="shared" si="3033"/>
        <v>0</v>
      </c>
      <c r="QY1265" s="60">
        <f t="shared" si="3033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1.0486025278</v>
      </c>
      <c r="RP1265" s="60">
        <f t="shared" ref="RP1265:RT1265" si="3034">IF(RJ1264=0,0,(RV1269-RV1268)/RJ1264)</f>
        <v>1.0491921916</v>
      </c>
      <c r="RQ1265" s="60">
        <f t="shared" si="3034"/>
        <v>1.0491921916</v>
      </c>
      <c r="RR1265" s="60">
        <f t="shared" si="3034"/>
        <v>0</v>
      </c>
      <c r="RS1265" s="60">
        <f t="shared" si="3034"/>
        <v>0</v>
      </c>
      <c r="RT1265" s="60">
        <f t="shared" si="3034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5">IF(SE1264=0,0,(SQ1269-SQ1268)/SE1264)</f>
        <v>3.5197243500000002</v>
      </c>
      <c r="SL1265" s="60">
        <f t="shared" si="3035"/>
        <v>3.5197243500000002</v>
      </c>
      <c r="SM1265" s="60">
        <f t="shared" si="3035"/>
        <v>0</v>
      </c>
      <c r="SN1265" s="60">
        <f t="shared" si="3035"/>
        <v>0</v>
      </c>
      <c r="SO1265" s="60">
        <f t="shared" si="3035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6">IF(SZ1264=0,0,(TL1269-TL1268)/SZ1264)</f>
        <v>0.75989762139999995</v>
      </c>
      <c r="TG1265" s="60">
        <f t="shared" si="3036"/>
        <v>0.75989762139999995</v>
      </c>
      <c r="TH1265" s="60">
        <f t="shared" si="3036"/>
        <v>0</v>
      </c>
      <c r="TI1265" s="60">
        <f t="shared" si="3036"/>
        <v>0</v>
      </c>
      <c r="TJ1265" s="60">
        <f t="shared" si="3036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0.68784085699999997</v>
      </c>
      <c r="UA1265" s="60">
        <f t="shared" ref="UA1265:UE1265" si="3037">IF(TU1264=0,0,(UG1269-UG1268)/TU1264)</f>
        <v>0.68773215889999995</v>
      </c>
      <c r="UB1265" s="60">
        <f t="shared" si="3037"/>
        <v>0.68773215889999995</v>
      </c>
      <c r="UC1265" s="60">
        <f t="shared" si="3037"/>
        <v>0</v>
      </c>
      <c r="UD1265" s="60">
        <f t="shared" si="3037"/>
        <v>0</v>
      </c>
      <c r="UE1265" s="60">
        <f t="shared" si="3037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0.65567913659999999</v>
      </c>
      <c r="UV1265" s="60">
        <f t="shared" ref="UV1265:UZ1265" si="3038">IF(UP1264=0,0,(VB1269-VB1268)/UP1264)</f>
        <v>0.65779574669999996</v>
      </c>
      <c r="UW1265" s="60">
        <f t="shared" si="3038"/>
        <v>0.65779574669999996</v>
      </c>
      <c r="UX1265" s="60">
        <f t="shared" si="3038"/>
        <v>0</v>
      </c>
      <c r="UY1265" s="60">
        <f t="shared" si="3038"/>
        <v>0</v>
      </c>
      <c r="UZ1265" s="60">
        <f t="shared" si="3038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0.73910265860000002</v>
      </c>
      <c r="VQ1265" s="60">
        <f t="shared" ref="VQ1265:VU1265" si="3039">IF(VK1264=0,0,(VW1269-VW1268)/VK1264)</f>
        <v>0.73826207160000001</v>
      </c>
      <c r="VR1265" s="60">
        <f t="shared" si="3039"/>
        <v>0.73826207160000001</v>
      </c>
      <c r="VS1265" s="60">
        <f t="shared" si="3039"/>
        <v>0</v>
      </c>
      <c r="VT1265" s="60">
        <f t="shared" si="3039"/>
        <v>0</v>
      </c>
      <c r="VU1265" s="60">
        <f t="shared" si="3039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0">IF(WF1264=0,0,(WR1269-WR1268)/WF1264)</f>
        <v>0</v>
      </c>
      <c r="WM1265" s="60">
        <f t="shared" si="3040"/>
        <v>0</v>
      </c>
      <c r="WN1265" s="60">
        <f t="shared" si="3040"/>
        <v>0</v>
      </c>
      <c r="WO1265" s="60">
        <f t="shared" si="3040"/>
        <v>0</v>
      </c>
      <c r="WP1265" s="60">
        <f t="shared" si="3040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1">IF(XA1264=0,0,(XM1269-XM1268)/XA1264)</f>
        <v>0</v>
      </c>
      <c r="XH1265" s="60">
        <f t="shared" si="3041"/>
        <v>0</v>
      </c>
      <c r="XI1265" s="60">
        <f t="shared" si="3041"/>
        <v>0</v>
      </c>
      <c r="XJ1265" s="60">
        <f t="shared" si="3041"/>
        <v>0</v>
      </c>
      <c r="XK1265" s="60">
        <f t="shared" si="3041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2">IF(XV1264=0,0,(YH1269-YH1268)/XV1264)</f>
        <v>0</v>
      </c>
      <c r="YC1265" s="60">
        <f t="shared" si="3042"/>
        <v>0</v>
      </c>
      <c r="YD1265" s="60">
        <f t="shared" si="3042"/>
        <v>0</v>
      </c>
      <c r="YE1265" s="60">
        <f t="shared" si="3042"/>
        <v>0</v>
      </c>
      <c r="YF1265" s="60">
        <f t="shared" si="3042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1.0000260832000001</v>
      </c>
      <c r="YW1265" s="60">
        <f t="shared" ref="YW1265:ZA1265" si="3043">IF(YQ1264=0,0,(ZC1269-ZC1268)/YQ1264)</f>
        <v>1.0010083831000001</v>
      </c>
      <c r="YX1265" s="60">
        <f t="shared" si="3043"/>
        <v>1.0010083831000001</v>
      </c>
      <c r="YY1265" s="60">
        <f t="shared" si="3043"/>
        <v>0</v>
      </c>
      <c r="YZ1265" s="60">
        <f t="shared" si="3043"/>
        <v>0</v>
      </c>
      <c r="ZA1265" s="60">
        <f t="shared" si="3043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54"/>
      <c r="C1266" s="62" t="s">
        <v>240</v>
      </c>
      <c r="D1266" s="157"/>
      <c r="E1266" s="158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503000.01</v>
      </c>
      <c r="AB1266" s="63">
        <f t="shared" ref="AB1266:AF1266" si="3044">AB1255</f>
        <v>519099.99</v>
      </c>
      <c r="AC1266" s="63">
        <f t="shared" si="3044"/>
        <v>519099.99</v>
      </c>
      <c r="AD1266" s="63">
        <f t="shared" si="3044"/>
        <v>0</v>
      </c>
      <c r="AE1266" s="63">
        <f t="shared" si="3044"/>
        <v>0</v>
      </c>
      <c r="AF1266" s="63">
        <f t="shared" si="3044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5">AV1255</f>
        <v>110600</v>
      </c>
      <c r="AW1266" s="63">
        <f t="shared" si="3045"/>
        <v>114100</v>
      </c>
      <c r="AX1266" s="63">
        <f t="shared" si="3045"/>
        <v>114100</v>
      </c>
      <c r="AY1266" s="63">
        <f t="shared" si="3045"/>
        <v>0</v>
      </c>
      <c r="AZ1266" s="63">
        <f t="shared" si="3045"/>
        <v>0</v>
      </c>
      <c r="BA1266" s="63">
        <f t="shared" si="3045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6">BQ1255</f>
        <v>192000</v>
      </c>
      <c r="BR1266" s="63">
        <f t="shared" si="3046"/>
        <v>198100</v>
      </c>
      <c r="BS1266" s="63">
        <f t="shared" si="3046"/>
        <v>198100</v>
      </c>
      <c r="BT1266" s="63">
        <f t="shared" si="3046"/>
        <v>0</v>
      </c>
      <c r="BU1266" s="63">
        <f t="shared" si="3046"/>
        <v>0</v>
      </c>
      <c r="BV1266" s="63">
        <f t="shared" si="3046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7">CL1255</f>
        <v>43800</v>
      </c>
      <c r="CM1266" s="63">
        <f t="shared" si="3047"/>
        <v>45200</v>
      </c>
      <c r="CN1266" s="63">
        <f t="shared" si="3047"/>
        <v>45200</v>
      </c>
      <c r="CO1266" s="63">
        <f t="shared" si="3047"/>
        <v>0</v>
      </c>
      <c r="CP1266" s="63">
        <f t="shared" si="3047"/>
        <v>0</v>
      </c>
      <c r="CQ1266" s="63">
        <f t="shared" si="3047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8">DG1255</f>
        <v>516499.99</v>
      </c>
      <c r="DH1266" s="63">
        <f t="shared" si="3048"/>
        <v>533100</v>
      </c>
      <c r="DI1266" s="63">
        <f t="shared" si="3048"/>
        <v>533100</v>
      </c>
      <c r="DJ1266" s="63">
        <f t="shared" si="3048"/>
        <v>0</v>
      </c>
      <c r="DK1266" s="63">
        <f t="shared" si="3048"/>
        <v>0</v>
      </c>
      <c r="DL1266" s="63">
        <f t="shared" si="3048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49">EB1255</f>
        <v>0</v>
      </c>
      <c r="EC1266" s="63">
        <f t="shared" si="3049"/>
        <v>0</v>
      </c>
      <c r="ED1266" s="63">
        <f t="shared" si="3049"/>
        <v>0</v>
      </c>
      <c r="EE1266" s="63">
        <f t="shared" si="3049"/>
        <v>0</v>
      </c>
      <c r="EF1266" s="63">
        <f t="shared" si="3049"/>
        <v>0</v>
      </c>
      <c r="EG1266" s="63">
        <f t="shared" si="3049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0">EW1255</f>
        <v>0</v>
      </c>
      <c r="EX1266" s="63">
        <f t="shared" si="3050"/>
        <v>0</v>
      </c>
      <c r="EY1266" s="63">
        <f t="shared" si="3050"/>
        <v>0</v>
      </c>
      <c r="EZ1266" s="63">
        <f t="shared" si="3050"/>
        <v>0</v>
      </c>
      <c r="FA1266" s="63">
        <f t="shared" si="3050"/>
        <v>0</v>
      </c>
      <c r="FB1266" s="63">
        <f t="shared" si="3050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1">FR1255</f>
        <v>314100.01</v>
      </c>
      <c r="FS1266" s="63">
        <f t="shared" si="3051"/>
        <v>324200.01</v>
      </c>
      <c r="FT1266" s="63">
        <f t="shared" si="3051"/>
        <v>324200.01</v>
      </c>
      <c r="FU1266" s="63">
        <f t="shared" si="3051"/>
        <v>0</v>
      </c>
      <c r="FV1266" s="63">
        <f t="shared" si="3051"/>
        <v>0</v>
      </c>
      <c r="FW1266" s="63">
        <f t="shared" si="3051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2">GM1255</f>
        <v>263000</v>
      </c>
      <c r="GN1266" s="63">
        <f t="shared" si="3052"/>
        <v>271399.99</v>
      </c>
      <c r="GO1266" s="63">
        <f t="shared" si="3052"/>
        <v>271399.99</v>
      </c>
      <c r="GP1266" s="63">
        <f t="shared" si="3052"/>
        <v>0</v>
      </c>
      <c r="GQ1266" s="63">
        <f t="shared" si="3052"/>
        <v>0</v>
      </c>
      <c r="GR1266" s="63">
        <f t="shared" si="3052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3">HH1255</f>
        <v>84700</v>
      </c>
      <c r="HI1266" s="63">
        <f t="shared" si="3053"/>
        <v>87500</v>
      </c>
      <c r="HJ1266" s="63">
        <f t="shared" si="3053"/>
        <v>87500</v>
      </c>
      <c r="HK1266" s="63">
        <f t="shared" si="3053"/>
        <v>0</v>
      </c>
      <c r="HL1266" s="63">
        <f t="shared" si="3053"/>
        <v>0</v>
      </c>
      <c r="HM1266" s="63">
        <f t="shared" si="3053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4">IC1255</f>
        <v>0</v>
      </c>
      <c r="ID1266" s="63">
        <f t="shared" si="3054"/>
        <v>0</v>
      </c>
      <c r="IE1266" s="63">
        <f t="shared" si="3054"/>
        <v>0</v>
      </c>
      <c r="IF1266" s="63">
        <f t="shared" si="3054"/>
        <v>0</v>
      </c>
      <c r="IG1266" s="63">
        <f t="shared" si="3054"/>
        <v>0</v>
      </c>
      <c r="IH1266" s="63">
        <f t="shared" si="3054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5">IX1255</f>
        <v>124399.99</v>
      </c>
      <c r="IY1266" s="63">
        <f t="shared" si="3055"/>
        <v>128399.99</v>
      </c>
      <c r="IZ1266" s="63">
        <f t="shared" si="3055"/>
        <v>128399.99</v>
      </c>
      <c r="JA1266" s="63">
        <f t="shared" si="3055"/>
        <v>0</v>
      </c>
      <c r="JB1266" s="63">
        <f t="shared" si="3055"/>
        <v>0</v>
      </c>
      <c r="JC1266" s="63">
        <f t="shared" si="3055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6">JS1255</f>
        <v>124200</v>
      </c>
      <c r="JT1266" s="63">
        <f t="shared" si="3056"/>
        <v>128200</v>
      </c>
      <c r="JU1266" s="63">
        <f t="shared" si="3056"/>
        <v>128200</v>
      </c>
      <c r="JV1266" s="63">
        <f t="shared" si="3056"/>
        <v>0</v>
      </c>
      <c r="JW1266" s="63">
        <f t="shared" si="3056"/>
        <v>0</v>
      </c>
      <c r="JX1266" s="63">
        <f t="shared" si="3056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7">KN1255</f>
        <v>154400</v>
      </c>
      <c r="KO1266" s="63">
        <f t="shared" si="3057"/>
        <v>159400</v>
      </c>
      <c r="KP1266" s="63">
        <f t="shared" si="3057"/>
        <v>159400</v>
      </c>
      <c r="KQ1266" s="63">
        <f t="shared" si="3057"/>
        <v>0</v>
      </c>
      <c r="KR1266" s="63">
        <f t="shared" si="3057"/>
        <v>0</v>
      </c>
      <c r="KS1266" s="63">
        <f t="shared" si="3057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8">LI1255</f>
        <v>0</v>
      </c>
      <c r="LJ1266" s="63">
        <f t="shared" si="3058"/>
        <v>0</v>
      </c>
      <c r="LK1266" s="63">
        <f t="shared" si="3058"/>
        <v>0</v>
      </c>
      <c r="LL1266" s="63">
        <f t="shared" si="3058"/>
        <v>0</v>
      </c>
      <c r="LM1266" s="63">
        <f t="shared" si="3058"/>
        <v>0</v>
      </c>
      <c r="LN1266" s="63">
        <f t="shared" si="3058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59">MD1255</f>
        <v>76000</v>
      </c>
      <c r="ME1266" s="63">
        <f t="shared" si="3059"/>
        <v>78400</v>
      </c>
      <c r="MF1266" s="63">
        <f t="shared" si="3059"/>
        <v>78400</v>
      </c>
      <c r="MG1266" s="63">
        <f t="shared" si="3059"/>
        <v>0</v>
      </c>
      <c r="MH1266" s="63">
        <f t="shared" si="3059"/>
        <v>0</v>
      </c>
      <c r="MI1266" s="63">
        <f t="shared" si="3059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0">MY1255</f>
        <v>259600</v>
      </c>
      <c r="MZ1266" s="63">
        <f t="shared" si="3060"/>
        <v>267900</v>
      </c>
      <c r="NA1266" s="63">
        <f t="shared" si="3060"/>
        <v>267900</v>
      </c>
      <c r="NB1266" s="63">
        <f t="shared" si="3060"/>
        <v>0</v>
      </c>
      <c r="NC1266" s="63">
        <f t="shared" si="3060"/>
        <v>0</v>
      </c>
      <c r="ND1266" s="63">
        <f t="shared" si="3060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1">NT1255</f>
        <v>0</v>
      </c>
      <c r="NU1266" s="63">
        <f t="shared" si="3061"/>
        <v>0</v>
      </c>
      <c r="NV1266" s="63">
        <f t="shared" si="3061"/>
        <v>0</v>
      </c>
      <c r="NW1266" s="63">
        <f t="shared" si="3061"/>
        <v>0</v>
      </c>
      <c r="NX1266" s="63">
        <f t="shared" si="3061"/>
        <v>0</v>
      </c>
      <c r="NY1266" s="63">
        <f t="shared" si="3061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2">OO1255</f>
        <v>211800</v>
      </c>
      <c r="OP1266" s="63">
        <f t="shared" si="3062"/>
        <v>218700</v>
      </c>
      <c r="OQ1266" s="63">
        <f t="shared" si="3062"/>
        <v>218700</v>
      </c>
      <c r="OR1266" s="63">
        <f t="shared" si="3062"/>
        <v>0</v>
      </c>
      <c r="OS1266" s="63">
        <f t="shared" si="3062"/>
        <v>0</v>
      </c>
      <c r="OT1266" s="63">
        <f t="shared" si="3062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3">PJ1255</f>
        <v>87700</v>
      </c>
      <c r="PK1266" s="63">
        <f t="shared" si="3063"/>
        <v>90500</v>
      </c>
      <c r="PL1266" s="63">
        <f t="shared" si="3063"/>
        <v>90500</v>
      </c>
      <c r="PM1266" s="63">
        <f t="shared" si="3063"/>
        <v>0</v>
      </c>
      <c r="PN1266" s="63">
        <f t="shared" si="3063"/>
        <v>0</v>
      </c>
      <c r="PO1266" s="63">
        <f t="shared" si="3063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4">QE1255</f>
        <v>460800.01</v>
      </c>
      <c r="QF1266" s="63">
        <f t="shared" si="3064"/>
        <v>475500.01</v>
      </c>
      <c r="QG1266" s="63">
        <f t="shared" si="3064"/>
        <v>475500.01</v>
      </c>
      <c r="QH1266" s="63">
        <f t="shared" si="3064"/>
        <v>0</v>
      </c>
      <c r="QI1266" s="63">
        <f t="shared" si="3064"/>
        <v>0</v>
      </c>
      <c r="QJ1266" s="63">
        <f t="shared" si="3064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5">QZ1255</f>
        <v>109600</v>
      </c>
      <c r="RA1266" s="63">
        <f t="shared" si="3065"/>
        <v>113100</v>
      </c>
      <c r="RB1266" s="63">
        <f t="shared" si="3065"/>
        <v>113100</v>
      </c>
      <c r="RC1266" s="63">
        <f t="shared" si="3065"/>
        <v>0</v>
      </c>
      <c r="RD1266" s="63">
        <f t="shared" si="3065"/>
        <v>0</v>
      </c>
      <c r="RE1266" s="63">
        <f t="shared" si="3065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6">RU1255</f>
        <v>131500</v>
      </c>
      <c r="RV1266" s="63">
        <f t="shared" si="3066"/>
        <v>135700</v>
      </c>
      <c r="RW1266" s="63">
        <f t="shared" si="3066"/>
        <v>135700</v>
      </c>
      <c r="RX1266" s="63">
        <f t="shared" si="3066"/>
        <v>0</v>
      </c>
      <c r="RY1266" s="63">
        <f t="shared" si="3066"/>
        <v>0</v>
      </c>
      <c r="RZ1266" s="63">
        <f t="shared" si="3066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7">SP1255</f>
        <v>51500</v>
      </c>
      <c r="SQ1266" s="63">
        <f t="shared" si="3067"/>
        <v>53200</v>
      </c>
      <c r="SR1266" s="63">
        <f t="shared" si="3067"/>
        <v>53200</v>
      </c>
      <c r="SS1266" s="63">
        <f t="shared" si="3067"/>
        <v>0</v>
      </c>
      <c r="ST1266" s="63">
        <f t="shared" si="3067"/>
        <v>0</v>
      </c>
      <c r="SU1266" s="63">
        <f t="shared" si="3067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8">TK1255</f>
        <v>81600</v>
      </c>
      <c r="TL1266" s="63">
        <f t="shared" si="3068"/>
        <v>84200</v>
      </c>
      <c r="TM1266" s="63">
        <f t="shared" si="3068"/>
        <v>84200</v>
      </c>
      <c r="TN1266" s="63">
        <f t="shared" si="3068"/>
        <v>0</v>
      </c>
      <c r="TO1266" s="63">
        <f t="shared" si="3068"/>
        <v>0</v>
      </c>
      <c r="TP1266" s="63">
        <f t="shared" si="3068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69">UF1255</f>
        <v>169100</v>
      </c>
      <c r="UG1266" s="63">
        <f t="shared" si="3069"/>
        <v>174500</v>
      </c>
      <c r="UH1266" s="63">
        <f t="shared" si="3069"/>
        <v>174500</v>
      </c>
      <c r="UI1266" s="63">
        <f t="shared" si="3069"/>
        <v>0</v>
      </c>
      <c r="UJ1266" s="63">
        <f t="shared" si="3069"/>
        <v>0</v>
      </c>
      <c r="UK1266" s="63">
        <f t="shared" si="3069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0">VA1255</f>
        <v>538099.99</v>
      </c>
      <c r="VB1266" s="63">
        <f t="shared" si="3070"/>
        <v>555300</v>
      </c>
      <c r="VC1266" s="63">
        <f t="shared" si="3070"/>
        <v>555300</v>
      </c>
      <c r="VD1266" s="63">
        <f t="shared" si="3070"/>
        <v>0</v>
      </c>
      <c r="VE1266" s="63">
        <f t="shared" si="3070"/>
        <v>0</v>
      </c>
      <c r="VF1266" s="63">
        <f t="shared" si="3070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1">VV1255</f>
        <v>94000</v>
      </c>
      <c r="VW1266" s="63">
        <f t="shared" si="3071"/>
        <v>96800</v>
      </c>
      <c r="VX1266" s="63">
        <f t="shared" si="3071"/>
        <v>96800</v>
      </c>
      <c r="VY1266" s="63">
        <f t="shared" si="3071"/>
        <v>0</v>
      </c>
      <c r="VZ1266" s="63">
        <f t="shared" si="3071"/>
        <v>0</v>
      </c>
      <c r="WA1266" s="63">
        <f t="shared" si="3071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2">WQ1255</f>
        <v>0</v>
      </c>
      <c r="WR1266" s="63">
        <f t="shared" si="3072"/>
        <v>0</v>
      </c>
      <c r="WS1266" s="63">
        <f t="shared" si="3072"/>
        <v>0</v>
      </c>
      <c r="WT1266" s="63">
        <f t="shared" si="3072"/>
        <v>0</v>
      </c>
      <c r="WU1266" s="63">
        <f t="shared" si="3072"/>
        <v>0</v>
      </c>
      <c r="WV1266" s="63">
        <f t="shared" si="3072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3">XL1255</f>
        <v>0</v>
      </c>
      <c r="XM1266" s="63">
        <f t="shared" si="3073"/>
        <v>0</v>
      </c>
      <c r="XN1266" s="63">
        <f t="shared" si="3073"/>
        <v>0</v>
      </c>
      <c r="XO1266" s="63">
        <f t="shared" si="3073"/>
        <v>0</v>
      </c>
      <c r="XP1266" s="63">
        <f t="shared" si="3073"/>
        <v>0</v>
      </c>
      <c r="XQ1266" s="63">
        <f t="shared" si="3073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4">YG1255</f>
        <v>0</v>
      </c>
      <c r="YH1266" s="63">
        <f t="shared" si="3074"/>
        <v>0</v>
      </c>
      <c r="YI1266" s="63">
        <f t="shared" si="3074"/>
        <v>0</v>
      </c>
      <c r="YJ1266" s="63">
        <f t="shared" si="3074"/>
        <v>0</v>
      </c>
      <c r="YK1266" s="63">
        <f t="shared" si="3074"/>
        <v>0</v>
      </c>
      <c r="YL1266" s="63">
        <f t="shared" si="3074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5">ZB1255</f>
        <v>4702000</v>
      </c>
      <c r="ZC1266" s="63">
        <f t="shared" si="3075"/>
        <v>4852500</v>
      </c>
      <c r="ZD1266" s="63">
        <f t="shared" si="3075"/>
        <v>4852500</v>
      </c>
      <c r="ZE1266" s="63">
        <f t="shared" si="3075"/>
        <v>0</v>
      </c>
      <c r="ZF1266" s="63">
        <f t="shared" si="3075"/>
        <v>0</v>
      </c>
      <c r="ZG1266" s="63">
        <f t="shared" si="3075"/>
        <v>0</v>
      </c>
    </row>
    <row r="1267" spans="1:683" s="79" customFormat="1">
      <c r="A1267" s="76" t="s">
        <v>233</v>
      </c>
      <c r="B1267" s="156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-0.01</v>
      </c>
      <c r="AB1267" s="78">
        <f t="shared" ref="AB1267:AF1267" si="3076">AB1269-AB1268-AB1266</f>
        <v>0.01</v>
      </c>
      <c r="AC1267" s="78">
        <f t="shared" si="3076"/>
        <v>0.01</v>
      </c>
      <c r="AD1267" s="78">
        <f t="shared" si="3076"/>
        <v>0</v>
      </c>
      <c r="AE1267" s="78">
        <f t="shared" si="3076"/>
        <v>0</v>
      </c>
      <c r="AF1267" s="78">
        <f t="shared" si="3076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7">AV1269-AV1268-AV1266</f>
        <v>0</v>
      </c>
      <c r="AW1267" s="78">
        <f t="shared" si="3077"/>
        <v>0</v>
      </c>
      <c r="AX1267" s="78">
        <f t="shared" si="3077"/>
        <v>0</v>
      </c>
      <c r="AY1267" s="78">
        <f t="shared" si="3077"/>
        <v>0</v>
      </c>
      <c r="AZ1267" s="78">
        <f t="shared" si="3077"/>
        <v>0</v>
      </c>
      <c r="BA1267" s="78">
        <f t="shared" si="3077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8">BQ1269-BQ1268-BQ1266</f>
        <v>0</v>
      </c>
      <c r="BR1267" s="78">
        <f t="shared" si="3078"/>
        <v>0</v>
      </c>
      <c r="BS1267" s="78">
        <f t="shared" si="3078"/>
        <v>0</v>
      </c>
      <c r="BT1267" s="78">
        <f t="shared" si="3078"/>
        <v>0</v>
      </c>
      <c r="BU1267" s="78">
        <f t="shared" si="3078"/>
        <v>0</v>
      </c>
      <c r="BV1267" s="78">
        <f t="shared" si="3078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79">CL1269-CL1268-CL1266</f>
        <v>0</v>
      </c>
      <c r="CM1267" s="78">
        <f t="shared" si="3079"/>
        <v>0</v>
      </c>
      <c r="CN1267" s="78">
        <f t="shared" si="3079"/>
        <v>0</v>
      </c>
      <c r="CO1267" s="78">
        <f t="shared" si="3079"/>
        <v>0</v>
      </c>
      <c r="CP1267" s="78">
        <f t="shared" si="3079"/>
        <v>0</v>
      </c>
      <c r="CQ1267" s="78">
        <f t="shared" si="3079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0">DG1269-DG1268-DG1266</f>
        <v>0.01</v>
      </c>
      <c r="DH1267" s="78">
        <f t="shared" si="3080"/>
        <v>0</v>
      </c>
      <c r="DI1267" s="78">
        <f t="shared" si="3080"/>
        <v>0</v>
      </c>
      <c r="DJ1267" s="78">
        <f t="shared" si="3080"/>
        <v>0</v>
      </c>
      <c r="DK1267" s="78">
        <f t="shared" si="3080"/>
        <v>0</v>
      </c>
      <c r="DL1267" s="78">
        <f t="shared" si="3080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1">EB1269-EB1268-EB1266</f>
        <v>0</v>
      </c>
      <c r="EC1267" s="78">
        <f t="shared" si="3081"/>
        <v>0</v>
      </c>
      <c r="ED1267" s="78">
        <f t="shared" si="3081"/>
        <v>0</v>
      </c>
      <c r="EE1267" s="78">
        <f t="shared" si="3081"/>
        <v>0</v>
      </c>
      <c r="EF1267" s="78">
        <f t="shared" si="3081"/>
        <v>0</v>
      </c>
      <c r="EG1267" s="78">
        <f t="shared" si="3081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2">EW1269-EW1268-EW1266</f>
        <v>0</v>
      </c>
      <c r="EX1267" s="78">
        <f t="shared" si="3082"/>
        <v>0</v>
      </c>
      <c r="EY1267" s="78">
        <f t="shared" si="3082"/>
        <v>0</v>
      </c>
      <c r="EZ1267" s="78">
        <f t="shared" si="3082"/>
        <v>0</v>
      </c>
      <c r="FA1267" s="78">
        <f t="shared" si="3082"/>
        <v>0</v>
      </c>
      <c r="FB1267" s="78">
        <f t="shared" si="3082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3">FR1269-FR1268-FR1266</f>
        <v>-0.01</v>
      </c>
      <c r="FS1267" s="78">
        <f t="shared" si="3083"/>
        <v>-0.01</v>
      </c>
      <c r="FT1267" s="78">
        <f t="shared" si="3083"/>
        <v>-0.01</v>
      </c>
      <c r="FU1267" s="78">
        <f t="shared" si="3083"/>
        <v>0</v>
      </c>
      <c r="FV1267" s="78">
        <f t="shared" si="3083"/>
        <v>0</v>
      </c>
      <c r="FW1267" s="78">
        <f t="shared" si="3083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4">GM1269-GM1268-GM1266</f>
        <v>0</v>
      </c>
      <c r="GN1267" s="78">
        <f t="shared" si="3084"/>
        <v>0.01</v>
      </c>
      <c r="GO1267" s="78">
        <f t="shared" si="3084"/>
        <v>0.01</v>
      </c>
      <c r="GP1267" s="78">
        <f t="shared" si="3084"/>
        <v>0</v>
      </c>
      <c r="GQ1267" s="78">
        <f t="shared" si="3084"/>
        <v>0</v>
      </c>
      <c r="GR1267" s="78">
        <f t="shared" si="3084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5">HH1269-HH1268-HH1266</f>
        <v>0</v>
      </c>
      <c r="HI1267" s="78">
        <f t="shared" si="3085"/>
        <v>0</v>
      </c>
      <c r="HJ1267" s="78">
        <f t="shared" si="3085"/>
        <v>0</v>
      </c>
      <c r="HK1267" s="78">
        <f t="shared" si="3085"/>
        <v>0</v>
      </c>
      <c r="HL1267" s="78">
        <f t="shared" si="3085"/>
        <v>0</v>
      </c>
      <c r="HM1267" s="78">
        <f t="shared" si="3085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6">IC1269-IC1268-IC1266</f>
        <v>0</v>
      </c>
      <c r="ID1267" s="78">
        <f t="shared" si="3086"/>
        <v>0</v>
      </c>
      <c r="IE1267" s="78">
        <f t="shared" si="3086"/>
        <v>0</v>
      </c>
      <c r="IF1267" s="78">
        <f t="shared" si="3086"/>
        <v>0</v>
      </c>
      <c r="IG1267" s="78">
        <f t="shared" si="3086"/>
        <v>0</v>
      </c>
      <c r="IH1267" s="78">
        <f t="shared" si="3086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7">IX1269-IX1268-IX1266</f>
        <v>0.01</v>
      </c>
      <c r="IY1267" s="78">
        <f t="shared" si="3087"/>
        <v>0.01</v>
      </c>
      <c r="IZ1267" s="78">
        <f t="shared" si="3087"/>
        <v>0.01</v>
      </c>
      <c r="JA1267" s="78">
        <f t="shared" si="3087"/>
        <v>0</v>
      </c>
      <c r="JB1267" s="78">
        <f t="shared" si="3087"/>
        <v>0</v>
      </c>
      <c r="JC1267" s="78">
        <f t="shared" si="3087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8">JS1269-JS1268-JS1266</f>
        <v>0</v>
      </c>
      <c r="JT1267" s="78">
        <f t="shared" si="3088"/>
        <v>0</v>
      </c>
      <c r="JU1267" s="78">
        <f t="shared" si="3088"/>
        <v>0</v>
      </c>
      <c r="JV1267" s="78">
        <f t="shared" si="3088"/>
        <v>0</v>
      </c>
      <c r="JW1267" s="78">
        <f t="shared" si="3088"/>
        <v>0</v>
      </c>
      <c r="JX1267" s="78">
        <f t="shared" si="3088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89">KN1269-KN1268-KN1266</f>
        <v>0</v>
      </c>
      <c r="KO1267" s="78">
        <f t="shared" si="3089"/>
        <v>0</v>
      </c>
      <c r="KP1267" s="78">
        <f t="shared" si="3089"/>
        <v>0</v>
      </c>
      <c r="KQ1267" s="78">
        <f t="shared" si="3089"/>
        <v>0</v>
      </c>
      <c r="KR1267" s="78">
        <f t="shared" si="3089"/>
        <v>0</v>
      </c>
      <c r="KS1267" s="78">
        <f t="shared" si="3089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0">LI1269-LI1268-LI1266</f>
        <v>0</v>
      </c>
      <c r="LJ1267" s="78">
        <f t="shared" si="3090"/>
        <v>0</v>
      </c>
      <c r="LK1267" s="78">
        <f t="shared" si="3090"/>
        <v>0</v>
      </c>
      <c r="LL1267" s="78">
        <f t="shared" si="3090"/>
        <v>0</v>
      </c>
      <c r="LM1267" s="78">
        <f t="shared" si="3090"/>
        <v>0</v>
      </c>
      <c r="LN1267" s="78">
        <f t="shared" si="3090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1">MD1269-MD1268-MD1266</f>
        <v>0</v>
      </c>
      <c r="ME1267" s="78">
        <f t="shared" si="3091"/>
        <v>0</v>
      </c>
      <c r="MF1267" s="78">
        <f t="shared" si="3091"/>
        <v>0</v>
      </c>
      <c r="MG1267" s="78">
        <f t="shared" si="3091"/>
        <v>0</v>
      </c>
      <c r="MH1267" s="78">
        <f t="shared" si="3091"/>
        <v>0</v>
      </c>
      <c r="MI1267" s="78">
        <f t="shared" si="3091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2">MY1269-MY1268-MY1266</f>
        <v>0</v>
      </c>
      <c r="MZ1267" s="78">
        <f t="shared" si="3092"/>
        <v>0</v>
      </c>
      <c r="NA1267" s="78">
        <f t="shared" si="3092"/>
        <v>0</v>
      </c>
      <c r="NB1267" s="78">
        <f t="shared" si="3092"/>
        <v>0</v>
      </c>
      <c r="NC1267" s="78">
        <f t="shared" si="3092"/>
        <v>0</v>
      </c>
      <c r="ND1267" s="78">
        <f t="shared" si="3092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3">NT1269-NT1268-NT1266</f>
        <v>0</v>
      </c>
      <c r="NU1267" s="78">
        <f t="shared" si="3093"/>
        <v>0</v>
      </c>
      <c r="NV1267" s="78">
        <f t="shared" si="3093"/>
        <v>0</v>
      </c>
      <c r="NW1267" s="78">
        <f t="shared" si="3093"/>
        <v>0</v>
      </c>
      <c r="NX1267" s="78">
        <f t="shared" si="3093"/>
        <v>0</v>
      </c>
      <c r="NY1267" s="78">
        <f t="shared" si="3093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4">OO1269-OO1268-OO1266</f>
        <v>0</v>
      </c>
      <c r="OP1267" s="78">
        <f t="shared" si="3094"/>
        <v>0</v>
      </c>
      <c r="OQ1267" s="78">
        <f t="shared" si="3094"/>
        <v>0</v>
      </c>
      <c r="OR1267" s="78">
        <f t="shared" si="3094"/>
        <v>0</v>
      </c>
      <c r="OS1267" s="78">
        <f t="shared" si="3094"/>
        <v>0</v>
      </c>
      <c r="OT1267" s="78">
        <f t="shared" si="3094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5">PJ1269-PJ1268-PJ1266</f>
        <v>0</v>
      </c>
      <c r="PK1267" s="78">
        <f t="shared" si="3095"/>
        <v>0</v>
      </c>
      <c r="PL1267" s="78">
        <f t="shared" si="3095"/>
        <v>0</v>
      </c>
      <c r="PM1267" s="78">
        <f t="shared" si="3095"/>
        <v>0</v>
      </c>
      <c r="PN1267" s="78">
        <f t="shared" si="3095"/>
        <v>0</v>
      </c>
      <c r="PO1267" s="78">
        <f t="shared" si="3095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6">QE1269-QE1268-QE1266</f>
        <v>-0.01</v>
      </c>
      <c r="QF1267" s="78">
        <f t="shared" si="3096"/>
        <v>-0.01</v>
      </c>
      <c r="QG1267" s="78">
        <f t="shared" si="3096"/>
        <v>-0.01</v>
      </c>
      <c r="QH1267" s="78">
        <f t="shared" si="3096"/>
        <v>0</v>
      </c>
      <c r="QI1267" s="78">
        <f t="shared" si="3096"/>
        <v>0</v>
      </c>
      <c r="QJ1267" s="78">
        <f t="shared" si="3096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7">QZ1269-QZ1268-QZ1266</f>
        <v>0</v>
      </c>
      <c r="RA1267" s="78">
        <f t="shared" si="3097"/>
        <v>0</v>
      </c>
      <c r="RB1267" s="78">
        <f t="shared" si="3097"/>
        <v>0</v>
      </c>
      <c r="RC1267" s="78">
        <f t="shared" si="3097"/>
        <v>0</v>
      </c>
      <c r="RD1267" s="78">
        <f t="shared" si="3097"/>
        <v>0</v>
      </c>
      <c r="RE1267" s="78">
        <f t="shared" si="3097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8">RU1269-RU1268-RU1266</f>
        <v>0</v>
      </c>
      <c r="RV1267" s="78">
        <f t="shared" si="3098"/>
        <v>0</v>
      </c>
      <c r="RW1267" s="78">
        <f t="shared" si="3098"/>
        <v>0</v>
      </c>
      <c r="RX1267" s="78">
        <f t="shared" si="3098"/>
        <v>0</v>
      </c>
      <c r="RY1267" s="78">
        <f t="shared" si="3098"/>
        <v>0</v>
      </c>
      <c r="RZ1267" s="78">
        <f t="shared" si="3098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099">SP1269-SP1268-SP1266</f>
        <v>0</v>
      </c>
      <c r="SQ1267" s="78">
        <f t="shared" si="3099"/>
        <v>0</v>
      </c>
      <c r="SR1267" s="78">
        <f t="shared" si="3099"/>
        <v>0</v>
      </c>
      <c r="SS1267" s="78">
        <f t="shared" si="3099"/>
        <v>0</v>
      </c>
      <c r="ST1267" s="78">
        <f t="shared" si="3099"/>
        <v>0</v>
      </c>
      <c r="SU1267" s="78">
        <f t="shared" si="3099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0">TK1269-TK1268-TK1266</f>
        <v>0</v>
      </c>
      <c r="TL1267" s="78">
        <f t="shared" si="3100"/>
        <v>0</v>
      </c>
      <c r="TM1267" s="78">
        <f t="shared" si="3100"/>
        <v>0</v>
      </c>
      <c r="TN1267" s="78">
        <f t="shared" si="3100"/>
        <v>0</v>
      </c>
      <c r="TO1267" s="78">
        <f t="shared" si="3100"/>
        <v>0</v>
      </c>
      <c r="TP1267" s="78">
        <f t="shared" si="3100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1">UF1269-UF1268-UF1266</f>
        <v>0</v>
      </c>
      <c r="UG1267" s="78">
        <f t="shared" si="3101"/>
        <v>0</v>
      </c>
      <c r="UH1267" s="78">
        <f t="shared" si="3101"/>
        <v>0</v>
      </c>
      <c r="UI1267" s="78">
        <f t="shared" si="3101"/>
        <v>0</v>
      </c>
      <c r="UJ1267" s="78">
        <f t="shared" si="3101"/>
        <v>0</v>
      </c>
      <c r="UK1267" s="78">
        <f t="shared" si="3101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2">VA1269-VA1268-VA1266</f>
        <v>0.01</v>
      </c>
      <c r="VB1267" s="78">
        <f t="shared" si="3102"/>
        <v>0</v>
      </c>
      <c r="VC1267" s="78">
        <f t="shared" si="3102"/>
        <v>0</v>
      </c>
      <c r="VD1267" s="78">
        <f t="shared" si="3102"/>
        <v>0</v>
      </c>
      <c r="VE1267" s="78">
        <f t="shared" si="3102"/>
        <v>0</v>
      </c>
      <c r="VF1267" s="78">
        <f t="shared" si="3102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3">VV1269-VV1268-VV1266</f>
        <v>0</v>
      </c>
      <c r="VW1267" s="78">
        <f t="shared" si="3103"/>
        <v>0</v>
      </c>
      <c r="VX1267" s="78">
        <f t="shared" si="3103"/>
        <v>0</v>
      </c>
      <c r="VY1267" s="78">
        <f t="shared" si="3103"/>
        <v>0</v>
      </c>
      <c r="VZ1267" s="78">
        <f t="shared" si="3103"/>
        <v>0</v>
      </c>
      <c r="WA1267" s="78">
        <f t="shared" si="3103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4">WQ1269-WQ1268-WQ1266</f>
        <v>0</v>
      </c>
      <c r="WR1267" s="78">
        <f t="shared" si="3104"/>
        <v>0</v>
      </c>
      <c r="WS1267" s="78">
        <f t="shared" si="3104"/>
        <v>0</v>
      </c>
      <c r="WT1267" s="78">
        <f t="shared" si="3104"/>
        <v>0</v>
      </c>
      <c r="WU1267" s="78">
        <f t="shared" si="3104"/>
        <v>0</v>
      </c>
      <c r="WV1267" s="78">
        <f t="shared" si="3104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5">XL1269-XL1268-XL1266</f>
        <v>0</v>
      </c>
      <c r="XM1267" s="78">
        <f t="shared" si="3105"/>
        <v>0</v>
      </c>
      <c r="XN1267" s="78">
        <f t="shared" si="3105"/>
        <v>0</v>
      </c>
      <c r="XO1267" s="78">
        <f t="shared" si="3105"/>
        <v>0</v>
      </c>
      <c r="XP1267" s="78">
        <f t="shared" si="3105"/>
        <v>0</v>
      </c>
      <c r="XQ1267" s="78">
        <f t="shared" si="3105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6">YG1269-YG1268-YG1266</f>
        <v>0</v>
      </c>
      <c r="YH1267" s="78">
        <f t="shared" si="3106"/>
        <v>0</v>
      </c>
      <c r="YI1267" s="78">
        <f t="shared" si="3106"/>
        <v>0</v>
      </c>
      <c r="YJ1267" s="78">
        <f t="shared" si="3106"/>
        <v>0</v>
      </c>
      <c r="YK1267" s="78">
        <f t="shared" si="3106"/>
        <v>0</v>
      </c>
      <c r="YL1267" s="78">
        <f t="shared" si="3106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7">AA1267+AV1267+BQ1267+CL1267+DG1267+EB1267+EW1267+FR1267+GM1267+HH1267+IC1267+IX1267+JS1267+KN1267+LI1267+MD1267+MY1267+NT1267+OO1267+PJ1267+QE1267+QZ1267+RU1267+SP1267+TK1267+UF1267+VA1267+VV1267+WQ1267+XL1267+YG1267</f>
        <v>0</v>
      </c>
      <c r="ZC1267" s="78">
        <f t="shared" si="3107"/>
        <v>0.01</v>
      </c>
      <c r="ZD1267" s="78">
        <f t="shared" si="3107"/>
        <v>0.01</v>
      </c>
      <c r="ZE1267" s="78">
        <f t="shared" si="3107"/>
        <v>0</v>
      </c>
      <c r="ZF1267" s="78">
        <f t="shared" si="3107"/>
        <v>0</v>
      </c>
      <c r="ZG1267" s="78">
        <f t="shared" si="3107"/>
        <v>0</v>
      </c>
    </row>
    <row r="1268" spans="1:683" ht="51.75" customHeight="1">
      <c r="A1268" s="40" t="s">
        <v>234</v>
      </c>
      <c r="B1268" s="154"/>
      <c r="C1268" s="64" t="s">
        <v>241</v>
      </c>
      <c r="D1268" s="157"/>
      <c r="E1268" s="158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7"/>
        <v>0</v>
      </c>
      <c r="ZC1268" s="102">
        <f t="shared" si="3107"/>
        <v>0</v>
      </c>
      <c r="ZD1268" s="102">
        <f t="shared" si="3107"/>
        <v>0</v>
      </c>
      <c r="ZE1268" s="102">
        <f t="shared" si="3107"/>
        <v>0</v>
      </c>
      <c r="ZF1268" s="102">
        <f t="shared" si="3107"/>
        <v>0</v>
      </c>
      <c r="ZG1268" s="102">
        <f t="shared" si="3107"/>
        <v>0</v>
      </c>
    </row>
    <row r="1269" spans="1:683" ht="74.25" customHeight="1">
      <c r="A1269" s="119" t="s">
        <v>235</v>
      </c>
      <c r="B1269" s="31"/>
      <c r="C1269" s="39" t="s">
        <v>242</v>
      </c>
      <c r="D1269" s="157"/>
      <c r="E1269" s="158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v>503000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v>110600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v>192000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v>263000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v>84700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v>154400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v>87700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v>460800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v>109600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v>94000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7"/>
        <v>4702000</v>
      </c>
      <c r="ZC1269" s="102">
        <f t="shared" si="3107"/>
        <v>4852500</v>
      </c>
      <c r="ZD1269" s="102">
        <f t="shared" si="3107"/>
        <v>4852500</v>
      </c>
      <c r="ZE1269" s="102">
        <f t="shared" si="3107"/>
        <v>0</v>
      </c>
      <c r="ZF1269" s="102">
        <f t="shared" si="3107"/>
        <v>0</v>
      </c>
      <c r="ZG1269" s="102">
        <f t="shared" si="3107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E1:H1"/>
    <mergeCell ref="E2:H2"/>
    <mergeCell ref="E4:H4"/>
    <mergeCell ref="E5:H5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0:J20"/>
    <mergeCell ref="I21:J21"/>
    <mergeCell ref="I22:J22"/>
    <mergeCell ref="I23:J23"/>
    <mergeCell ref="I24:J24"/>
    <mergeCell ref="I25:J25"/>
    <mergeCell ref="I11:J13"/>
    <mergeCell ref="F14:H14"/>
    <mergeCell ref="I16:J16"/>
    <mergeCell ref="I17:J17"/>
    <mergeCell ref="I18:J18"/>
    <mergeCell ref="I19:J19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E897:E904"/>
    <mergeCell ref="E906:E913"/>
    <mergeCell ref="E915:E922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62:J1062"/>
    <mergeCell ref="I1063:J1063"/>
    <mergeCell ref="I1064:J1064"/>
    <mergeCell ref="I1065:J1065"/>
    <mergeCell ref="I1066:J1066"/>
    <mergeCell ref="I1067:J106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E1080:E1087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E1098:E1105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AG1176:BA1176"/>
    <mergeCell ref="BB1176:BV1176"/>
    <mergeCell ref="BW1176:CQ1176"/>
    <mergeCell ref="CR1176:DL1176"/>
    <mergeCell ref="DM1176:EG1176"/>
    <mergeCell ref="EH1176:FB1176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LO1176:MI1176"/>
    <mergeCell ref="MJ1176:ND1176"/>
    <mergeCell ref="NE1176:NY1176"/>
    <mergeCell ref="NZ1176:OT1176"/>
    <mergeCell ref="FC1176:FW1176"/>
    <mergeCell ref="FX1176:GR1176"/>
    <mergeCell ref="GS1176:HM1176"/>
    <mergeCell ref="HN1176:IH1176"/>
    <mergeCell ref="II1176:JC1176"/>
    <mergeCell ref="JD1176:JX1176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QK1176:RE1176"/>
    <mergeCell ref="RF1176:RZ1176"/>
    <mergeCell ref="SA1176:SU1176"/>
    <mergeCell ref="SV1176:TP1176"/>
    <mergeCell ref="JY1176:KS1176"/>
    <mergeCell ref="KT1176:LN1176"/>
    <mergeCell ref="CI1177:CK1177"/>
    <mergeCell ref="CL1177:CN1177"/>
    <mergeCell ref="CO1177:CQ1177"/>
    <mergeCell ref="CR1177:CT1177"/>
    <mergeCell ref="CU1177:CW1177"/>
    <mergeCell ref="CX1177:CZ1177"/>
    <mergeCell ref="BQ1177:BS1177"/>
    <mergeCell ref="BT1177:BV1177"/>
    <mergeCell ref="BW1177:BY1177"/>
    <mergeCell ref="BZ1177:CB1177"/>
    <mergeCell ref="CC1177:CE1177"/>
    <mergeCell ref="CF1177:CH1177"/>
    <mergeCell ref="DS1177:DU1177"/>
    <mergeCell ref="DV1177:DX1177"/>
    <mergeCell ref="DY1177:EA1177"/>
    <mergeCell ref="EB1177:ED1177"/>
    <mergeCell ref="EE1177:EG1177"/>
    <mergeCell ref="EH1177:EJ1177"/>
    <mergeCell ref="DA1177:DC1177"/>
    <mergeCell ref="DD1177:DF1177"/>
    <mergeCell ref="DG1177:DI1177"/>
    <mergeCell ref="DJ1177:DL1177"/>
    <mergeCell ref="DM1177:DO1177"/>
    <mergeCell ref="DP1177:DR1177"/>
    <mergeCell ref="FC1177:FE1177"/>
    <mergeCell ref="FF1177:FH1177"/>
    <mergeCell ref="FI1177:FK1177"/>
    <mergeCell ref="FL1177:FN1177"/>
    <mergeCell ref="FO1177:FQ1177"/>
    <mergeCell ref="FR1177:FT1177"/>
    <mergeCell ref="EK1177:EM1177"/>
    <mergeCell ref="EN1177:EP1177"/>
    <mergeCell ref="EQ1177:ES1177"/>
    <mergeCell ref="ET1177:EV1177"/>
    <mergeCell ref="EW1177:EY1177"/>
    <mergeCell ref="EZ1177:FB1177"/>
    <mergeCell ref="GM1177:GO1177"/>
    <mergeCell ref="GP1177:GR1177"/>
    <mergeCell ref="GS1177:GU1177"/>
    <mergeCell ref="GV1177:GX1177"/>
    <mergeCell ref="GY1177:HA1177"/>
    <mergeCell ref="HB1177:HD1177"/>
    <mergeCell ref="FU1177:FW1177"/>
    <mergeCell ref="FX1177:FZ1177"/>
    <mergeCell ref="GA1177:GC1177"/>
    <mergeCell ref="GD1177:GF1177"/>
    <mergeCell ref="GG1177:GI1177"/>
    <mergeCell ref="GJ1177:GL1177"/>
    <mergeCell ref="HW1177:HY1177"/>
    <mergeCell ref="HZ1177:IB1177"/>
    <mergeCell ref="IC1177:IE1177"/>
    <mergeCell ref="IF1177:IH1177"/>
    <mergeCell ref="II1177:IK1177"/>
    <mergeCell ref="IL1177:IN1177"/>
    <mergeCell ref="HE1177:HG1177"/>
    <mergeCell ref="HH1177:HJ1177"/>
    <mergeCell ref="HK1177:HM1177"/>
    <mergeCell ref="HN1177:HP1177"/>
    <mergeCell ref="HQ1177:HS1177"/>
    <mergeCell ref="HT1177:HV1177"/>
    <mergeCell ref="JG1177:JI1177"/>
    <mergeCell ref="JJ1177:JL1177"/>
    <mergeCell ref="JM1177:JO1177"/>
    <mergeCell ref="JP1177:JR1177"/>
    <mergeCell ref="JS1177:JU1177"/>
    <mergeCell ref="JV1177:JX1177"/>
    <mergeCell ref="IO1177:IQ1177"/>
    <mergeCell ref="IR1177:IT1177"/>
    <mergeCell ref="IU1177:IW1177"/>
    <mergeCell ref="IX1177:IZ1177"/>
    <mergeCell ref="JA1177:JC1177"/>
    <mergeCell ref="JD1177:JF1177"/>
    <mergeCell ref="KQ1177:KS1177"/>
    <mergeCell ref="KT1177:KV1177"/>
    <mergeCell ref="KW1177:KY1177"/>
    <mergeCell ref="KZ1177:LB1177"/>
    <mergeCell ref="LC1177:LE1177"/>
    <mergeCell ref="LF1177:LH1177"/>
    <mergeCell ref="JY1177:KA1177"/>
    <mergeCell ref="KB1177:KD1177"/>
    <mergeCell ref="KE1177:KG1177"/>
    <mergeCell ref="KH1177:KJ1177"/>
    <mergeCell ref="KK1177:KM1177"/>
    <mergeCell ref="KN1177:KP1177"/>
    <mergeCell ref="MA1177:MC1177"/>
    <mergeCell ref="MD1177:MF1177"/>
    <mergeCell ref="MG1177:MI1177"/>
    <mergeCell ref="MJ1177:ML1177"/>
    <mergeCell ref="MM1177:MO1177"/>
    <mergeCell ref="MP1177:MR1177"/>
    <mergeCell ref="LI1177:LK1177"/>
    <mergeCell ref="LL1177:LN1177"/>
    <mergeCell ref="LO1177:LQ1177"/>
    <mergeCell ref="LR1177:LT1177"/>
    <mergeCell ref="LU1177:LW1177"/>
    <mergeCell ref="LX1177:LZ1177"/>
    <mergeCell ref="NK1177:NM1177"/>
    <mergeCell ref="NN1177:NP1177"/>
    <mergeCell ref="NQ1177:NS1177"/>
    <mergeCell ref="NT1177:NV1177"/>
    <mergeCell ref="NW1177:NY1177"/>
    <mergeCell ref="NZ1177:OB1177"/>
    <mergeCell ref="MS1177:MU1177"/>
    <mergeCell ref="MV1177:MX1177"/>
    <mergeCell ref="MY1177:NA1177"/>
    <mergeCell ref="NB1177:ND1177"/>
    <mergeCell ref="NE1177:NG1177"/>
    <mergeCell ref="NH1177:NJ1177"/>
    <mergeCell ref="OU1177:OW1177"/>
    <mergeCell ref="OX1177:OZ1177"/>
    <mergeCell ref="PA1177:PC1177"/>
    <mergeCell ref="PD1177:PF1177"/>
    <mergeCell ref="PG1177:PI1177"/>
    <mergeCell ref="PJ1177:PL1177"/>
    <mergeCell ref="OC1177:OE1177"/>
    <mergeCell ref="OF1177:OH1177"/>
    <mergeCell ref="OI1177:OK1177"/>
    <mergeCell ref="OL1177:ON1177"/>
    <mergeCell ref="OO1177:OQ1177"/>
    <mergeCell ref="OR1177:OT1177"/>
    <mergeCell ref="QE1177:QG1177"/>
    <mergeCell ref="QH1177:QJ1177"/>
    <mergeCell ref="QK1177:QM1177"/>
    <mergeCell ref="QN1177:QP1177"/>
    <mergeCell ref="QQ1177:QS1177"/>
    <mergeCell ref="QT1177:QV1177"/>
    <mergeCell ref="PM1177:PO1177"/>
    <mergeCell ref="PP1177:PR1177"/>
    <mergeCell ref="PS1177:PU1177"/>
    <mergeCell ref="PV1177:PX1177"/>
    <mergeCell ref="PY1177:QA1177"/>
    <mergeCell ref="QB1177:QD1177"/>
    <mergeCell ref="RO1177:RQ1177"/>
    <mergeCell ref="RR1177:RT1177"/>
    <mergeCell ref="RU1177:RW1177"/>
    <mergeCell ref="RX1177:RZ1177"/>
    <mergeCell ref="SA1177:SC1177"/>
    <mergeCell ref="SD1177:SF1177"/>
    <mergeCell ref="QW1177:QY1177"/>
    <mergeCell ref="QZ1177:RB1177"/>
    <mergeCell ref="RC1177:RE1177"/>
    <mergeCell ref="RF1177:RH1177"/>
    <mergeCell ref="RI1177:RK1177"/>
    <mergeCell ref="RL1177:RN1177"/>
    <mergeCell ref="SY1177:TA1177"/>
    <mergeCell ref="TB1177:TD1177"/>
    <mergeCell ref="TE1177:TG1177"/>
    <mergeCell ref="TH1177:TJ1177"/>
    <mergeCell ref="TK1177:TM1177"/>
    <mergeCell ref="TN1177:TP1177"/>
    <mergeCell ref="SG1177:SI1177"/>
    <mergeCell ref="SJ1177:SL1177"/>
    <mergeCell ref="SM1177:SO1177"/>
    <mergeCell ref="SP1177:SR1177"/>
    <mergeCell ref="SS1177:SU1177"/>
    <mergeCell ref="SV1177:SX1177"/>
    <mergeCell ref="UI1177:UK1177"/>
    <mergeCell ref="UL1177:UN1177"/>
    <mergeCell ref="UO1177:UQ1177"/>
    <mergeCell ref="UR1177:UT1177"/>
    <mergeCell ref="UU1177:UW1177"/>
    <mergeCell ref="UX1177:UZ1177"/>
    <mergeCell ref="TQ1177:TS1177"/>
    <mergeCell ref="TT1177:TV1177"/>
    <mergeCell ref="TW1177:TY1177"/>
    <mergeCell ref="TZ1177:UB1177"/>
    <mergeCell ref="UC1177:UE1177"/>
    <mergeCell ref="UF1177:UH1177"/>
    <mergeCell ref="VS1177:VU1177"/>
    <mergeCell ref="VV1177:VX1177"/>
    <mergeCell ref="VY1177:WA1177"/>
    <mergeCell ref="WB1177:WD1177"/>
    <mergeCell ref="WE1177:WG1177"/>
    <mergeCell ref="WH1177:WJ1177"/>
    <mergeCell ref="VA1177:VC1177"/>
    <mergeCell ref="VD1177:VF1177"/>
    <mergeCell ref="VG1177:VI1177"/>
    <mergeCell ref="VJ1177:VL1177"/>
    <mergeCell ref="VM1177:VO1177"/>
    <mergeCell ref="VP1177:VR1177"/>
    <mergeCell ref="XC1177:XE1177"/>
    <mergeCell ref="XF1177:XH1177"/>
    <mergeCell ref="XI1177:XK1177"/>
    <mergeCell ref="XL1177:XN1177"/>
    <mergeCell ref="XO1177:XQ1177"/>
    <mergeCell ref="XR1177:XT1177"/>
    <mergeCell ref="WK1177:WM1177"/>
    <mergeCell ref="WN1177:WP1177"/>
    <mergeCell ref="WQ1177:WS1177"/>
    <mergeCell ref="WT1177:WV1177"/>
    <mergeCell ref="WW1177:WY1177"/>
    <mergeCell ref="WZ1177:XB1177"/>
    <mergeCell ref="D1211:E1211"/>
    <mergeCell ref="D1213:E1213"/>
    <mergeCell ref="D1214:E1214"/>
    <mergeCell ref="D1217:E1217"/>
    <mergeCell ref="D1227:E1227"/>
    <mergeCell ref="D1237:E123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</mergeCells>
  <pageMargins left="0.31496062992125984" right="0.11811023622047245" top="0.15748031496062992" bottom="0.15748031496062992" header="0.19685039370078741" footer="0.11811023622047245"/>
  <pageSetup paperSize="9" scale="54" fitToHeight="6" orientation="landscape" verticalDpi="0" r:id="rId1"/>
  <rowBreaks count="1" manualBreakCount="1">
    <brk id="441" max="68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8" sqref="C18"/>
    </sheetView>
  </sheetViews>
  <sheetFormatPr defaultRowHeight="15"/>
  <cols>
    <col min="1" max="1" width="35.85546875" style="1" customWidth="1"/>
    <col min="2" max="2" width="26.85546875" style="1" customWidth="1"/>
    <col min="3" max="3" width="13.42578125" style="1" customWidth="1"/>
    <col min="4" max="4" width="12.28515625" style="1" customWidth="1"/>
    <col min="5" max="5" width="11.7109375" style="1" customWidth="1"/>
    <col min="6" max="6" width="10.140625" style="1" bestFit="1" customWidth="1"/>
    <col min="7" max="7" width="9.28515625" style="1" bestFit="1" customWidth="1"/>
    <col min="8" max="16384" width="9.140625" style="1"/>
  </cols>
  <sheetData>
    <row r="2" spans="1:7" ht="31.5" customHeight="1">
      <c r="A2" s="201" t="s">
        <v>253</v>
      </c>
      <c r="B2" s="201"/>
      <c r="C2" s="201"/>
      <c r="D2" s="201"/>
      <c r="E2" s="201"/>
    </row>
    <row r="4" spans="1:7" ht="78" customHeight="1">
      <c r="A4" s="210" t="s">
        <v>254</v>
      </c>
      <c r="B4" s="181" t="s">
        <v>255</v>
      </c>
      <c r="C4" s="212" t="s">
        <v>256</v>
      </c>
      <c r="D4" s="212"/>
      <c r="E4" s="212"/>
    </row>
    <row r="5" spans="1:7">
      <c r="A5" s="211"/>
      <c r="B5" s="181"/>
      <c r="C5" s="124" t="s">
        <v>56</v>
      </c>
      <c r="D5" s="124">
        <v>211</v>
      </c>
      <c r="E5" s="124">
        <v>213</v>
      </c>
    </row>
    <row r="6" spans="1:7">
      <c r="A6" s="125">
        <v>1</v>
      </c>
      <c r="B6" s="125">
        <v>2</v>
      </c>
      <c r="C6" s="125" t="s">
        <v>257</v>
      </c>
      <c r="D6" s="125">
        <v>4</v>
      </c>
      <c r="E6" s="125">
        <v>5</v>
      </c>
    </row>
    <row r="7" spans="1:7">
      <c r="A7" s="126" t="s">
        <v>258</v>
      </c>
      <c r="B7" s="127">
        <v>63.66</v>
      </c>
      <c r="C7" s="128">
        <f t="shared" ref="C7:C35" si="0">C$38/B$37*B7</f>
        <v>714.3</v>
      </c>
      <c r="D7" s="129">
        <f t="shared" ref="D7:D35" si="1">C7/1.302</f>
        <v>548.6</v>
      </c>
      <c r="E7" s="129">
        <f t="shared" ref="E7:E35" si="2">C7-D7</f>
        <v>165.7</v>
      </c>
      <c r="F7" s="130">
        <f>D7+E7</f>
        <v>714.3</v>
      </c>
      <c r="G7" s="130">
        <f>C7-F7</f>
        <v>0</v>
      </c>
    </row>
    <row r="8" spans="1:7">
      <c r="A8" s="131" t="s">
        <v>259</v>
      </c>
      <c r="B8" s="127">
        <v>102.39</v>
      </c>
      <c r="C8" s="132">
        <f t="shared" si="0"/>
        <v>1148.9000000000001</v>
      </c>
      <c r="D8" s="129">
        <f t="shared" si="1"/>
        <v>882.4</v>
      </c>
      <c r="E8" s="129">
        <f t="shared" si="2"/>
        <v>266.5</v>
      </c>
      <c r="F8" s="130">
        <f t="shared" ref="F8:F37" si="3">D8+E8</f>
        <v>1148.9000000000001</v>
      </c>
      <c r="G8" s="130">
        <f t="shared" ref="G8:G37" si="4">C8-F8</f>
        <v>0</v>
      </c>
    </row>
    <row r="9" spans="1:7">
      <c r="A9" s="126" t="s">
        <v>260</v>
      </c>
      <c r="B9" s="127">
        <v>76.23</v>
      </c>
      <c r="C9" s="128">
        <f t="shared" si="0"/>
        <v>855.3</v>
      </c>
      <c r="D9" s="129">
        <f t="shared" si="1"/>
        <v>656.9</v>
      </c>
      <c r="E9" s="129">
        <f t="shared" si="2"/>
        <v>198.4</v>
      </c>
      <c r="F9" s="130">
        <f t="shared" si="3"/>
        <v>855.3</v>
      </c>
      <c r="G9" s="130">
        <f t="shared" si="4"/>
        <v>0</v>
      </c>
    </row>
    <row r="10" spans="1:7">
      <c r="A10" s="131" t="s">
        <v>261</v>
      </c>
      <c r="B10" s="127">
        <v>56.16</v>
      </c>
      <c r="C10" s="132">
        <f t="shared" si="0"/>
        <v>630.1</v>
      </c>
      <c r="D10" s="129">
        <f t="shared" si="1"/>
        <v>483.9</v>
      </c>
      <c r="E10" s="129">
        <f t="shared" si="2"/>
        <v>146.19999999999999</v>
      </c>
      <c r="F10" s="130">
        <f t="shared" si="3"/>
        <v>630.1</v>
      </c>
      <c r="G10" s="130">
        <f t="shared" si="4"/>
        <v>0</v>
      </c>
    </row>
    <row r="11" spans="1:7">
      <c r="A11" s="131" t="s">
        <v>262</v>
      </c>
      <c r="B11" s="127">
        <v>89.11</v>
      </c>
      <c r="C11" s="132">
        <f t="shared" si="0"/>
        <v>999.9</v>
      </c>
      <c r="D11" s="129">
        <f t="shared" si="1"/>
        <v>768</v>
      </c>
      <c r="E11" s="129">
        <f t="shared" si="2"/>
        <v>231.9</v>
      </c>
      <c r="F11" s="130">
        <f t="shared" si="3"/>
        <v>999.9</v>
      </c>
      <c r="G11" s="130">
        <f t="shared" si="4"/>
        <v>0</v>
      </c>
    </row>
    <row r="12" spans="1:7">
      <c r="A12" s="131" t="s">
        <v>263</v>
      </c>
      <c r="B12" s="127">
        <v>60.8</v>
      </c>
      <c r="C12" s="132">
        <f t="shared" si="0"/>
        <v>682.2</v>
      </c>
      <c r="D12" s="129">
        <f t="shared" si="1"/>
        <v>524</v>
      </c>
      <c r="E12" s="129">
        <f t="shared" si="2"/>
        <v>158.19999999999999</v>
      </c>
      <c r="F12" s="130">
        <f t="shared" si="3"/>
        <v>682.2</v>
      </c>
      <c r="G12" s="130">
        <f t="shared" si="4"/>
        <v>0</v>
      </c>
    </row>
    <row r="13" spans="1:7">
      <c r="A13" s="131" t="s">
        <v>264</v>
      </c>
      <c r="B13" s="127">
        <v>69.41</v>
      </c>
      <c r="C13" s="132">
        <f t="shared" si="0"/>
        <v>778.8</v>
      </c>
      <c r="D13" s="129">
        <f t="shared" si="1"/>
        <v>598.20000000000005</v>
      </c>
      <c r="E13" s="129">
        <f t="shared" si="2"/>
        <v>180.6</v>
      </c>
      <c r="F13" s="130">
        <f t="shared" si="3"/>
        <v>778.8</v>
      </c>
      <c r="G13" s="130">
        <f t="shared" si="4"/>
        <v>0</v>
      </c>
    </row>
    <row r="14" spans="1:7">
      <c r="A14" s="131" t="s">
        <v>265</v>
      </c>
      <c r="B14" s="127">
        <v>76.88</v>
      </c>
      <c r="C14" s="132">
        <f t="shared" si="0"/>
        <v>862.6</v>
      </c>
      <c r="D14" s="129">
        <f t="shared" si="1"/>
        <v>662.5</v>
      </c>
      <c r="E14" s="129">
        <f t="shared" si="2"/>
        <v>200.1</v>
      </c>
      <c r="F14" s="130">
        <f t="shared" si="3"/>
        <v>862.6</v>
      </c>
      <c r="G14" s="130">
        <f t="shared" si="4"/>
        <v>0</v>
      </c>
    </row>
    <row r="15" spans="1:7">
      <c r="A15" s="126" t="s">
        <v>266</v>
      </c>
      <c r="B15" s="127">
        <v>84.39</v>
      </c>
      <c r="C15" s="128">
        <f t="shared" si="0"/>
        <v>946.9</v>
      </c>
      <c r="D15" s="129">
        <f t="shared" si="1"/>
        <v>727.3</v>
      </c>
      <c r="E15" s="129">
        <f t="shared" si="2"/>
        <v>219.6</v>
      </c>
      <c r="F15" s="130">
        <f t="shared" si="3"/>
        <v>946.9</v>
      </c>
      <c r="G15" s="130">
        <f t="shared" si="4"/>
        <v>0</v>
      </c>
    </row>
    <row r="16" spans="1:7">
      <c r="A16" s="126" t="s">
        <v>267</v>
      </c>
      <c r="B16" s="127">
        <v>79.06</v>
      </c>
      <c r="C16" s="128">
        <f t="shared" si="0"/>
        <v>887.1</v>
      </c>
      <c r="D16" s="129">
        <f t="shared" si="1"/>
        <v>681.3</v>
      </c>
      <c r="E16" s="129">
        <f t="shared" si="2"/>
        <v>205.8</v>
      </c>
      <c r="F16" s="130">
        <f t="shared" si="3"/>
        <v>887.1</v>
      </c>
      <c r="G16" s="130">
        <f t="shared" si="4"/>
        <v>0</v>
      </c>
    </row>
    <row r="17" spans="1:7">
      <c r="A17" s="126" t="s">
        <v>268</v>
      </c>
      <c r="B17" s="127">
        <v>76.78</v>
      </c>
      <c r="C17" s="128">
        <f t="shared" si="0"/>
        <v>861.5</v>
      </c>
      <c r="D17" s="129">
        <f t="shared" si="1"/>
        <v>661.7</v>
      </c>
      <c r="E17" s="129">
        <f t="shared" si="2"/>
        <v>199.8</v>
      </c>
      <c r="F17" s="130">
        <f t="shared" si="3"/>
        <v>861.5</v>
      </c>
      <c r="G17" s="130">
        <f t="shared" si="4"/>
        <v>0</v>
      </c>
    </row>
    <row r="18" spans="1:7">
      <c r="A18" s="131" t="s">
        <v>269</v>
      </c>
      <c r="B18" s="127">
        <v>50.88</v>
      </c>
      <c r="C18" s="132">
        <f t="shared" si="0"/>
        <v>570.9</v>
      </c>
      <c r="D18" s="129">
        <f t="shared" si="1"/>
        <v>438.5</v>
      </c>
      <c r="E18" s="129">
        <f t="shared" si="2"/>
        <v>132.4</v>
      </c>
      <c r="F18" s="130">
        <f t="shared" si="3"/>
        <v>570.9</v>
      </c>
      <c r="G18" s="130">
        <f t="shared" si="4"/>
        <v>0</v>
      </c>
    </row>
    <row r="19" spans="1:7">
      <c r="A19" s="131" t="s">
        <v>270</v>
      </c>
      <c r="B19" s="127">
        <v>88.57</v>
      </c>
      <c r="C19" s="132">
        <f t="shared" si="0"/>
        <v>993.8</v>
      </c>
      <c r="D19" s="129">
        <f t="shared" si="1"/>
        <v>763.3</v>
      </c>
      <c r="E19" s="129">
        <f t="shared" si="2"/>
        <v>230.5</v>
      </c>
      <c r="F19" s="130">
        <f t="shared" si="3"/>
        <v>993.8</v>
      </c>
      <c r="G19" s="130">
        <f t="shared" si="4"/>
        <v>0</v>
      </c>
    </row>
    <row r="20" spans="1:7">
      <c r="A20" s="131" t="s">
        <v>271</v>
      </c>
      <c r="B20" s="127">
        <v>85.66</v>
      </c>
      <c r="C20" s="132">
        <f t="shared" si="0"/>
        <v>961.1</v>
      </c>
      <c r="D20" s="129">
        <f t="shared" si="1"/>
        <v>738.2</v>
      </c>
      <c r="E20" s="129">
        <f t="shared" si="2"/>
        <v>222.9</v>
      </c>
      <c r="F20" s="130">
        <f t="shared" si="3"/>
        <v>961.1</v>
      </c>
      <c r="G20" s="130">
        <f t="shared" si="4"/>
        <v>0</v>
      </c>
    </row>
    <row r="21" spans="1:7">
      <c r="A21" s="126" t="s">
        <v>272</v>
      </c>
      <c r="B21" s="127">
        <v>80.150000000000006</v>
      </c>
      <c r="C21" s="128">
        <f t="shared" si="0"/>
        <v>899.3</v>
      </c>
      <c r="D21" s="129">
        <f t="shared" si="1"/>
        <v>690.7</v>
      </c>
      <c r="E21" s="129">
        <f t="shared" si="2"/>
        <v>208.6</v>
      </c>
      <c r="F21" s="130">
        <f t="shared" si="3"/>
        <v>899.3</v>
      </c>
      <c r="G21" s="130">
        <f t="shared" si="4"/>
        <v>0</v>
      </c>
    </row>
    <row r="22" spans="1:7">
      <c r="A22" s="131" t="s">
        <v>273</v>
      </c>
      <c r="B22" s="127">
        <v>76.06</v>
      </c>
      <c r="C22" s="132">
        <f t="shared" si="0"/>
        <v>853.4</v>
      </c>
      <c r="D22" s="129">
        <f t="shared" si="1"/>
        <v>655.5</v>
      </c>
      <c r="E22" s="129">
        <f t="shared" si="2"/>
        <v>197.9</v>
      </c>
      <c r="F22" s="130">
        <f t="shared" si="3"/>
        <v>853.4</v>
      </c>
      <c r="G22" s="130">
        <f t="shared" si="4"/>
        <v>0</v>
      </c>
    </row>
    <row r="23" spans="1:7">
      <c r="A23" s="131" t="s">
        <v>274</v>
      </c>
      <c r="B23" s="127">
        <v>94.52</v>
      </c>
      <c r="C23" s="132">
        <f t="shared" si="0"/>
        <v>1060.5999999999999</v>
      </c>
      <c r="D23" s="129">
        <f t="shared" si="1"/>
        <v>814.6</v>
      </c>
      <c r="E23" s="129">
        <f t="shared" si="2"/>
        <v>246</v>
      </c>
      <c r="F23" s="130">
        <f t="shared" si="3"/>
        <v>1060.5999999999999</v>
      </c>
      <c r="G23" s="130">
        <f t="shared" si="4"/>
        <v>0</v>
      </c>
    </row>
    <row r="24" spans="1:7">
      <c r="A24" s="126" t="s">
        <v>275</v>
      </c>
      <c r="B24" s="127">
        <v>74.17</v>
      </c>
      <c r="C24" s="128">
        <f t="shared" si="0"/>
        <v>832.2</v>
      </c>
      <c r="D24" s="129">
        <f t="shared" si="1"/>
        <v>639.20000000000005</v>
      </c>
      <c r="E24" s="129">
        <f t="shared" si="2"/>
        <v>193</v>
      </c>
      <c r="F24" s="130">
        <f t="shared" si="3"/>
        <v>832.2</v>
      </c>
      <c r="G24" s="130">
        <f t="shared" si="4"/>
        <v>0</v>
      </c>
    </row>
    <row r="25" spans="1:7">
      <c r="A25" s="131" t="s">
        <v>276</v>
      </c>
      <c r="B25" s="127">
        <v>60.89</v>
      </c>
      <c r="C25" s="132">
        <f t="shared" si="0"/>
        <v>683.2</v>
      </c>
      <c r="D25" s="129">
        <f t="shared" si="1"/>
        <v>524.70000000000005</v>
      </c>
      <c r="E25" s="129">
        <f t="shared" si="2"/>
        <v>158.5</v>
      </c>
      <c r="F25" s="130">
        <f t="shared" si="3"/>
        <v>683.2</v>
      </c>
      <c r="G25" s="130">
        <f t="shared" si="4"/>
        <v>0</v>
      </c>
    </row>
    <row r="26" spans="1:7">
      <c r="A26" s="126" t="s">
        <v>277</v>
      </c>
      <c r="B26" s="127">
        <v>81.94</v>
      </c>
      <c r="C26" s="128">
        <f t="shared" si="0"/>
        <v>919.4</v>
      </c>
      <c r="D26" s="129">
        <f t="shared" si="1"/>
        <v>706.1</v>
      </c>
      <c r="E26" s="129">
        <f t="shared" si="2"/>
        <v>213.3</v>
      </c>
      <c r="F26" s="130">
        <f t="shared" si="3"/>
        <v>919.4</v>
      </c>
      <c r="G26" s="130">
        <f t="shared" si="4"/>
        <v>0</v>
      </c>
    </row>
    <row r="27" spans="1:7">
      <c r="A27" s="126" t="s">
        <v>278</v>
      </c>
      <c r="B27" s="127">
        <v>140.6</v>
      </c>
      <c r="C27" s="128">
        <f t="shared" si="0"/>
        <v>1577.6</v>
      </c>
      <c r="D27" s="129">
        <f t="shared" si="1"/>
        <v>1211.7</v>
      </c>
      <c r="E27" s="129">
        <f t="shared" si="2"/>
        <v>365.9</v>
      </c>
      <c r="F27" s="130">
        <f t="shared" si="3"/>
        <v>1577.6</v>
      </c>
      <c r="G27" s="130">
        <f t="shared" si="4"/>
        <v>0</v>
      </c>
    </row>
    <row r="28" spans="1:7">
      <c r="A28" s="131" t="s">
        <v>279</v>
      </c>
      <c r="B28" s="127">
        <v>96.83</v>
      </c>
      <c r="C28" s="132">
        <f t="shared" si="0"/>
        <v>1086.5</v>
      </c>
      <c r="D28" s="129">
        <f t="shared" si="1"/>
        <v>834.5</v>
      </c>
      <c r="E28" s="129">
        <f t="shared" si="2"/>
        <v>252</v>
      </c>
      <c r="F28" s="130">
        <f t="shared" si="3"/>
        <v>1086.5</v>
      </c>
      <c r="G28" s="130">
        <f t="shared" si="4"/>
        <v>0</v>
      </c>
    </row>
    <row r="29" spans="1:7">
      <c r="A29" s="131" t="s">
        <v>280</v>
      </c>
      <c r="B29" s="127">
        <v>71.84</v>
      </c>
      <c r="C29" s="132">
        <f t="shared" si="0"/>
        <v>806.1</v>
      </c>
      <c r="D29" s="129">
        <f t="shared" si="1"/>
        <v>619.1</v>
      </c>
      <c r="E29" s="129">
        <f t="shared" si="2"/>
        <v>187</v>
      </c>
      <c r="F29" s="130">
        <f t="shared" si="3"/>
        <v>806.1</v>
      </c>
      <c r="G29" s="130">
        <f t="shared" si="4"/>
        <v>0</v>
      </c>
    </row>
    <row r="30" spans="1:7">
      <c r="A30" s="131" t="s">
        <v>281</v>
      </c>
      <c r="B30" s="127">
        <v>62.64</v>
      </c>
      <c r="C30" s="132">
        <f t="shared" si="0"/>
        <v>702.9</v>
      </c>
      <c r="D30" s="129">
        <f t="shared" si="1"/>
        <v>539.9</v>
      </c>
      <c r="E30" s="129">
        <f t="shared" si="2"/>
        <v>163</v>
      </c>
      <c r="F30" s="130">
        <f t="shared" si="3"/>
        <v>702.9</v>
      </c>
      <c r="G30" s="130">
        <f t="shared" si="4"/>
        <v>0</v>
      </c>
    </row>
    <row r="31" spans="1:7">
      <c r="A31" s="131" t="s">
        <v>282</v>
      </c>
      <c r="B31" s="127">
        <v>98.33</v>
      </c>
      <c r="C31" s="132">
        <f t="shared" si="0"/>
        <v>1103.3</v>
      </c>
      <c r="D31" s="129">
        <f t="shared" si="1"/>
        <v>847.4</v>
      </c>
      <c r="E31" s="129">
        <f t="shared" si="2"/>
        <v>255.9</v>
      </c>
      <c r="F31" s="130">
        <f t="shared" si="3"/>
        <v>1103.3</v>
      </c>
      <c r="G31" s="130">
        <f t="shared" si="4"/>
        <v>0</v>
      </c>
    </row>
    <row r="32" spans="1:7">
      <c r="A32" s="131" t="s">
        <v>283</v>
      </c>
      <c r="B32" s="127">
        <v>60.56</v>
      </c>
      <c r="C32" s="132">
        <f t="shared" si="0"/>
        <v>679.5</v>
      </c>
      <c r="D32" s="129">
        <f t="shared" si="1"/>
        <v>521.9</v>
      </c>
      <c r="E32" s="129">
        <f t="shared" si="2"/>
        <v>157.6</v>
      </c>
      <c r="F32" s="130">
        <f t="shared" si="3"/>
        <v>679.5</v>
      </c>
      <c r="G32" s="130">
        <f t="shared" si="4"/>
        <v>0</v>
      </c>
    </row>
    <row r="33" spans="1:7">
      <c r="A33" s="131" t="s">
        <v>284</v>
      </c>
      <c r="B33" s="127">
        <v>126.85</v>
      </c>
      <c r="C33" s="132">
        <f t="shared" si="0"/>
        <v>1423.3</v>
      </c>
      <c r="D33" s="129">
        <f t="shared" si="1"/>
        <v>1093.2</v>
      </c>
      <c r="E33" s="129">
        <f t="shared" si="2"/>
        <v>330.1</v>
      </c>
      <c r="F33" s="130">
        <f t="shared" si="3"/>
        <v>1423.3</v>
      </c>
      <c r="G33" s="130">
        <f t="shared" si="4"/>
        <v>0</v>
      </c>
    </row>
    <row r="34" spans="1:7">
      <c r="A34" s="131" t="s">
        <v>285</v>
      </c>
      <c r="B34" s="127">
        <v>122.05</v>
      </c>
      <c r="C34" s="132">
        <f t="shared" si="0"/>
        <v>1369.5</v>
      </c>
      <c r="D34" s="129">
        <f t="shared" si="1"/>
        <v>1051.8</v>
      </c>
      <c r="E34" s="129">
        <f t="shared" si="2"/>
        <v>317.7</v>
      </c>
      <c r="F34" s="130">
        <f t="shared" si="3"/>
        <v>1369.5</v>
      </c>
      <c r="G34" s="130">
        <f t="shared" si="4"/>
        <v>0</v>
      </c>
    </row>
    <row r="35" spans="1:7">
      <c r="A35" s="126" t="s">
        <v>286</v>
      </c>
      <c r="B35" s="127">
        <v>103.97</v>
      </c>
      <c r="C35" s="128">
        <f t="shared" si="0"/>
        <v>1166.5999999999999</v>
      </c>
      <c r="D35" s="129">
        <f t="shared" si="1"/>
        <v>896</v>
      </c>
      <c r="E35" s="129">
        <f t="shared" si="2"/>
        <v>270.60000000000002</v>
      </c>
      <c r="F35" s="130">
        <f t="shared" si="3"/>
        <v>1166.5999999999999</v>
      </c>
      <c r="G35" s="130">
        <f t="shared" si="4"/>
        <v>0</v>
      </c>
    </row>
    <row r="36" spans="1:7">
      <c r="A36" s="133" t="s">
        <v>287</v>
      </c>
      <c r="B36" s="127">
        <v>104.2</v>
      </c>
      <c r="C36" s="132">
        <f>C$38/B$37*B36</f>
        <v>1169.2</v>
      </c>
      <c r="D36" s="129">
        <f>C36/1.302</f>
        <v>898</v>
      </c>
      <c r="E36" s="129">
        <f>C36-D36</f>
        <v>271.2</v>
      </c>
      <c r="F36" s="130">
        <f t="shared" si="3"/>
        <v>1169.2</v>
      </c>
      <c r="G36" s="130">
        <f t="shared" si="4"/>
        <v>0</v>
      </c>
    </row>
    <row r="37" spans="1:7">
      <c r="A37" s="134" t="s">
        <v>288</v>
      </c>
      <c r="B37" s="135">
        <f>SUM(B7:B36)</f>
        <v>2515.58</v>
      </c>
      <c r="C37" s="136">
        <f t="shared" ref="C37:E37" si="5">SUM(C7:C36)</f>
        <v>28226</v>
      </c>
      <c r="D37" s="136">
        <f t="shared" si="5"/>
        <v>21679.1</v>
      </c>
      <c r="E37" s="136">
        <f t="shared" si="5"/>
        <v>6546.9</v>
      </c>
      <c r="F37" s="130">
        <f t="shared" si="3"/>
        <v>28226</v>
      </c>
      <c r="G37" s="130">
        <f t="shared" si="4"/>
        <v>0</v>
      </c>
    </row>
    <row r="38" spans="1:7">
      <c r="A38" s="137" t="s">
        <v>289</v>
      </c>
      <c r="B38" s="138"/>
      <c r="C38" s="139">
        <v>28226</v>
      </c>
      <c r="D38" s="140"/>
      <c r="E38" s="140"/>
    </row>
    <row r="39" spans="1:7">
      <c r="A39" s="137"/>
      <c r="B39" s="138" t="s">
        <v>244</v>
      </c>
      <c r="C39" s="140">
        <f>C38-C40</f>
        <v>18565.8</v>
      </c>
      <c r="D39" s="140"/>
      <c r="E39" s="140"/>
    </row>
    <row r="40" spans="1:7">
      <c r="A40" s="137"/>
      <c r="B40" s="138" t="s">
        <v>245</v>
      </c>
      <c r="C40" s="140">
        <f>C7+C9+C15+C16+C17+C24+C26+C27+C35+C21</f>
        <v>9660.2000000000007</v>
      </c>
      <c r="D40" s="140"/>
      <c r="E40" s="140"/>
    </row>
    <row r="41" spans="1:7">
      <c r="A41" s="141"/>
      <c r="B41" s="142"/>
      <c r="C41" s="143"/>
      <c r="D41" s="143"/>
      <c r="E41" s="143"/>
      <c r="F41" s="144"/>
    </row>
    <row r="42" spans="1:7" ht="75" customHeight="1">
      <c r="A42" s="210" t="s">
        <v>290</v>
      </c>
      <c r="B42" s="181" t="s">
        <v>291</v>
      </c>
      <c r="C42" s="212" t="s">
        <v>256</v>
      </c>
      <c r="D42" s="212"/>
      <c r="E42" s="212"/>
    </row>
    <row r="43" spans="1:7" ht="20.25" customHeight="1">
      <c r="A43" s="211"/>
      <c r="B43" s="181"/>
      <c r="C43" s="124" t="s">
        <v>56</v>
      </c>
      <c r="D43" s="124">
        <v>211</v>
      </c>
      <c r="E43" s="124">
        <v>213</v>
      </c>
    </row>
    <row r="44" spans="1:7">
      <c r="A44" s="145" t="s">
        <v>292</v>
      </c>
      <c r="B44" s="127">
        <v>2.25</v>
      </c>
      <c r="C44" s="132">
        <f>C$47/B$46*B44</f>
        <v>64.7</v>
      </c>
      <c r="D44" s="129">
        <f>C44/1.302</f>
        <v>49.7</v>
      </c>
      <c r="E44" s="129">
        <f>C44-D44</f>
        <v>15</v>
      </c>
    </row>
    <row r="45" spans="1:7">
      <c r="A45" s="145" t="s">
        <v>293</v>
      </c>
      <c r="B45" s="127">
        <v>7.25</v>
      </c>
      <c r="C45" s="132">
        <f>C$47/B$46*B45</f>
        <v>208.6</v>
      </c>
      <c r="D45" s="129">
        <f>C45/1.302</f>
        <v>160.19999999999999</v>
      </c>
      <c r="E45" s="129">
        <f>C45-D45</f>
        <v>48.4</v>
      </c>
    </row>
    <row r="46" spans="1:7">
      <c r="A46" s="134" t="s">
        <v>294</v>
      </c>
      <c r="B46" s="135">
        <f>SUM(B44:B45)</f>
        <v>9.5</v>
      </c>
      <c r="C46" s="136">
        <f t="shared" ref="C46:E46" si="6">SUM(C44:C45)</f>
        <v>273.3</v>
      </c>
      <c r="D46" s="136">
        <f t="shared" si="6"/>
        <v>209.9</v>
      </c>
      <c r="E46" s="136">
        <f t="shared" si="6"/>
        <v>63.4</v>
      </c>
    </row>
    <row r="47" spans="1:7">
      <c r="A47" s="137" t="s">
        <v>289</v>
      </c>
      <c r="B47" s="146"/>
      <c r="C47" s="147">
        <v>273.3</v>
      </c>
      <c r="D47" s="146"/>
      <c r="E47" s="146"/>
    </row>
    <row r="49" spans="1:6">
      <c r="A49" s="134" t="s">
        <v>295</v>
      </c>
      <c r="B49" s="135">
        <f>B37+B46</f>
        <v>2525.08</v>
      </c>
      <c r="C49" s="136">
        <f>C37+C46</f>
        <v>28499.3</v>
      </c>
      <c r="D49" s="136">
        <f t="shared" ref="D49:E49" si="7">D37+D46</f>
        <v>21889</v>
      </c>
      <c r="E49" s="136">
        <f t="shared" si="7"/>
        <v>6610.3</v>
      </c>
      <c r="F49" s="130">
        <f>C49-D49-E49</f>
        <v>0</v>
      </c>
    </row>
  </sheetData>
  <mergeCells count="7">
    <mergeCell ref="A2:E2"/>
    <mergeCell ref="A4:A5"/>
    <mergeCell ref="B4:B5"/>
    <mergeCell ref="C4:E4"/>
    <mergeCell ref="A42:A43"/>
    <mergeCell ref="B42:B43"/>
    <mergeCell ref="C42:E42"/>
  </mergeCells>
  <pageMargins left="0.7" right="0.7" top="0.75" bottom="0.75" header="0.3" footer="0.3"/>
  <pageSetup paperSize="9" scale="87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№ 3 (31.07.19)</vt:lpstr>
      <vt:lpstr>указ 31.07.19</vt:lpstr>
      <vt:lpstr>'прил № 3 (31.07.19)'!Область_печати</vt:lpstr>
      <vt:lpstr>'указ 31.07.19'!Область_печати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2021-02-18T13:13:40Z</dcterms:modified>
</cp:coreProperties>
</file>