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4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  <sheet name="Лист1" sheetId="14" r:id="rId7"/>
    <sheet name="Лист2" sheetId="15" r:id="rId8"/>
  </sheets>
  <definedNames>
    <definedName name="_xlnm.Print_Area" localSheetId="2">ддт!$A$1:$Q$127</definedName>
    <definedName name="_xlnm.Print_Area" localSheetId="5">свод!$A$3:$Q$127</definedName>
    <definedName name="_xlnm.Print_Area" localSheetId="1">сюнат!$A$1:$Q$125</definedName>
    <definedName name="_xlnm.Print_Area" localSheetId="0">сютур!$A$1:$Q$125</definedName>
    <definedName name="_xlnm.Print_Area" localSheetId="4">цвр!$A$1:$Q$127</definedName>
    <definedName name="_xlnm.Print_Area" localSheetId="3">цтт!$A$1:$Q$124</definedName>
  </definedNames>
  <calcPr calcId="125725"/>
</workbook>
</file>

<file path=xl/calcChain.xml><?xml version="1.0" encoding="utf-8"?>
<calcChain xmlns="http://schemas.openxmlformats.org/spreadsheetml/2006/main">
  <c r="K51" i="5"/>
  <c r="J50" i="12" l="1"/>
  <c r="L50" s="1"/>
  <c r="J51"/>
  <c r="L51" s="1"/>
  <c r="J52"/>
  <c r="Q52" s="1"/>
  <c r="J53"/>
  <c r="K53" s="1"/>
  <c r="J54"/>
  <c r="Q54" s="1"/>
  <c r="J55"/>
  <c r="K55" s="1"/>
  <c r="J49"/>
  <c r="Q49" s="1"/>
  <c r="Q50" i="10"/>
  <c r="Q50" i="6"/>
  <c r="Q51"/>
  <c r="Q52"/>
  <c r="Q53"/>
  <c r="Q54"/>
  <c r="Q49"/>
  <c r="Q50" i="13"/>
  <c r="Q51"/>
  <c r="Q52"/>
  <c r="Q53"/>
  <c r="Q54"/>
  <c r="Q55"/>
  <c r="Q56"/>
  <c r="Q49"/>
  <c r="K50" i="12"/>
  <c r="L52"/>
  <c r="Q55" i="6"/>
  <c r="Q52" i="10"/>
  <c r="Q53"/>
  <c r="Q54"/>
  <c r="Q55"/>
  <c r="Q52" i="11"/>
  <c r="Q53"/>
  <c r="Q54"/>
  <c r="Q55"/>
  <c r="Q52" i="5"/>
  <c r="Q53"/>
  <c r="Q54"/>
  <c r="Q55"/>
  <c r="Q51" i="10"/>
  <c r="Q51" i="11"/>
  <c r="Q51" i="5"/>
  <c r="J57" i="13"/>
  <c r="Q57" s="1"/>
  <c r="L55"/>
  <c r="K55"/>
  <c r="L54"/>
  <c r="K54"/>
  <c r="L53"/>
  <c r="K53"/>
  <c r="L52"/>
  <c r="K52"/>
  <c r="L51"/>
  <c r="K51"/>
  <c r="L50"/>
  <c r="K50"/>
  <c r="L49"/>
  <c r="K49"/>
  <c r="N38"/>
  <c r="L50" i="6"/>
  <c r="L51"/>
  <c r="L52"/>
  <c r="L53"/>
  <c r="L54"/>
  <c r="L55"/>
  <c r="L50" i="10"/>
  <c r="L51"/>
  <c r="L52"/>
  <c r="L53"/>
  <c r="L54"/>
  <c r="L55"/>
  <c r="L50" i="11"/>
  <c r="L51"/>
  <c r="L52"/>
  <c r="L53"/>
  <c r="L54"/>
  <c r="L55"/>
  <c r="L50" i="5"/>
  <c r="L51"/>
  <c r="L52"/>
  <c r="L53"/>
  <c r="L54"/>
  <c r="L55"/>
  <c r="K50" i="6"/>
  <c r="K51"/>
  <c r="K52"/>
  <c r="K53"/>
  <c r="K54"/>
  <c r="K55"/>
  <c r="K50" i="10"/>
  <c r="K51"/>
  <c r="K52"/>
  <c r="K53"/>
  <c r="K54"/>
  <c r="K55"/>
  <c r="K50" i="11"/>
  <c r="K51"/>
  <c r="K52"/>
  <c r="K53"/>
  <c r="K54"/>
  <c r="K55"/>
  <c r="K50" i="5"/>
  <c r="K52"/>
  <c r="K53"/>
  <c r="K54"/>
  <c r="K55"/>
  <c r="L49" i="6"/>
  <c r="L49" i="10"/>
  <c r="L57"/>
  <c r="L49" i="11"/>
  <c r="L49" i="5"/>
  <c r="K49" i="6"/>
  <c r="K49" i="10"/>
  <c r="K57" s="1"/>
  <c r="K49" i="11"/>
  <c r="K49" i="5"/>
  <c r="Q56" i="6"/>
  <c r="Q56" i="10"/>
  <c r="Q50" i="11"/>
  <c r="Q56"/>
  <c r="Q56" i="12"/>
  <c r="Q50" i="5"/>
  <c r="Q56"/>
  <c r="Q49" i="10"/>
  <c r="Q49" i="11"/>
  <c r="Q49" i="5"/>
  <c r="N38" i="6"/>
  <c r="N38" i="10"/>
  <c r="N38" i="11"/>
  <c r="N38" i="12"/>
  <c r="N38" i="5"/>
  <c r="J57" i="11"/>
  <c r="Q57" s="1"/>
  <c r="J57" i="10"/>
  <c r="Q57" s="1"/>
  <c r="J57" i="6"/>
  <c r="Q57" s="1"/>
  <c r="J57" i="5"/>
  <c r="Q57" s="1"/>
  <c r="K54" i="12"/>
  <c r="K49"/>
  <c r="L49"/>
  <c r="K57" i="5"/>
  <c r="L54" i="12"/>
  <c r="K57" i="11" l="1"/>
  <c r="L57"/>
  <c r="L55" i="12"/>
  <c r="Q55"/>
  <c r="L57" i="13"/>
  <c r="K57"/>
  <c r="K51" i="12"/>
  <c r="Q51"/>
  <c r="K57" i="6"/>
  <c r="Q53" i="12"/>
  <c r="L53"/>
  <c r="L57" i="5"/>
  <c r="Q50" i="12"/>
  <c r="L57" i="6"/>
  <c r="J57" i="12"/>
  <c r="Q57" s="1"/>
  <c r="K52"/>
  <c r="L57"/>
  <c r="K57" l="1"/>
</calcChain>
</file>

<file path=xl/sharedStrings.xml><?xml version="1.0" encoding="utf-8"?>
<sst xmlns="http://schemas.openxmlformats.org/spreadsheetml/2006/main" count="2143" uniqueCount="186">
  <si>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</si>
  <si>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</si>
  <si>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</si>
  <si>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</si>
  <si>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</si>
  <si>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</si>
  <si>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</si>
  <si>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</si>
  <si>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</si>
  <si>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</si>
  <si>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</si>
  <si>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</si>
  <si>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</si>
  <si>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</si>
  <si>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</si>
  <si>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</si>
  <si>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</si>
  <si>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</si>
  <si>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</si>
  <si>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</si>
  <si>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</si>
  <si>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</si>
  <si>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</si>
  <si>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</si>
  <si>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</si>
  <si>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</si>
  <si>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</si>
  <si>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</si>
  <si>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</si>
  <si>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</si>
  <si>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</si>
  <si>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</si>
  <si>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</si>
  <si>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</si>
  <si>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</si>
  <si>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</si>
  <si>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</si>
  <si>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</si>
  <si>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</si>
  <si>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</si>
  <si>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</si>
  <si>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</si>
  <si>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</si>
  <si>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</si>
  <si>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</si>
  <si>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</si>
  <si>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</si>
  <si>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</si>
  <si>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</si>
  <si>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</si>
  <si>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</si>
  <si>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</si>
  <si>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</si>
  <si>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</si>
  <si>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</si>
  <si>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</si>
  <si>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</si>
  <si>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</si>
  <si>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</si>
  <si>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</si>
  <si>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</si>
  <si>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</si>
  <si>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</si>
  <si>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</si>
  <si>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</si>
  <si>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</si>
  <si>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</si>
  <si>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</si>
  <si>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</si>
  <si>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</si>
  <si>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</si>
  <si>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</si>
  <si>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</si>
  <si>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О.Ю.Воронина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</si>
  <si>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</si>
  <si>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</si>
  <si>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</si>
  <si>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</si>
  <si>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</si>
  <si>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</si>
  <si>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</si>
  <si>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</si>
  <si>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</si>
  <si>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</si>
  <si>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</si>
  <si>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>доля детей, осваивающих дополнительные образовательные программы  в образовательном учреждении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</si>
  <si>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</si>
  <si>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</si>
  <si>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</si>
  <si>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</si>
  <si>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</si>
  <si>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в соответствии с пунктом 3.2</t>
  </si>
  <si>
    <t>человеко-час</t>
  </si>
  <si>
    <t>направленность образовательной программы</t>
  </si>
  <si>
    <t>наименование
показателя</t>
  </si>
  <si>
    <t>Главный экономист планово-экономического отдела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</si>
  <si>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</si>
  <si>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</si>
  <si>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</si>
  <si>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</si>
  <si>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</si>
  <si>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</si>
  <si>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</si>
  <si>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</si>
  <si>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</si>
  <si>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</si>
  <si>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</si>
  <si>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</si>
  <si>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</si>
  <si>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</si>
  <si>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</si>
  <si>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</si>
  <si>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</si>
  <si>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</si>
  <si>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</si>
  <si>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</si>
  <si>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</si>
  <si>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приобретение актуальных знаний, умений, практических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</si>
  <si>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выявление и развитие таланта и способностей обучающихся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</si>
  <si>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профессиональную ориентацию, освоение значимых для профессиональной деятельности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</si>
  <si>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улучшение знаний в рамках основной общеобразовательной программы обучающимися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</si>
  <si>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</si>
  <si>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</si>
  <si>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</si>
  <si>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</si>
  <si>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</si>
  <si>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</si>
  <si>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</si>
  <si>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</si>
  <si>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</si>
  <si>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</si>
  <si>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</si>
  <si>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</si>
  <si>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</si>
  <si>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</si>
  <si>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</si>
  <si>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</si>
  <si>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</si>
  <si>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</si>
  <si>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</si>
  <si>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</si>
  <si>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</si>
  <si>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</si>
  <si>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</si>
  <si>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</si>
  <si>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</si>
  <si>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</si>
  <si>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</si>
  <si>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</si>
  <si>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</si>
  <si>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</si>
  <si>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</si>
  <si>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</si>
  <si>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</si>
  <si>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</si>
  <si>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</si>
  <si>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</si>
  <si>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</si>
  <si>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</si>
  <si>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 xml:space="preserve">Заведующий планово-экономическим отделом </t>
  </si>
  <si>
    <t>В.А. Надолинская</t>
  </si>
  <si>
    <t>Приложение №92   к приказу</t>
  </si>
  <si>
    <t>Приложение № 90   к приказу</t>
  </si>
  <si>
    <t>Приложение № 91   к приказу</t>
  </si>
  <si>
    <t>МУНИЦИПАЛЬНОЕ  ЗАДАНИЕ № 1</t>
  </si>
  <si>
    <t xml:space="preserve">на 2021 год и на плановый период 2022 и 2023 годов
</t>
  </si>
  <si>
    <t>от   30.12.2020  № 1661</t>
  </si>
  <si>
    <t>01.01.2021</t>
  </si>
  <si>
    <t>31.12.2021</t>
  </si>
  <si>
    <r>
      <rPr>
        <u/>
        <sz val="14"/>
        <color indexed="8"/>
        <rFont val="Times New Roman"/>
        <family val="1"/>
        <charset val="204"/>
      </rP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______12_____ 2020_ г.
</t>
    </r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</si>
  <si>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______12_____ 2020_ г.
</t>
    </r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</si>
  <si>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</si>
  <si>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</si>
  <si>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</si>
  <si>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</si>
  <si>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</si>
  <si>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</si>
  <si>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</si>
  <si>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</si>
  <si>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</si>
  <si>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</si>
  <si>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</si>
  <si>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</si>
  <si>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>Приложение № 87   к приказу</t>
  </si>
  <si>
    <t>Приложение № 88   к приказу</t>
  </si>
  <si>
    <t>Приложение № 89   к приказу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</si>
</sst>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02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vertical="top" wrapText="1"/>
    </xf>
    <xf numFmtId="0" fontId="32" fillId="26" borderId="15" xfId="317" applyFont="1" applyFill="1" applyBorder="1" applyAlignment="1">
      <alignment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25" fillId="0" borderId="0" xfId="0" applyFont="1" applyAlignment="1">
      <alignment wrapText="1"/>
    </xf>
    <xf numFmtId="14" fontId="0" fillId="0" borderId="0" xfId="0" applyNumberFormat="1"/>
    <xf numFmtId="0" fontId="33" fillId="0" borderId="0" xfId="0" applyFont="1"/>
    <xf numFmtId="0" fontId="33" fillId="0" borderId="0" xfId="0" applyFont="1" applyAlignment="1">
      <alignment wrapText="1"/>
    </xf>
    <xf numFmtId="0" fontId="32" fillId="0" borderId="14" xfId="0" applyFont="1" applyBorder="1" applyAlignment="1">
      <alignment vertical="top" wrapText="1"/>
    </xf>
    <xf numFmtId="0" fontId="32" fillId="0" borderId="0" xfId="0" applyFont="1"/>
    <xf numFmtId="0" fontId="2" fillId="0" borderId="0" xfId="0" applyFont="1" applyAlignment="1">
      <alignment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49" fontId="32" fillId="0" borderId="15" xfId="317" applyNumberFormat="1" applyFont="1" applyFill="1" applyBorder="1" applyAlignment="1">
      <alignment horizontal="center" vertical="top"/>
    </xf>
    <xf numFmtId="49" fontId="32" fillId="0" borderId="26" xfId="317" applyNumberFormat="1" applyFont="1" applyFill="1" applyBorder="1" applyAlignment="1">
      <alignment horizontal="center" vertical="top"/>
    </xf>
    <xf numFmtId="49" fontId="32" fillId="0" borderId="16" xfId="317" applyNumberFormat="1" applyFont="1" applyFill="1" applyBorder="1" applyAlignment="1">
      <alignment horizontal="center" vertical="top"/>
    </xf>
    <xf numFmtId="0" fontId="32" fillId="0" borderId="15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32" fillId="0" borderId="10" xfId="317" applyFont="1" applyBorder="1" applyAlignment="1">
      <alignment vertical="top"/>
    </xf>
    <xf numFmtId="0" fontId="22" fillId="0" borderId="10" xfId="317" applyFont="1" applyFill="1" applyBorder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24" xfId="317" applyFont="1" applyFill="1" applyBorder="1" applyAlignment="1">
      <alignment horizontal="center" vertical="top" wrapText="1"/>
    </xf>
    <xf numFmtId="0" fontId="32" fillId="0" borderId="25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27" borderId="0" xfId="317" applyFont="1" applyFill="1" applyAlignment="1">
      <alignment vertical="top"/>
    </xf>
    <xf numFmtId="0" fontId="22" fillId="27" borderId="0" xfId="317" applyFont="1" applyFill="1" applyBorder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22" fillId="0" borderId="17" xfId="317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2" fillId="0" borderId="0" xfId="317" applyFont="1" applyAlignment="1">
      <alignment horizontal="right" vertical="center" wrapText="1"/>
    </xf>
    <xf numFmtId="49" fontId="32" fillId="0" borderId="15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zoomScale="75" zoomScaleSheetLayoutView="75" workbookViewId="0">
      <selection activeCell="L4" sqref="L4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183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167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168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169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89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6"/>
      <c r="P35" s="6"/>
      <c r="Q35" s="6"/>
      <c r="R35" s="6"/>
    </row>
    <row r="36" spans="1:19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11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12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12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12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13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6"/>
    </row>
    <row r="47" spans="1:19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 hidden="1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>J51*0.1</f>
        <v>#VALUE!</v>
      </c>
      <c r="R51" s="6"/>
      <c r="S51" s="2"/>
    </row>
    <row r="52" spans="1:21" s="12" customFormat="1" hidden="1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>J52*0.1</f>
        <v>#VALUE!</v>
      </c>
      <c r="R52" s="6"/>
      <c r="S52" s="2"/>
    </row>
    <row r="53" spans="1:21" s="12" customFormat="1" ht="37.5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72144</v>
      </c>
      <c r="K53" s="37">
        <f t="shared" si="0"/>
        <v>72144</v>
      </c>
      <c r="L53" s="37">
        <f t="shared" si="1"/>
        <v>72144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7214.4000000000005</v>
      </c>
      <c r="R53" s="6"/>
      <c r="S53" s="2"/>
    </row>
    <row r="54" spans="1:21" s="12" customFormat="1" ht="43.5" hidden="1" customHeight="1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>J54*0.1</f>
        <v>#VALUE!</v>
      </c>
      <c r="R54" s="6"/>
      <c r="S54" s="2"/>
    </row>
    <row r="55" spans="1:21" s="12" customFormat="1" ht="56.25" hidden="1">
      <c r="A55" s="76" t="s">
        <v>130</v>
      </c>
      <c r="B55" s="54" t="s">
        <v>111</v>
      </c>
      <c r="C55" s="54" t="s">
        <v>158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72144</v>
      </c>
      <c r="K57" s="38">
        <f>SUM(K49:K56)</f>
        <v>72144</v>
      </c>
      <c r="L57" s="38">
        <f>SUM(L49:L56)</f>
        <v>72144</v>
      </c>
      <c r="M57" s="15"/>
      <c r="N57" s="15"/>
      <c r="O57" s="15"/>
      <c r="P57" s="50">
        <v>10</v>
      </c>
      <c r="Q57" s="51">
        <f>J57*0.1</f>
        <v>7214.4000000000005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72.5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174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57" customHeight="1">
      <c r="A72" s="191" t="s">
        <v>174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174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.75" customHeight="1">
      <c r="A74" s="191" t="s">
        <v>175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159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160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184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167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168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97" t="s">
        <v>170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6"/>
      <c r="P35" s="6"/>
      <c r="Q35" s="6"/>
      <c r="R35" s="6"/>
    </row>
    <row r="36" spans="1:19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11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12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12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12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13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6"/>
    </row>
    <row r="47" spans="1:19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customHeight="1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111168</v>
      </c>
      <c r="K50" s="37">
        <f t="shared" ref="K50:K55" si="0">J50</f>
        <v>111168</v>
      </c>
      <c r="L50" s="37">
        <f t="shared" ref="L50:L55" si="1">J50</f>
        <v>111168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5" si="2">J50*0.1</f>
        <v>11116.800000000001</v>
      </c>
      <c r="R50" s="6"/>
      <c r="S50" s="2"/>
    </row>
    <row r="51" spans="1:21" s="12" customFormat="1" ht="37.5" hidden="1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 t="shared" si="2"/>
        <v>#VALUE!</v>
      </c>
      <c r="R51" s="6"/>
      <c r="S51" s="2"/>
    </row>
    <row r="52" spans="1:21" s="12" customFormat="1" hidden="1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 t="shared" si="2"/>
        <v>#VALUE!</v>
      </c>
      <c r="R52" s="6"/>
      <c r="S52" s="2"/>
    </row>
    <row r="53" spans="1:21" s="12" customFormat="1" ht="37.5" hidden="1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"/>
      <c r="S53" s="2"/>
    </row>
    <row r="54" spans="1:21" s="12" customFormat="1" ht="43.5" hidden="1" customHeight="1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"/>
      <c r="S54" s="2"/>
    </row>
    <row r="55" spans="1:21" s="12" customFormat="1" ht="75" hidden="1">
      <c r="A55" s="76" t="s">
        <v>130</v>
      </c>
      <c r="B55" s="54" t="s">
        <v>111</v>
      </c>
      <c r="C55" s="54" t="s">
        <v>158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111168</v>
      </c>
      <c r="K57" s="38">
        <f>SUM(K49:K56)</f>
        <v>111168</v>
      </c>
      <c r="L57" s="38">
        <f>SUM(L49:L56)</f>
        <v>111168</v>
      </c>
      <c r="M57" s="15"/>
      <c r="N57" s="15"/>
      <c r="O57" s="15"/>
      <c r="P57" s="50">
        <v>10</v>
      </c>
      <c r="Q57" s="51">
        <f>J57*0.1</f>
        <v>11116.800000000001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69.5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176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176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176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57.75" customHeight="1">
      <c r="A74" s="191" t="s">
        <v>177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 ht="9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159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160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3:AE127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185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167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168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97" t="s">
        <v>170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 s="2" customFormat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8" s="2" customFormat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8" s="2" customFormat="1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70"/>
      <c r="P35" s="70"/>
      <c r="Q35" s="70"/>
      <c r="R35" s="70"/>
    </row>
    <row r="36" spans="1:18" s="2" customFormat="1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70"/>
      <c r="P36" s="70"/>
      <c r="Q36" s="70"/>
      <c r="R36" s="70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70"/>
      <c r="Q37" s="70"/>
      <c r="R37" s="70"/>
    </row>
    <row r="38" spans="1:18" ht="75" hidden="1" customHeight="1">
      <c r="A38" s="198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70"/>
      <c r="Q38" s="70"/>
      <c r="R38" s="70"/>
    </row>
    <row r="39" spans="1:18" ht="94.5">
      <c r="A39" s="199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9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9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70"/>
      <c r="Q41" s="70"/>
      <c r="R41" s="70"/>
    </row>
    <row r="42" spans="1:18" s="2" customFormat="1" ht="94.5">
      <c r="A42" s="200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6"/>
    </row>
    <row r="47" spans="1:18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v>19764</v>
      </c>
      <c r="K49" s="37">
        <f>J49</f>
        <v>19764</v>
      </c>
      <c r="L49" s="37">
        <f>J49</f>
        <v>19764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 t="shared" ref="Q49:Q55" si="0">J49*0.1</f>
        <v>1976.4</v>
      </c>
      <c r="R49" s="6"/>
      <c r="S49" s="2"/>
    </row>
    <row r="50" spans="1:21" s="12" customFormat="1" ht="25.5" customHeight="1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34848</v>
      </c>
      <c r="K50" s="37">
        <f t="shared" ref="K50:K55" si="1">J50</f>
        <v>34848</v>
      </c>
      <c r="L50" s="37">
        <f t="shared" ref="L50:L55" si="2">J50</f>
        <v>34848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si="0"/>
        <v>3484.8</v>
      </c>
      <c r="R50" s="6"/>
      <c r="S50" s="2"/>
    </row>
    <row r="51" spans="1:21" s="12" customFormat="1" ht="37.5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40356</v>
      </c>
      <c r="K51" s="37">
        <f t="shared" si="1"/>
        <v>40356</v>
      </c>
      <c r="L51" s="37">
        <f t="shared" si="2"/>
        <v>40356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0"/>
        <v>4035.6000000000004</v>
      </c>
      <c r="R51" s="6"/>
      <c r="S51" s="2"/>
    </row>
    <row r="52" spans="1:21" s="12" customFormat="1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247932</v>
      </c>
      <c r="K52" s="37">
        <f t="shared" si="1"/>
        <v>247932</v>
      </c>
      <c r="L52" s="37">
        <f t="shared" si="2"/>
        <v>247932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0"/>
        <v>24793.200000000001</v>
      </c>
      <c r="R52" s="6"/>
      <c r="S52" s="2"/>
    </row>
    <row r="53" spans="1:21" s="12" customFormat="1" ht="37.5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13680</v>
      </c>
      <c r="K53" s="37">
        <f t="shared" si="1"/>
        <v>13680</v>
      </c>
      <c r="L53" s="37">
        <f t="shared" si="2"/>
        <v>13680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 t="shared" si="0"/>
        <v>1368</v>
      </c>
      <c r="R53" s="6"/>
      <c r="S53" s="2"/>
    </row>
    <row r="54" spans="1:21" s="12" customFormat="1" ht="43.5" customHeight="1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v>141120</v>
      </c>
      <c r="K54" s="37">
        <f t="shared" si="1"/>
        <v>141120</v>
      </c>
      <c r="L54" s="37">
        <f t="shared" si="2"/>
        <v>141120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 t="shared" si="0"/>
        <v>14112</v>
      </c>
      <c r="R54" s="6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158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1"/>
        <v>0</v>
      </c>
      <c r="L55" s="37">
        <f t="shared" si="2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0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497700</v>
      </c>
      <c r="K57" s="38">
        <f>SUM(K49:K56)</f>
        <v>497700</v>
      </c>
      <c r="L57" s="38">
        <f>SUM(L49:L56)</f>
        <v>497700</v>
      </c>
      <c r="M57" s="15"/>
      <c r="N57" s="15"/>
      <c r="O57" s="15"/>
      <c r="P57" s="50">
        <v>10</v>
      </c>
      <c r="Q57" s="51">
        <f>J57*0.1</f>
        <v>49770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74.75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178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178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178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57.75" customHeight="1">
      <c r="A74" s="191" t="s">
        <v>179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6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37.5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159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160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D38:D42"/>
    <mergeCell ref="B38:B42"/>
    <mergeCell ref="C38:C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5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162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67"/>
      <c r="B8" s="68"/>
      <c r="C8" s="68"/>
      <c r="D8" s="68"/>
      <c r="E8" s="68"/>
      <c r="F8" s="68"/>
      <c r="G8" s="68"/>
      <c r="H8" s="68"/>
      <c r="I8" s="68"/>
      <c r="J8" s="68"/>
      <c r="K8" s="60"/>
      <c r="L8" s="60"/>
      <c r="M8" s="60"/>
      <c r="N8" s="174" t="s">
        <v>1</v>
      </c>
      <c r="O8" s="175"/>
      <c r="P8" s="68"/>
      <c r="Q8" s="68"/>
      <c r="R8" s="68"/>
    </row>
    <row r="9" spans="1:18" ht="16.5" customHeight="1">
      <c r="A9" s="67"/>
      <c r="B9" s="68"/>
      <c r="C9" s="68"/>
      <c r="D9" s="68"/>
      <c r="E9" s="68"/>
      <c r="F9" s="68"/>
      <c r="G9" s="68"/>
      <c r="H9" s="68"/>
      <c r="I9" s="68"/>
      <c r="J9" s="68"/>
      <c r="K9" s="162" t="s">
        <v>3</v>
      </c>
      <c r="L9" s="162"/>
      <c r="M9" s="163"/>
      <c r="N9" s="176" t="s">
        <v>4</v>
      </c>
      <c r="O9" s="177"/>
      <c r="P9" s="68"/>
      <c r="Q9" s="68"/>
      <c r="R9" s="68"/>
    </row>
    <row r="10" spans="1:18" ht="16.5" customHeight="1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166" t="s">
        <v>96</v>
      </c>
      <c r="L10" s="166"/>
      <c r="M10" s="167"/>
      <c r="N10" s="160" t="s">
        <v>167</v>
      </c>
      <c r="O10" s="161"/>
      <c r="P10" s="68"/>
      <c r="Q10" s="68"/>
      <c r="R10" s="68"/>
    </row>
    <row r="11" spans="1:18" ht="16.5" customHeight="1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166" t="s">
        <v>97</v>
      </c>
      <c r="L11" s="166"/>
      <c r="M11" s="167"/>
      <c r="N11" s="160" t="s">
        <v>168</v>
      </c>
      <c r="O11" s="161"/>
      <c r="P11" s="68"/>
      <c r="Q11" s="68"/>
      <c r="R11" s="68"/>
    </row>
    <row r="12" spans="1:18" ht="16.5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45"/>
      <c r="L12" s="45"/>
      <c r="M12" s="46" t="s">
        <v>98</v>
      </c>
      <c r="N12" s="47"/>
      <c r="O12" s="48"/>
      <c r="P12" s="68"/>
      <c r="Q12" s="68"/>
      <c r="R12" s="68"/>
    </row>
    <row r="13" spans="1:18" ht="16.5" customHeight="1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162" t="s">
        <v>99</v>
      </c>
      <c r="L13" s="162"/>
      <c r="M13" s="163"/>
      <c r="N13" s="164" t="s">
        <v>105</v>
      </c>
      <c r="O13" s="165"/>
      <c r="P13" s="68"/>
      <c r="Q13" s="68"/>
      <c r="R13" s="68"/>
    </row>
    <row r="14" spans="1:18" ht="16.5" customHeight="1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162"/>
      <c r="L14" s="162"/>
      <c r="M14" s="163"/>
      <c r="N14" s="164"/>
      <c r="O14" s="165"/>
      <c r="P14" s="68"/>
      <c r="Q14" s="68"/>
      <c r="R14" s="68"/>
    </row>
    <row r="15" spans="1:18" ht="16.5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9"/>
      <c r="L15" s="69"/>
      <c r="M15" s="64"/>
      <c r="N15" s="65"/>
      <c r="O15" s="65"/>
      <c r="P15" s="68"/>
      <c r="Q15" s="68"/>
      <c r="R15" s="68"/>
    </row>
    <row r="16" spans="1:18" ht="16.5" customHeight="1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69"/>
      <c r="M16" s="64"/>
      <c r="N16" s="65"/>
      <c r="O16" s="65"/>
      <c r="P16" s="68"/>
      <c r="Q16" s="68"/>
      <c r="R16" s="68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68"/>
      <c r="Q17" s="68"/>
      <c r="R17" s="68"/>
    </row>
    <row r="18" spans="1:18" ht="108.75" customHeight="1">
      <c r="A18" s="197" t="s">
        <v>170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68"/>
      <c r="Q18" s="68"/>
      <c r="R18" s="68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60"/>
      <c r="C21" s="60"/>
      <c r="D21" s="60"/>
      <c r="E21" s="60"/>
      <c r="F21" s="60"/>
      <c r="G21" s="60"/>
      <c r="H21" s="60"/>
      <c r="I21" s="60"/>
      <c r="J21" s="60"/>
      <c r="K21" s="66"/>
      <c r="L21" s="66"/>
      <c r="M21" s="66"/>
      <c r="N21" s="184"/>
      <c r="O21" s="184"/>
      <c r="P21" s="63"/>
      <c r="Q21" s="63"/>
      <c r="R21" s="63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3"/>
      <c r="Q22" s="63"/>
      <c r="R22" s="63"/>
    </row>
    <row r="23" spans="1:18" ht="23.25">
      <c r="A23" s="185" t="s">
        <v>116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3"/>
      <c r="Q23" s="63"/>
      <c r="R23" s="63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3"/>
      <c r="Q24" s="63"/>
      <c r="R24" s="63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3"/>
      <c r="Q25" s="63"/>
      <c r="R25" s="63"/>
    </row>
    <row r="26" spans="1:18" ht="26.2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3"/>
      <c r="Q26" s="63"/>
      <c r="R26" s="63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69"/>
      <c r="L27" s="69"/>
      <c r="M27" s="64"/>
      <c r="N27" s="65"/>
      <c r="O27" s="65"/>
      <c r="P27" s="63"/>
      <c r="Q27" s="63"/>
      <c r="R27" s="63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3"/>
      <c r="Q28" s="63"/>
      <c r="R28" s="63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57"/>
      <c r="P29" s="63"/>
      <c r="Q29" s="63"/>
      <c r="R29" s="63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57"/>
      <c r="P30" s="63"/>
      <c r="Q30" s="63"/>
      <c r="R30" s="63"/>
    </row>
    <row r="31" spans="1:18" ht="18.75" customHeight="1">
      <c r="A31" s="57" t="s">
        <v>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157"/>
      <c r="N31" s="117"/>
      <c r="O31" s="57"/>
      <c r="P31" s="63"/>
      <c r="Q31" s="63"/>
      <c r="R31" s="63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3"/>
      <c r="N32" s="25"/>
      <c r="O32" s="63"/>
      <c r="P32" s="63"/>
      <c r="Q32" s="63"/>
      <c r="R32" s="63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3"/>
      <c r="L33" s="63"/>
      <c r="M33" s="63"/>
      <c r="N33" s="25"/>
      <c r="O33" s="63"/>
      <c r="P33" s="63"/>
      <c r="Q33" s="63"/>
      <c r="R33" s="63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3"/>
      <c r="P34" s="63"/>
      <c r="Q34" s="63"/>
      <c r="R34" s="63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63"/>
      <c r="P35" s="63"/>
      <c r="Q35" s="63"/>
      <c r="R35" s="63"/>
    </row>
    <row r="36" spans="1:19" ht="112.5">
      <c r="A36" s="138"/>
      <c r="B36" s="62" t="s">
        <v>17</v>
      </c>
      <c r="C36" s="62" t="s">
        <v>18</v>
      </c>
      <c r="D36" s="62" t="s">
        <v>80</v>
      </c>
      <c r="E36" s="62" t="s">
        <v>19</v>
      </c>
      <c r="F36" s="62" t="s">
        <v>20</v>
      </c>
      <c r="G36" s="138"/>
      <c r="H36" s="62" t="s">
        <v>21</v>
      </c>
      <c r="I36" s="62" t="s">
        <v>22</v>
      </c>
      <c r="J36" s="137"/>
      <c r="K36" s="137"/>
      <c r="L36" s="138"/>
      <c r="M36" s="158"/>
      <c r="N36" s="108"/>
      <c r="O36" s="63"/>
      <c r="P36" s="63"/>
      <c r="Q36" s="63"/>
      <c r="R36" s="63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3"/>
      <c r="P37" s="63"/>
      <c r="Q37" s="63"/>
      <c r="R37" s="63"/>
    </row>
    <row r="38" spans="1:19" ht="75" hidden="1" customHeight="1">
      <c r="A38" s="198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3"/>
      <c r="P38" s="63"/>
      <c r="Q38" s="63"/>
      <c r="R38" s="63"/>
    </row>
    <row r="39" spans="1:19" ht="94.5">
      <c r="A39" s="199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99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99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3"/>
      <c r="P41" s="63"/>
      <c r="Q41" s="63"/>
      <c r="R41" s="63"/>
    </row>
    <row r="42" spans="1:19" s="12" customFormat="1" ht="94.5">
      <c r="A42" s="200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3"/>
      <c r="P42" s="63"/>
      <c r="Q42" s="63"/>
      <c r="R42" s="63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3"/>
      <c r="Q43" s="63"/>
      <c r="R43" s="63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57"/>
      <c r="L44" s="57"/>
      <c r="M44" s="57"/>
      <c r="N44" s="57"/>
      <c r="O44" s="57"/>
      <c r="P44" s="63"/>
      <c r="Q44" s="63"/>
      <c r="R44" s="63"/>
    </row>
    <row r="45" spans="1:19" ht="95.2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3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63"/>
    </row>
    <row r="47" spans="1:19" ht="112.5">
      <c r="A47" s="121"/>
      <c r="B47" s="59" t="s">
        <v>17</v>
      </c>
      <c r="C47" s="59" t="s">
        <v>18</v>
      </c>
      <c r="D47" s="59" t="s">
        <v>93</v>
      </c>
      <c r="E47" s="59" t="s">
        <v>19</v>
      </c>
      <c r="F47" s="59" t="s">
        <v>20</v>
      </c>
      <c r="G47" s="121"/>
      <c r="H47" s="59" t="s">
        <v>26</v>
      </c>
      <c r="I47" s="59" t="s">
        <v>22</v>
      </c>
      <c r="J47" s="137"/>
      <c r="K47" s="137"/>
      <c r="L47" s="138"/>
      <c r="M47" s="137"/>
      <c r="N47" s="137"/>
      <c r="O47" s="138"/>
      <c r="P47" s="107"/>
      <c r="Q47" s="108"/>
      <c r="R47" s="63"/>
    </row>
    <row r="48" spans="1:19">
      <c r="A48" s="59">
        <v>1</v>
      </c>
      <c r="B48" s="59">
        <v>2</v>
      </c>
      <c r="C48" s="59">
        <v>3</v>
      </c>
      <c r="D48" s="59">
        <v>4</v>
      </c>
      <c r="E48" s="59">
        <v>5</v>
      </c>
      <c r="F48" s="59">
        <v>6</v>
      </c>
      <c r="G48" s="59">
        <v>7</v>
      </c>
      <c r="H48" s="59">
        <v>8</v>
      </c>
      <c r="I48" s="59">
        <v>9</v>
      </c>
      <c r="J48" s="59">
        <v>10</v>
      </c>
      <c r="K48" s="59">
        <v>11</v>
      </c>
      <c r="L48" s="59">
        <v>12</v>
      </c>
      <c r="M48" s="59">
        <v>13</v>
      </c>
      <c r="N48" s="59">
        <v>14</v>
      </c>
      <c r="O48" s="59">
        <v>15</v>
      </c>
      <c r="P48" s="50">
        <v>16</v>
      </c>
      <c r="Q48" s="50">
        <v>17</v>
      </c>
      <c r="R48" s="63"/>
    </row>
    <row r="49" spans="1:21" s="12" customFormat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v>146808</v>
      </c>
      <c r="K49" s="37">
        <f>J49</f>
        <v>146808</v>
      </c>
      <c r="L49" s="37">
        <f>J49</f>
        <v>146808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>J49*0.1</f>
        <v>14680.800000000001</v>
      </c>
      <c r="R49" s="63"/>
      <c r="S49" s="2"/>
    </row>
    <row r="50" spans="1:21" s="12" customFormat="1" ht="25.5" customHeight="1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21600</v>
      </c>
      <c r="K50" s="37">
        <f t="shared" ref="K50:K55" si="0">J50</f>
        <v>21600</v>
      </c>
      <c r="L50" s="37">
        <f t="shared" ref="L50:L55" si="1">J50</f>
        <v>21600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6" si="2">J50*0.1</f>
        <v>2160</v>
      </c>
      <c r="R50" s="63"/>
      <c r="S50" s="2"/>
    </row>
    <row r="51" spans="1:21" s="12" customFormat="1" ht="36.75" customHeight="1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12960</v>
      </c>
      <c r="K51" s="37">
        <f t="shared" si="0"/>
        <v>12960</v>
      </c>
      <c r="L51" s="37">
        <f t="shared" si="1"/>
        <v>12960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2"/>
        <v>1296</v>
      </c>
      <c r="R51" s="63"/>
      <c r="S51" s="2"/>
    </row>
    <row r="52" spans="1:21" s="12" customFormat="1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71172</v>
      </c>
      <c r="K52" s="37">
        <f t="shared" si="0"/>
        <v>71172</v>
      </c>
      <c r="L52" s="37">
        <f t="shared" si="1"/>
        <v>71172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2"/>
        <v>7117.2000000000007</v>
      </c>
      <c r="R52" s="63"/>
      <c r="S52" s="2"/>
    </row>
    <row r="53" spans="1:21" s="12" customFormat="1" ht="37.5" hidden="1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3"/>
      <c r="S53" s="2"/>
    </row>
    <row r="54" spans="1:21" s="12" customFormat="1" ht="43.5" hidden="1" customHeight="1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3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158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3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 t="shared" si="2"/>
        <v>0</v>
      </c>
      <c r="R56" s="63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252540</v>
      </c>
      <c r="K57" s="38">
        <f>SUM(K49:K56)</f>
        <v>252540</v>
      </c>
      <c r="L57" s="38">
        <f>SUM(L49:L56)</f>
        <v>252540</v>
      </c>
      <c r="M57" s="15"/>
      <c r="N57" s="15"/>
      <c r="O57" s="15"/>
      <c r="P57" s="50">
        <v>10</v>
      </c>
      <c r="Q57" s="51">
        <f>J57*0.1</f>
        <v>25254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3"/>
      <c r="Q58" s="63"/>
      <c r="R58" s="63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3"/>
      <c r="Q59" s="63"/>
      <c r="R59" s="63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57"/>
      <c r="M60" s="57"/>
      <c r="N60" s="57"/>
      <c r="O60" s="57"/>
      <c r="P60" s="63"/>
      <c r="Q60" s="63"/>
      <c r="R60" s="63"/>
    </row>
    <row r="61" spans="1:21" ht="37.5">
      <c r="A61" s="59" t="s">
        <v>33</v>
      </c>
      <c r="B61" s="39" t="s">
        <v>34</v>
      </c>
      <c r="C61" s="59" t="s">
        <v>35</v>
      </c>
      <c r="D61" s="59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57"/>
      <c r="M61" s="57"/>
      <c r="N61" s="57"/>
      <c r="O61" s="57"/>
      <c r="P61" s="63"/>
      <c r="Q61" s="63"/>
      <c r="R61" s="63"/>
    </row>
    <row r="62" spans="1:21" s="2" customFormat="1">
      <c r="A62" s="59">
        <v>1</v>
      </c>
      <c r="B62" s="59">
        <v>2</v>
      </c>
      <c r="C62" s="59">
        <v>3</v>
      </c>
      <c r="D62" s="59">
        <v>4</v>
      </c>
      <c r="E62" s="127">
        <v>5</v>
      </c>
      <c r="F62" s="118"/>
      <c r="G62" s="118"/>
      <c r="H62" s="118"/>
      <c r="I62" s="118"/>
      <c r="J62" s="118"/>
      <c r="K62" s="118"/>
      <c r="L62" s="57"/>
      <c r="M62" s="57"/>
      <c r="N62" s="57"/>
      <c r="O62" s="57"/>
      <c r="P62" s="63"/>
      <c r="Q62" s="63"/>
      <c r="R62" s="63"/>
    </row>
    <row r="63" spans="1:21" s="2" customFormat="1">
      <c r="A63" s="58" t="s">
        <v>20</v>
      </c>
      <c r="B63" s="58" t="s">
        <v>20</v>
      </c>
      <c r="C63" s="58" t="s">
        <v>20</v>
      </c>
      <c r="D63" s="5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57"/>
      <c r="M63" s="57"/>
      <c r="N63" s="57"/>
      <c r="O63" s="57"/>
      <c r="P63" s="63"/>
      <c r="Q63" s="63"/>
      <c r="R63" s="63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57"/>
      <c r="H64" s="57"/>
      <c r="I64" s="57"/>
      <c r="J64" s="57"/>
      <c r="K64" s="57"/>
      <c r="L64" s="57"/>
      <c r="M64" s="57"/>
      <c r="N64" s="57"/>
      <c r="O64" s="57"/>
      <c r="P64" s="63"/>
      <c r="Q64" s="63"/>
      <c r="R64" s="63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61"/>
      <c r="M65" s="61"/>
      <c r="N65" s="61"/>
      <c r="O65" s="61"/>
      <c r="P65" s="63"/>
      <c r="Q65" s="63"/>
      <c r="R65" s="63"/>
    </row>
    <row r="66" spans="1:23" s="2" customFormat="1" ht="194.25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61"/>
      <c r="M66" s="61"/>
      <c r="N66" s="61"/>
      <c r="O66" s="61"/>
      <c r="P66" s="63"/>
      <c r="Q66" s="63"/>
      <c r="R66" s="63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61"/>
      <c r="M67" s="61"/>
      <c r="N67" s="61"/>
      <c r="O67" s="61"/>
      <c r="P67" s="63"/>
      <c r="Q67" s="63"/>
      <c r="R67" s="63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57"/>
      <c r="K68" s="57"/>
      <c r="L68" s="57"/>
      <c r="M68" s="57"/>
      <c r="N68" s="57"/>
      <c r="O68" s="57"/>
      <c r="P68" s="63"/>
      <c r="Q68" s="63"/>
      <c r="R68" s="63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46.5" customHeight="1">
      <c r="A71" s="191" t="s">
        <v>155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36.75" customHeight="1">
      <c r="A72" s="191" t="s">
        <v>155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42.75" customHeight="1">
      <c r="A73" s="191" t="s">
        <v>155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" customHeight="1">
      <c r="A74" s="191" t="s">
        <v>180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66"/>
      <c r="B75" s="66"/>
      <c r="C75" s="66"/>
      <c r="D75" s="66"/>
      <c r="E75" s="66"/>
      <c r="F75" s="66"/>
      <c r="G75" s="66"/>
      <c r="H75" s="66"/>
      <c r="I75" s="66"/>
      <c r="J75" s="57"/>
      <c r="K75" s="57"/>
      <c r="L75" s="57"/>
      <c r="M75" s="57"/>
      <c r="N75" s="57"/>
      <c r="O75" s="57"/>
      <c r="P75" s="63"/>
      <c r="Q75" s="63"/>
      <c r="R75" s="63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3"/>
      <c r="Q98" s="63"/>
      <c r="R98" s="63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3"/>
      <c r="Q99" s="63"/>
      <c r="R99" s="63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57"/>
      <c r="N100" s="57"/>
      <c r="O100" s="57"/>
      <c r="P100" s="63"/>
      <c r="Q100" s="63"/>
      <c r="R100" s="63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57"/>
      <c r="N101" s="57"/>
      <c r="O101" s="57"/>
      <c r="P101" s="63"/>
      <c r="Q101" s="63"/>
      <c r="R101" s="63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57"/>
      <c r="N102" s="57"/>
      <c r="O102" s="57"/>
      <c r="P102" s="63"/>
      <c r="Q102" s="63"/>
      <c r="R102" s="63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57"/>
      <c r="N103" s="57"/>
      <c r="O103" s="57"/>
      <c r="P103" s="63"/>
      <c r="Q103" s="63"/>
      <c r="R103" s="63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57"/>
      <c r="N104" s="57"/>
      <c r="O104" s="57"/>
      <c r="P104" s="63"/>
      <c r="Q104" s="63"/>
      <c r="R104" s="63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57"/>
      <c r="N105" s="57"/>
      <c r="O105" s="57"/>
      <c r="P105" s="63"/>
      <c r="Q105" s="63"/>
      <c r="R105" s="63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57"/>
      <c r="N106" s="57"/>
      <c r="O106" s="57"/>
      <c r="P106" s="63"/>
      <c r="Q106" s="63"/>
      <c r="R106" s="63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3"/>
      <c r="Q107" s="63"/>
      <c r="R107" s="63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3"/>
      <c r="Q110" s="63"/>
      <c r="R110" s="63"/>
    </row>
    <row r="111" spans="1:31" s="2" customFormat="1">
      <c r="A111" s="59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57"/>
      <c r="N111" s="57"/>
      <c r="O111" s="57"/>
      <c r="P111" s="63"/>
      <c r="Q111" s="63"/>
      <c r="R111" s="63"/>
    </row>
    <row r="112" spans="1:31" s="2" customFormat="1">
      <c r="A112" s="59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57"/>
      <c r="N112" s="57"/>
      <c r="O112" s="57"/>
      <c r="P112" s="63"/>
      <c r="Q112" s="63"/>
      <c r="R112" s="63"/>
    </row>
    <row r="113" spans="1:18" s="2" customFormat="1" ht="40.5" customHeight="1">
      <c r="A113" s="59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57"/>
      <c r="N113" s="57"/>
      <c r="O113" s="57"/>
      <c r="P113" s="63"/>
      <c r="Q113" s="63"/>
      <c r="R113" s="63"/>
    </row>
    <row r="114" spans="1:18" s="2" customFormat="1" ht="42.75" customHeight="1">
      <c r="A114" s="5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57"/>
      <c r="N114" s="57"/>
      <c r="O114" s="57"/>
      <c r="P114" s="63"/>
      <c r="Q114" s="63"/>
      <c r="R114" s="63"/>
    </row>
    <row r="115" spans="1:18" s="2" customFormat="1" ht="42" customHeight="1">
      <c r="A115" s="5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57"/>
      <c r="N115" s="57"/>
      <c r="O115" s="57"/>
      <c r="P115" s="63"/>
      <c r="Q115" s="63"/>
      <c r="R115" s="63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3"/>
      <c r="Q116" s="63"/>
      <c r="R116" s="63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3"/>
      <c r="Q117" s="63"/>
      <c r="R117" s="63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3"/>
      <c r="Q118" s="63"/>
      <c r="R118" s="63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3"/>
      <c r="Q120" s="63"/>
      <c r="R120" s="63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3"/>
      <c r="Q121" s="63"/>
      <c r="R121" s="63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3"/>
      <c r="Q122" s="63"/>
      <c r="R122" s="63"/>
    </row>
    <row r="123" spans="1:18" s="2" customForma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63"/>
      <c r="Q123" s="63"/>
      <c r="R123" s="63"/>
    </row>
    <row r="124" spans="1:18" s="27" customFormat="1">
      <c r="A124" s="77" t="s">
        <v>159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 t="s">
        <v>160</v>
      </c>
      <c r="L124" s="77"/>
      <c r="M124" s="77"/>
      <c r="N124" s="77"/>
      <c r="O124" s="77"/>
    </row>
    <row r="125" spans="1:18" s="2" customFormat="1">
      <c r="B125" s="57"/>
      <c r="C125" s="57"/>
      <c r="D125" s="57"/>
      <c r="E125" s="57"/>
      <c r="F125" s="57"/>
      <c r="G125" s="57"/>
      <c r="H125" s="57"/>
      <c r="I125" s="57"/>
      <c r="J125" s="57"/>
      <c r="L125" s="57"/>
      <c r="M125" s="57"/>
      <c r="N125" s="57"/>
      <c r="O125" s="57"/>
      <c r="P125" s="63"/>
      <c r="Q125" s="63"/>
      <c r="R125" s="63"/>
    </row>
    <row r="126" spans="1:18" s="2" customForma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63"/>
      <c r="Q126" s="63"/>
      <c r="R126" s="63"/>
    </row>
    <row r="127" spans="1:18" s="2" customForma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63"/>
      <c r="Q127" s="63"/>
      <c r="R127" s="63"/>
    </row>
  </sheetData>
  <mergeCells count="198"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P91:Q91"/>
    <mergeCell ref="F84:F85"/>
    <mergeCell ref="G84:G85"/>
    <mergeCell ref="H84:I84"/>
    <mergeCell ref="J84:J85"/>
    <mergeCell ref="K84:K85"/>
    <mergeCell ref="M84:M85"/>
    <mergeCell ref="L84:L85"/>
    <mergeCell ref="M91:O91"/>
    <mergeCell ref="M92:M93"/>
    <mergeCell ref="N92:N93"/>
    <mergeCell ref="O92:O93"/>
    <mergeCell ref="A90:J90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38:A42"/>
    <mergeCell ref="B38:B42"/>
    <mergeCell ref="C38:C42"/>
    <mergeCell ref="D38:D42"/>
    <mergeCell ref="E38:E42"/>
    <mergeCell ref="F38:F42"/>
    <mergeCell ref="A43:O43"/>
    <mergeCell ref="A44:J44"/>
    <mergeCell ref="A45:A47"/>
    <mergeCell ref="B45:D46"/>
    <mergeCell ref="E45:F46"/>
    <mergeCell ref="G45:I45"/>
    <mergeCell ref="J45:L45"/>
    <mergeCell ref="M45:O45"/>
    <mergeCell ref="P45:Q45"/>
    <mergeCell ref="G46:G47"/>
    <mergeCell ref="H46:I46"/>
    <mergeCell ref="J46:J47"/>
    <mergeCell ref="K46:K47"/>
    <mergeCell ref="L46:L47"/>
    <mergeCell ref="M46:M47"/>
    <mergeCell ref="N46:N47"/>
    <mergeCell ref="O46:O47"/>
    <mergeCell ref="P46:P47"/>
    <mergeCell ref="Q46:Q47"/>
    <mergeCell ref="A58:O58"/>
    <mergeCell ref="A59:O59"/>
    <mergeCell ref="A60:K60"/>
    <mergeCell ref="E61:K61"/>
    <mergeCell ref="E62:K62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99:O99"/>
    <mergeCell ref="A79:L79"/>
    <mergeCell ref="A81:L81"/>
    <mergeCell ref="A82:J82"/>
    <mergeCell ref="A83:A85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A100:L100"/>
    <mergeCell ref="A101:L101"/>
    <mergeCell ref="A102:L102"/>
    <mergeCell ref="A103:L103"/>
    <mergeCell ref="A104:L104"/>
    <mergeCell ref="A105:L105"/>
    <mergeCell ref="A106:L106"/>
    <mergeCell ref="A107:O107"/>
    <mergeCell ref="A108:O108"/>
    <mergeCell ref="A109:O109"/>
    <mergeCell ref="A110:O110"/>
    <mergeCell ref="A117:O117"/>
    <mergeCell ref="B111:D111"/>
    <mergeCell ref="E111:L111"/>
    <mergeCell ref="B112:D112"/>
    <mergeCell ref="E112:L112"/>
    <mergeCell ref="B113:D113"/>
    <mergeCell ref="E113:L113"/>
    <mergeCell ref="A118:O118"/>
    <mergeCell ref="A119:O119"/>
    <mergeCell ref="A120:O120"/>
    <mergeCell ref="A121:O121"/>
    <mergeCell ref="A122:O122"/>
    <mergeCell ref="B114:D114"/>
    <mergeCell ref="E114:L114"/>
    <mergeCell ref="B115:D115"/>
    <mergeCell ref="E115:L115"/>
    <mergeCell ref="A116:O116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AE127"/>
  <sheetViews>
    <sheetView tabSelected="1" view="pageBreakPreview" zoomScale="80" zoomScaleSheetLayoutView="80" workbookViewId="0">
      <selection activeCell="L4" sqref="L4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163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167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168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97" t="s">
        <v>170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 s="2" customFormat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8" s="2" customFormat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8" s="2" customFormat="1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70"/>
      <c r="P35" s="6"/>
      <c r="Q35" s="6"/>
      <c r="R35" s="6"/>
    </row>
    <row r="36" spans="1:18" s="2" customFormat="1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70"/>
      <c r="P36" s="6"/>
      <c r="Q36" s="6"/>
      <c r="R36" s="6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6"/>
      <c r="Q37" s="6"/>
      <c r="R37" s="6"/>
    </row>
    <row r="38" spans="1:18" ht="75" hidden="1" customHeight="1">
      <c r="A38" s="198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6"/>
      <c r="Q38" s="6"/>
      <c r="R38" s="6"/>
    </row>
    <row r="39" spans="1:18" ht="94.5">
      <c r="A39" s="199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9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9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6"/>
      <c r="Q41" s="6"/>
      <c r="R41" s="6"/>
    </row>
    <row r="42" spans="1:18" s="2" customFormat="1" ht="100.5" customHeight="1">
      <c r="A42" s="200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70" t="s">
        <v>123</v>
      </c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6"/>
    </row>
    <row r="47" spans="1:18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t="37.5" hidden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v>62987</v>
      </c>
      <c r="K51" s="37">
        <f>J51</f>
        <v>62987</v>
      </c>
      <c r="L51" s="37">
        <f t="shared" si="1"/>
        <v>62987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6298.7000000000007</v>
      </c>
      <c r="R51" s="6"/>
      <c r="S51" s="2"/>
    </row>
    <row r="52" spans="1:21" s="12" customFormat="1" ht="37.5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v>94461</v>
      </c>
      <c r="K52" s="37">
        <f t="shared" si="0"/>
        <v>94461</v>
      </c>
      <c r="L52" s="37">
        <f t="shared" si="1"/>
        <v>94461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9446.1</v>
      </c>
      <c r="R52" s="6"/>
      <c r="S52" s="2"/>
    </row>
    <row r="53" spans="1:21" s="12" customFormat="1" ht="37.5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13542</v>
      </c>
      <c r="K53" s="37">
        <f t="shared" si="0"/>
        <v>13542</v>
      </c>
      <c r="L53" s="37">
        <f t="shared" si="1"/>
        <v>13542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1354.2</v>
      </c>
      <c r="R53" s="6"/>
      <c r="S53" s="2"/>
    </row>
    <row r="54" spans="1:21" s="12" customFormat="1" ht="43.5" customHeight="1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v>204684</v>
      </c>
      <c r="K54" s="37">
        <f t="shared" si="0"/>
        <v>204684</v>
      </c>
      <c r="L54" s="37">
        <f t="shared" si="1"/>
        <v>204684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20468.400000000001</v>
      </c>
      <c r="R54" s="6"/>
      <c r="S54" s="2"/>
    </row>
    <row r="55" spans="1:21" s="12" customFormat="1" ht="112.5">
      <c r="A55" s="99" t="s">
        <v>130</v>
      </c>
      <c r="B55" s="103" t="s">
        <v>111</v>
      </c>
      <c r="C55" s="102" t="s">
        <v>112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>
        <v>18225</v>
      </c>
      <c r="K55" s="37">
        <f t="shared" si="0"/>
        <v>18225</v>
      </c>
      <c r="L55" s="37">
        <f t="shared" si="1"/>
        <v>18225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1822.5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393899</v>
      </c>
      <c r="K57" s="38">
        <f>SUM(K49:K56)</f>
        <v>393899</v>
      </c>
      <c r="L57" s="38">
        <f>SUM(L49:L56)</f>
        <v>393899</v>
      </c>
      <c r="M57" s="15"/>
      <c r="N57" s="15"/>
      <c r="O57" s="15"/>
      <c r="P57" s="50">
        <v>10</v>
      </c>
      <c r="Q57" s="51">
        <f>J57*0.1</f>
        <v>39389.9</v>
      </c>
      <c r="R57" s="2"/>
      <c r="S57" s="2"/>
      <c r="U57" s="2"/>
    </row>
    <row r="58" spans="1:21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80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181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181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181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45.75" customHeight="1">
      <c r="A74" s="191" t="s">
        <v>182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 ht="18.75" customHeigh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 ht="11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159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160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69:L69"/>
    <mergeCell ref="A70:D70"/>
    <mergeCell ref="E70:G70"/>
    <mergeCell ref="H70:L70"/>
    <mergeCell ref="A71:D71"/>
    <mergeCell ref="E71:G71"/>
    <mergeCell ref="H71:L71"/>
    <mergeCell ref="A90:J90"/>
    <mergeCell ref="A74:D74"/>
    <mergeCell ref="E74:G74"/>
    <mergeCell ref="H74:L74"/>
    <mergeCell ref="A72:D72"/>
    <mergeCell ref="E72:G72"/>
    <mergeCell ref="H72:L72"/>
    <mergeCell ref="A73:D73"/>
    <mergeCell ref="E73:G73"/>
    <mergeCell ref="H73:L7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A87:A88"/>
    <mergeCell ref="B87:B88"/>
    <mergeCell ref="C87:C88"/>
    <mergeCell ref="D87:D88"/>
    <mergeCell ref="E87:E88"/>
    <mergeCell ref="F87:F88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N78:N80"/>
    <mergeCell ref="A79:L79"/>
    <mergeCell ref="A81:L81"/>
    <mergeCell ref="A82:J82"/>
    <mergeCell ref="A83:A85"/>
    <mergeCell ref="B83:D83"/>
    <mergeCell ref="E83:F83"/>
    <mergeCell ref="G83:I83"/>
    <mergeCell ref="J83:L83"/>
    <mergeCell ref="L84:L85"/>
    <mergeCell ref="M84:M85"/>
    <mergeCell ref="N84:N85"/>
    <mergeCell ref="M83:N83"/>
    <mergeCell ref="B84:B85"/>
    <mergeCell ref="C84:C85"/>
    <mergeCell ref="D84:D85"/>
    <mergeCell ref="E84:E85"/>
    <mergeCell ref="F84:F85"/>
    <mergeCell ref="G84:G85"/>
    <mergeCell ref="H84:I84"/>
    <mergeCell ref="J84:J85"/>
    <mergeCell ref="K84:K85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E61:K61"/>
    <mergeCell ref="G46:G47"/>
    <mergeCell ref="A101:L101"/>
    <mergeCell ref="A102:L102"/>
    <mergeCell ref="A65:K65"/>
    <mergeCell ref="A66:K66"/>
    <mergeCell ref="E62:K62"/>
    <mergeCell ref="E63:K63"/>
    <mergeCell ref="A64:F64"/>
    <mergeCell ref="A76:O76"/>
    <mergeCell ref="A78:L78"/>
    <mergeCell ref="M78:M80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A119:O119"/>
    <mergeCell ref="A38:A42"/>
    <mergeCell ref="B38:B42"/>
    <mergeCell ref="C38:C42"/>
    <mergeCell ref="D38:D42"/>
    <mergeCell ref="E38:E42"/>
    <mergeCell ref="F38:F42"/>
    <mergeCell ref="P45:Q45"/>
    <mergeCell ref="P46:P47"/>
    <mergeCell ref="Q46:Q47"/>
    <mergeCell ref="H46:I46"/>
    <mergeCell ref="J46:J47"/>
    <mergeCell ref="K46:K47"/>
    <mergeCell ref="E114:L114"/>
    <mergeCell ref="A110:O110"/>
    <mergeCell ref="B111:D111"/>
    <mergeCell ref="E111:L111"/>
    <mergeCell ref="A107:O107"/>
    <mergeCell ref="A67:K67"/>
    <mergeCell ref="B112:D112"/>
    <mergeCell ref="A43:O43"/>
    <mergeCell ref="A44:J44"/>
    <mergeCell ref="A68:I68"/>
    <mergeCell ref="A99:O99"/>
    <mergeCell ref="A98:O98"/>
    <mergeCell ref="B114:D114"/>
    <mergeCell ref="E112:L112"/>
    <mergeCell ref="B113:D113"/>
    <mergeCell ref="E113:L113"/>
    <mergeCell ref="A103:L103"/>
    <mergeCell ref="A104:L104"/>
    <mergeCell ref="A109:O109"/>
    <mergeCell ref="A105:L105"/>
    <mergeCell ref="A106:L106"/>
    <mergeCell ref="A60:K60"/>
    <mergeCell ref="A108:O108"/>
    <mergeCell ref="A100:L100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3" fitToHeight="3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3:AE127"/>
  <sheetViews>
    <sheetView view="pageBreakPreview" topLeftCell="A51" zoomScale="60" zoomScaleNormal="80" workbookViewId="0">
      <selection activeCell="A66" sqref="A66:K66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161</v>
      </c>
    </row>
    <row r="4" spans="1:18" s="27" customFormat="1">
      <c r="L4" s="27" t="s">
        <v>166</v>
      </c>
    </row>
    <row r="5" spans="1:18" s="27" customFormat="1" ht="35.25" customHeight="1">
      <c r="A5" s="169" t="s">
        <v>164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167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168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97" t="s">
        <v>170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184"/>
      <c r="O21" s="184"/>
      <c r="P21" s="35"/>
      <c r="Q21" s="35"/>
      <c r="R21" s="35"/>
    </row>
    <row r="22" spans="1:18" ht="18.75" hidden="1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35"/>
      <c r="Q22" s="35"/>
      <c r="R22" s="35"/>
    </row>
    <row r="23" spans="1:18" ht="23.25">
      <c r="A23" s="185" t="s">
        <v>82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35"/>
      <c r="Q23" s="35"/>
      <c r="R23" s="35"/>
    </row>
    <row r="24" spans="1:18" ht="20.25" hidden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35"/>
      <c r="Q24" s="35"/>
      <c r="R24" s="35"/>
    </row>
    <row r="25" spans="1:18" ht="18.75" hidden="1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35"/>
      <c r="Q25" s="35"/>
      <c r="R25" s="35"/>
    </row>
    <row r="26" spans="1:18" ht="18.75" hidden="1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35"/>
      <c r="Q26" s="35"/>
      <c r="R26" s="35"/>
    </row>
    <row r="27" spans="1:18" ht="18.75" hidden="1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35"/>
      <c r="Q28" s="35"/>
      <c r="R28" s="35"/>
    </row>
    <row r="29" spans="1:18" ht="42" hidden="1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30"/>
      <c r="P29" s="35"/>
      <c r="Q29" s="35"/>
      <c r="R29" s="35"/>
    </row>
    <row r="30" spans="1:18" hidden="1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57"/>
      <c r="N31" s="117"/>
      <c r="O31" s="30"/>
      <c r="P31" s="35"/>
      <c r="Q31" s="35"/>
      <c r="R31" s="35"/>
    </row>
    <row r="32" spans="1:18" s="2" customFormat="1" hidden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5"/>
      <c r="N32" s="25"/>
      <c r="O32" s="35"/>
      <c r="P32" s="35"/>
      <c r="Q32" s="35"/>
      <c r="R32" s="35"/>
    </row>
    <row r="33" spans="1:18" s="2" customFormat="1" hidden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35"/>
      <c r="P34" s="35"/>
      <c r="Q34" s="35"/>
      <c r="R34" s="35"/>
    </row>
    <row r="35" spans="1:18" s="2" customFormat="1" ht="59.25" hidden="1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171</v>
      </c>
      <c r="K35" s="137" t="s">
        <v>172</v>
      </c>
      <c r="L35" s="137" t="s">
        <v>173</v>
      </c>
      <c r="M35" s="158" t="s">
        <v>101</v>
      </c>
      <c r="N35" s="108" t="s">
        <v>102</v>
      </c>
      <c r="O35" s="35"/>
      <c r="P35" s="35"/>
      <c r="Q35" s="35"/>
      <c r="R35" s="35"/>
    </row>
    <row r="36" spans="1:18" s="2" customFormat="1" ht="112.5" hidden="1">
      <c r="A36" s="138"/>
      <c r="B36" s="34" t="s">
        <v>17</v>
      </c>
      <c r="C36" s="34" t="s">
        <v>18</v>
      </c>
      <c r="D36" s="34" t="s">
        <v>80</v>
      </c>
      <c r="E36" s="34" t="s">
        <v>19</v>
      </c>
      <c r="F36" s="34" t="s">
        <v>20</v>
      </c>
      <c r="G36" s="138"/>
      <c r="H36" s="34" t="s">
        <v>21</v>
      </c>
      <c r="I36" s="34" t="s">
        <v>22</v>
      </c>
      <c r="J36" s="137"/>
      <c r="K36" s="137"/>
      <c r="L36" s="138"/>
      <c r="M36" s="158"/>
      <c r="N36" s="108"/>
      <c r="O36" s="35"/>
      <c r="P36" s="35"/>
      <c r="Q36" s="35"/>
      <c r="R36" s="35"/>
    </row>
    <row r="37" spans="1:18" s="2" customFormat="1" hidden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35"/>
      <c r="P37" s="35"/>
      <c r="Q37" s="35"/>
      <c r="R37" s="35"/>
    </row>
    <row r="38" spans="1:18" ht="75" hidden="1" customHeight="1">
      <c r="A38" s="198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24"/>
      <c r="K38" s="11" t="s">
        <v>20</v>
      </c>
      <c r="L38" s="11" t="s">
        <v>20</v>
      </c>
      <c r="M38" s="49">
        <v>5</v>
      </c>
      <c r="N38" s="49">
        <f>J38*0.05</f>
        <v>0</v>
      </c>
      <c r="O38" s="9"/>
      <c r="P38" s="35"/>
      <c r="Q38" s="35"/>
      <c r="R38" s="35"/>
    </row>
    <row r="39" spans="1:18" ht="94.5">
      <c r="A39" s="199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9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9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35"/>
      <c r="Q41" s="35"/>
      <c r="R41" s="35"/>
    </row>
    <row r="42" spans="1:18" s="2" customFormat="1" ht="94.5">
      <c r="A42" s="200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35"/>
      <c r="P42" s="35"/>
      <c r="Q42" s="35"/>
      <c r="R42" s="35"/>
    </row>
    <row r="43" spans="1:18" s="2" customFormat="1" ht="18.75" hidden="1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35"/>
      <c r="Q43" s="35"/>
      <c r="R43" s="35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30"/>
      <c r="L44" s="30"/>
      <c r="M44" s="30"/>
      <c r="N44" s="30"/>
      <c r="O44" s="30"/>
      <c r="P44" s="35"/>
      <c r="Q44" s="35"/>
      <c r="R44" s="35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35"/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171</v>
      </c>
      <c r="K46" s="137" t="s">
        <v>172</v>
      </c>
      <c r="L46" s="137" t="s">
        <v>173</v>
      </c>
      <c r="M46" s="137" t="s">
        <v>171</v>
      </c>
      <c r="N46" s="137" t="s">
        <v>172</v>
      </c>
      <c r="O46" s="137" t="s">
        <v>173</v>
      </c>
      <c r="P46" s="106" t="s">
        <v>101</v>
      </c>
      <c r="Q46" s="108" t="s">
        <v>102</v>
      </c>
      <c r="R46" s="35"/>
    </row>
    <row r="47" spans="1:18" ht="112.5">
      <c r="A47" s="121"/>
      <c r="B47" s="31" t="s">
        <v>17</v>
      </c>
      <c r="C47" s="31" t="s">
        <v>18</v>
      </c>
      <c r="D47" s="31" t="s">
        <v>93</v>
      </c>
      <c r="E47" s="31" t="s">
        <v>19</v>
      </c>
      <c r="F47" s="31" t="s">
        <v>20</v>
      </c>
      <c r="G47" s="121"/>
      <c r="H47" s="31" t="s">
        <v>26</v>
      </c>
      <c r="I47" s="31" t="s">
        <v>22</v>
      </c>
      <c r="J47" s="137"/>
      <c r="K47" s="137"/>
      <c r="L47" s="138"/>
      <c r="M47" s="137"/>
      <c r="N47" s="137"/>
      <c r="O47" s="138"/>
      <c r="P47" s="107"/>
      <c r="Q47" s="108"/>
      <c r="R47" s="35"/>
    </row>
    <row r="48" spans="1:18">
      <c r="A48" s="31">
        <v>1</v>
      </c>
      <c r="B48" s="31">
        <v>2</v>
      </c>
      <c r="C48" s="31">
        <v>3</v>
      </c>
      <c r="D48" s="31">
        <v>4</v>
      </c>
      <c r="E48" s="31">
        <v>5</v>
      </c>
      <c r="F48" s="31">
        <v>6</v>
      </c>
      <c r="G48" s="31">
        <v>7</v>
      </c>
      <c r="H48" s="31">
        <v>8</v>
      </c>
      <c r="I48" s="31">
        <v>9</v>
      </c>
      <c r="J48" s="31">
        <v>10</v>
      </c>
      <c r="K48" s="31">
        <v>11</v>
      </c>
      <c r="L48" s="31">
        <v>12</v>
      </c>
      <c r="M48" s="31">
        <v>13</v>
      </c>
      <c r="N48" s="31">
        <v>14</v>
      </c>
      <c r="O48" s="31">
        <v>15</v>
      </c>
      <c r="P48" s="50">
        <v>16</v>
      </c>
      <c r="Q48" s="50">
        <v>17</v>
      </c>
      <c r="R48" s="35"/>
    </row>
    <row r="49" spans="1:21" s="12" customFormat="1">
      <c r="A49" s="99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f>SUM(сютур:цвр!J49)</f>
        <v>166572</v>
      </c>
      <c r="K49" s="37">
        <f>J49</f>
        <v>166572</v>
      </c>
      <c r="L49" s="37">
        <f>J49</f>
        <v>166572</v>
      </c>
      <c r="M49" s="15" t="s">
        <v>20</v>
      </c>
      <c r="N49" s="15" t="s">
        <v>20</v>
      </c>
      <c r="O49" s="15" t="s">
        <v>20</v>
      </c>
      <c r="P49" s="50">
        <v>5</v>
      </c>
      <c r="Q49" s="51">
        <f>J49*0.05</f>
        <v>8328.6</v>
      </c>
      <c r="R49" s="35"/>
      <c r="S49" s="2"/>
    </row>
    <row r="50" spans="1:21" s="12" customFormat="1" ht="37.5">
      <c r="A50" s="99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f>SUM(сютур:цвр!J50)</f>
        <v>167616</v>
      </c>
      <c r="K50" s="37">
        <f t="shared" ref="K50:K55" si="0">J50</f>
        <v>167616</v>
      </c>
      <c r="L50" s="37">
        <f t="shared" ref="L50:L55" si="1">J50</f>
        <v>167616</v>
      </c>
      <c r="M50" s="15" t="s">
        <v>20</v>
      </c>
      <c r="N50" s="15" t="s">
        <v>20</v>
      </c>
      <c r="O50" s="15" t="s">
        <v>20</v>
      </c>
      <c r="P50" s="50">
        <v>5</v>
      </c>
      <c r="Q50" s="51">
        <f>J50*0.05</f>
        <v>8380.8000000000011</v>
      </c>
      <c r="R50" s="35"/>
      <c r="S50" s="2"/>
    </row>
    <row r="51" spans="1:21" s="12" customFormat="1" ht="37.5">
      <c r="A51" s="99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f>SUM(сютур:цвр!J51)</f>
        <v>116303</v>
      </c>
      <c r="K51" s="37">
        <f t="shared" si="0"/>
        <v>116303</v>
      </c>
      <c r="L51" s="37">
        <f t="shared" si="1"/>
        <v>116303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11630.300000000001</v>
      </c>
      <c r="R51" s="35"/>
      <c r="S51" s="2"/>
    </row>
    <row r="52" spans="1:21" s="12" customFormat="1">
      <c r="A52" s="99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f>SUM(сютур:цвр!J52)</f>
        <v>413565</v>
      </c>
      <c r="K52" s="37">
        <f t="shared" si="0"/>
        <v>413565</v>
      </c>
      <c r="L52" s="37">
        <f t="shared" si="1"/>
        <v>413565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41356.5</v>
      </c>
      <c r="R52" s="35"/>
      <c r="S52" s="2"/>
    </row>
    <row r="53" spans="1:21" s="12" customFormat="1" ht="37.5">
      <c r="A53" s="99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f>SUM(сютур:цвр!J53)</f>
        <v>99366</v>
      </c>
      <c r="K53" s="37">
        <f t="shared" si="0"/>
        <v>99366</v>
      </c>
      <c r="L53" s="37">
        <f t="shared" si="1"/>
        <v>99366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9936.6</v>
      </c>
      <c r="R53" s="35"/>
      <c r="S53" s="2"/>
    </row>
    <row r="54" spans="1:21" s="12" customFormat="1" ht="37.5">
      <c r="A54" s="99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f>SUM(сютур:цвр!J54)</f>
        <v>345804</v>
      </c>
      <c r="K54" s="37">
        <f t="shared" si="0"/>
        <v>345804</v>
      </c>
      <c r="L54" s="37">
        <f t="shared" si="1"/>
        <v>345804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34580.400000000001</v>
      </c>
      <c r="R54" s="35"/>
      <c r="S54" s="2"/>
    </row>
    <row r="55" spans="1:21" s="12" customFormat="1" ht="86.25" customHeight="1">
      <c r="A55" s="76" t="s">
        <v>130</v>
      </c>
      <c r="B55" s="54" t="s">
        <v>111</v>
      </c>
      <c r="C55" s="54" t="s">
        <v>112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>
        <f>SUM(сютур:цвр!J55)</f>
        <v>18225</v>
      </c>
      <c r="K55" s="37">
        <f t="shared" si="0"/>
        <v>18225</v>
      </c>
      <c r="L55" s="37">
        <f t="shared" si="1"/>
        <v>18225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1822.5</v>
      </c>
      <c r="R55" s="35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35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1327451</v>
      </c>
      <c r="K57" s="38">
        <f>SUM(K49:K56)</f>
        <v>1327451</v>
      </c>
      <c r="L57" s="38">
        <f>SUM(L49:L56)</f>
        <v>1327451</v>
      </c>
      <c r="M57" s="15"/>
      <c r="N57" s="15"/>
      <c r="O57" s="15"/>
      <c r="P57" s="50">
        <v>10</v>
      </c>
      <c r="Q57" s="51">
        <f>J57*0.1</f>
        <v>132745.1</v>
      </c>
      <c r="R57" s="2"/>
      <c r="S57" s="2"/>
      <c r="U57" s="2"/>
    </row>
    <row r="58" spans="1:21" ht="18.75" hidden="1" customHeight="1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35"/>
      <c r="Q58" s="35"/>
      <c r="R58" s="35"/>
    </row>
    <row r="59" spans="1:21" ht="18.75" hidden="1" customHeight="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35"/>
      <c r="Q59" s="35"/>
      <c r="R59" s="35"/>
    </row>
    <row r="60" spans="1:21" hidden="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30"/>
      <c r="M60" s="30"/>
      <c r="N60" s="30"/>
      <c r="O60" s="30"/>
      <c r="P60" s="35"/>
      <c r="Q60" s="35"/>
      <c r="R60" s="35"/>
    </row>
    <row r="61" spans="1:21" ht="37.5" hidden="1">
      <c r="A61" s="31" t="s">
        <v>33</v>
      </c>
      <c r="B61" s="39" t="s">
        <v>34</v>
      </c>
      <c r="C61" s="31" t="s">
        <v>35</v>
      </c>
      <c r="D61" s="31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30"/>
      <c r="M61" s="30"/>
      <c r="N61" s="30"/>
      <c r="O61" s="30"/>
      <c r="P61" s="35"/>
      <c r="Q61" s="35"/>
      <c r="R61" s="35"/>
    </row>
    <row r="62" spans="1:21" s="2" customFormat="1" hidden="1">
      <c r="A62" s="31">
        <v>1</v>
      </c>
      <c r="B62" s="31">
        <v>2</v>
      </c>
      <c r="C62" s="31">
        <v>3</v>
      </c>
      <c r="D62" s="31">
        <v>4</v>
      </c>
      <c r="E62" s="127">
        <v>5</v>
      </c>
      <c r="F62" s="118"/>
      <c r="G62" s="118"/>
      <c r="H62" s="118"/>
      <c r="I62" s="118"/>
      <c r="J62" s="118"/>
      <c r="K62" s="118"/>
      <c r="L62" s="30"/>
      <c r="M62" s="30"/>
      <c r="N62" s="30"/>
      <c r="O62" s="30"/>
      <c r="P62" s="35"/>
      <c r="Q62" s="35"/>
      <c r="R62" s="35"/>
    </row>
    <row r="63" spans="1:21" s="2" customFormat="1" hidden="1">
      <c r="A63" s="29" t="s">
        <v>20</v>
      </c>
      <c r="B63" s="29" t="s">
        <v>20</v>
      </c>
      <c r="C63" s="29" t="s">
        <v>20</v>
      </c>
      <c r="D63" s="29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30"/>
      <c r="M63" s="30"/>
      <c r="N63" s="30"/>
      <c r="O63" s="30"/>
      <c r="P63" s="35"/>
      <c r="Q63" s="35"/>
      <c r="R63" s="35"/>
    </row>
    <row r="64" spans="1:21" s="2" customFormat="1" hidden="1">
      <c r="A64" s="110" t="s">
        <v>37</v>
      </c>
      <c r="B64" s="110"/>
      <c r="C64" s="110"/>
      <c r="D64" s="110"/>
      <c r="E64" s="110"/>
      <c r="F64" s="110"/>
      <c r="G64" s="30"/>
      <c r="H64" s="30"/>
      <c r="I64" s="30"/>
      <c r="J64" s="30"/>
      <c r="K64" s="30"/>
      <c r="L64" s="30"/>
      <c r="M64" s="30"/>
      <c r="N64" s="30"/>
      <c r="O64" s="30"/>
      <c r="P64" s="35"/>
      <c r="Q64" s="35"/>
      <c r="R64" s="35"/>
    </row>
    <row r="65" spans="1:23" s="2" customFormat="1" hidden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33"/>
      <c r="M65" s="33"/>
      <c r="N65" s="33"/>
      <c r="O65" s="33"/>
      <c r="P65" s="35"/>
      <c r="Q65" s="35"/>
      <c r="R65" s="35"/>
    </row>
    <row r="66" spans="1:23" s="2" customFormat="1" ht="194.25" customHeight="1">
      <c r="A66" s="146" t="s">
        <v>157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33"/>
      <c r="M66" s="33"/>
      <c r="N66" s="33"/>
      <c r="O66" s="33"/>
      <c r="P66" s="35"/>
      <c r="Q66" s="35"/>
      <c r="R66" s="35"/>
    </row>
    <row r="67" spans="1:23" s="2" customFormat="1" ht="16.5" hidden="1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33"/>
      <c r="M67" s="33"/>
      <c r="N67" s="33"/>
      <c r="O67" s="33"/>
      <c r="P67" s="35"/>
      <c r="Q67" s="35"/>
      <c r="R67" s="35"/>
    </row>
    <row r="68" spans="1:23" s="2" customFormat="1" hidden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30"/>
      <c r="K68" s="30"/>
      <c r="L68" s="30"/>
      <c r="M68" s="30"/>
      <c r="N68" s="30"/>
      <c r="O68" s="30"/>
      <c r="P68" s="35"/>
      <c r="Q68" s="35"/>
      <c r="R68" s="35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36.75" customHeight="1">
      <c r="A71" s="191" t="s">
        <v>153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39.75" customHeight="1">
      <c r="A72" s="191" t="s">
        <v>152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44.25" customHeight="1">
      <c r="A73" s="191" t="s">
        <v>153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.75" customHeight="1">
      <c r="A74" s="191" t="s">
        <v>154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 hidden="1">
      <c r="A75" s="20"/>
      <c r="B75" s="20"/>
      <c r="C75" s="20"/>
      <c r="D75" s="20"/>
      <c r="E75" s="20"/>
      <c r="F75" s="20"/>
      <c r="G75" s="20"/>
      <c r="H75" s="20"/>
      <c r="I75" s="20"/>
      <c r="J75" s="30"/>
      <c r="K75" s="30"/>
      <c r="L75" s="30"/>
      <c r="M75" s="30"/>
      <c r="N75" s="30"/>
      <c r="O75" s="30"/>
      <c r="P75" s="35"/>
      <c r="Q75" s="35"/>
      <c r="R75" s="35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171</v>
      </c>
      <c r="K84" s="137" t="s">
        <v>172</v>
      </c>
      <c r="L84" s="137" t="s">
        <v>173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171</v>
      </c>
      <c r="K92" s="137" t="s">
        <v>172</v>
      </c>
      <c r="L92" s="137" t="s">
        <v>173</v>
      </c>
      <c r="M92" s="137" t="s">
        <v>171</v>
      </c>
      <c r="N92" s="137" t="s">
        <v>172</v>
      </c>
      <c r="O92" s="137" t="s">
        <v>173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 ht="18.75" hidden="1" customHeight="1">
      <c r="A98" s="148" t="s">
        <v>132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35"/>
      <c r="Q98" s="35"/>
      <c r="R98" s="35"/>
    </row>
    <row r="99" spans="1:31" s="2" customFormat="1" ht="18.75" hidden="1" customHeigh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35"/>
      <c r="Q99" s="35"/>
      <c r="R99" s="35"/>
    </row>
    <row r="100" spans="1:31" s="2" customFormat="1" hidden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30"/>
      <c r="N100" s="30"/>
      <c r="O100" s="30"/>
      <c r="P100" s="35"/>
      <c r="Q100" s="35"/>
      <c r="R100" s="35"/>
    </row>
    <row r="101" spans="1:31" s="2" customFormat="1" hidden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30"/>
      <c r="N101" s="30"/>
      <c r="O101" s="30"/>
      <c r="P101" s="35"/>
      <c r="Q101" s="35"/>
      <c r="R101" s="35"/>
    </row>
    <row r="102" spans="1:31" s="2" customFormat="1" ht="16.5" hidden="1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30"/>
      <c r="N102" s="30"/>
      <c r="O102" s="30"/>
      <c r="P102" s="35"/>
      <c r="Q102" s="35"/>
      <c r="R102" s="35"/>
    </row>
    <row r="103" spans="1:31" s="2" customFormat="1" hidden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30"/>
      <c r="N103" s="30"/>
      <c r="O103" s="30"/>
      <c r="P103" s="35"/>
      <c r="Q103" s="35"/>
      <c r="R103" s="35"/>
    </row>
    <row r="104" spans="1:31" s="2" customFormat="1" hidden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30"/>
      <c r="N104" s="30"/>
      <c r="O104" s="30"/>
      <c r="P104" s="35"/>
      <c r="Q104" s="35"/>
      <c r="R104" s="35"/>
    </row>
    <row r="105" spans="1:31" s="2" customFormat="1" hidden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30"/>
      <c r="N105" s="30"/>
      <c r="O105" s="30"/>
      <c r="P105" s="35"/>
      <c r="Q105" s="35"/>
      <c r="R105" s="35"/>
    </row>
    <row r="106" spans="1:31" s="2" customFormat="1" hidden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30"/>
      <c r="N106" s="30"/>
      <c r="O106" s="30"/>
      <c r="P106" s="35"/>
      <c r="Q106" s="35"/>
      <c r="R106" s="35"/>
    </row>
    <row r="107" spans="1:31" s="2" customFormat="1" ht="18.75" hidden="1" customHeigh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35"/>
      <c r="Q107" s="35"/>
      <c r="R107" s="35"/>
    </row>
    <row r="108" spans="1:31" s="27" customFormat="1" ht="60.75" customHeight="1">
      <c r="A108" s="130" t="s">
        <v>156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hidden="1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 ht="18.75" hidden="1" customHeigh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35"/>
      <c r="Q110" s="35"/>
      <c r="R110" s="35"/>
    </row>
    <row r="111" spans="1:31" s="2" customFormat="1" hidden="1">
      <c r="A111" s="31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30"/>
      <c r="N111" s="30"/>
      <c r="O111" s="30"/>
      <c r="P111" s="35"/>
      <c r="Q111" s="35"/>
      <c r="R111" s="35"/>
    </row>
    <row r="112" spans="1:31" s="2" customFormat="1" hidden="1">
      <c r="A112" s="31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30"/>
      <c r="N112" s="30"/>
      <c r="O112" s="30"/>
      <c r="P112" s="35"/>
      <c r="Q112" s="35"/>
      <c r="R112" s="35"/>
    </row>
    <row r="113" spans="1:18" s="2" customFormat="1" ht="40.5" hidden="1" customHeight="1">
      <c r="A113" s="31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30"/>
      <c r="N113" s="30"/>
      <c r="O113" s="30"/>
      <c r="P113" s="35"/>
      <c r="Q113" s="35"/>
      <c r="R113" s="35"/>
    </row>
    <row r="114" spans="1:18" s="2" customFormat="1" ht="42.75" hidden="1" customHeight="1">
      <c r="A114" s="29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30"/>
      <c r="N114" s="30"/>
      <c r="O114" s="30"/>
      <c r="P114" s="35"/>
      <c r="Q114" s="35"/>
      <c r="R114" s="35"/>
    </row>
    <row r="115" spans="1:18" s="2" customFormat="1" ht="42" hidden="1" customHeight="1">
      <c r="A115" s="29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30"/>
      <c r="N115" s="30"/>
      <c r="O115" s="30"/>
      <c r="P115" s="35"/>
      <c r="Q115" s="35"/>
      <c r="R115" s="35"/>
    </row>
    <row r="116" spans="1:18" s="2" customFormat="1" ht="18.75" hidden="1" customHeigh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35"/>
      <c r="Q116" s="35"/>
      <c r="R116" s="35"/>
    </row>
    <row r="117" spans="1:18" s="2" customFormat="1" ht="18.75" hidden="1" customHeigh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35"/>
      <c r="Q117" s="35"/>
      <c r="R117" s="35"/>
    </row>
    <row r="118" spans="1:18" s="2" customFormat="1" ht="18.75" hidden="1" customHeigh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35"/>
      <c r="Q118" s="35"/>
      <c r="R118" s="35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hidden="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35"/>
      <c r="Q120" s="35"/>
      <c r="R120" s="35"/>
    </row>
    <row r="121" spans="1:18" s="2" customFormat="1" ht="62.25" hidden="1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35"/>
      <c r="Q121" s="35"/>
      <c r="R121" s="35"/>
    </row>
    <row r="122" spans="1:18" s="2" customFormat="1" ht="18.75" hidden="1" customHeigh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35"/>
      <c r="Q122" s="35"/>
      <c r="R122" s="35"/>
    </row>
    <row r="123" spans="1:18" s="2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5"/>
      <c r="Q123" s="35"/>
      <c r="R123" s="35"/>
    </row>
    <row r="124" spans="1:18" s="2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5"/>
      <c r="Q124" s="35"/>
      <c r="R124" s="35"/>
    </row>
    <row r="125" spans="1:18" s="2" customFormat="1">
      <c r="A125" s="40" t="s">
        <v>95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 t="s">
        <v>73</v>
      </c>
      <c r="L125" s="30"/>
      <c r="M125" s="30"/>
      <c r="N125" s="30"/>
      <c r="O125" s="30"/>
      <c r="P125" s="35"/>
      <c r="Q125" s="35"/>
      <c r="R125" s="35"/>
    </row>
    <row r="126" spans="1:18" s="2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5"/>
      <c r="Q126" s="35"/>
      <c r="R126" s="35"/>
    </row>
    <row r="127" spans="1:18" s="2" customFormat="1">
      <c r="A127" s="5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5"/>
      <c r="Q127" s="35"/>
      <c r="R127" s="35"/>
    </row>
  </sheetData>
  <mergeCells count="198">
    <mergeCell ref="A73:D73"/>
    <mergeCell ref="E73:G73"/>
    <mergeCell ref="H73:L73"/>
    <mergeCell ref="A74:D74"/>
    <mergeCell ref="E74:G74"/>
    <mergeCell ref="H74:L74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A32:L32"/>
    <mergeCell ref="A33:J33"/>
    <mergeCell ref="O46:O47"/>
    <mergeCell ref="A45:A47"/>
    <mergeCell ref="B45:D46"/>
    <mergeCell ref="E45:F46"/>
    <mergeCell ref="G45:I45"/>
    <mergeCell ref="J45:L45"/>
    <mergeCell ref="M45:O45"/>
    <mergeCell ref="G46:G47"/>
    <mergeCell ref="H46:I46"/>
    <mergeCell ref="N35:N36"/>
    <mergeCell ref="A59:O59"/>
    <mergeCell ref="A60:K60"/>
    <mergeCell ref="E61:K61"/>
    <mergeCell ref="E62:K62"/>
    <mergeCell ref="E63:K63"/>
    <mergeCell ref="J46:J47"/>
    <mergeCell ref="K46:K47"/>
    <mergeCell ref="L46:L47"/>
    <mergeCell ref="M46:M47"/>
    <mergeCell ref="N46:N47"/>
    <mergeCell ref="A58:O58"/>
    <mergeCell ref="A64:F64"/>
    <mergeCell ref="A65:K65"/>
    <mergeCell ref="A66:K66"/>
    <mergeCell ref="A67:K67"/>
    <mergeCell ref="A68:I68"/>
    <mergeCell ref="A72:D72"/>
    <mergeCell ref="E72:G72"/>
    <mergeCell ref="H72:L72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A108:O108"/>
    <mergeCell ref="A109:O109"/>
    <mergeCell ref="A110:O110"/>
    <mergeCell ref="A117:O117"/>
    <mergeCell ref="A119:O119"/>
    <mergeCell ref="B111:D111"/>
    <mergeCell ref="E111:L111"/>
    <mergeCell ref="B112:D112"/>
    <mergeCell ref="E112:L112"/>
    <mergeCell ref="B113:D113"/>
    <mergeCell ref="E113:L113"/>
    <mergeCell ref="A118:O118"/>
    <mergeCell ref="A120:O120"/>
    <mergeCell ref="A121:O121"/>
    <mergeCell ref="A122:O122"/>
    <mergeCell ref="B114:D114"/>
    <mergeCell ref="E114:L114"/>
    <mergeCell ref="B115:D115"/>
    <mergeCell ref="E115:L115"/>
    <mergeCell ref="A116:O116"/>
    <mergeCell ref="G34:I34"/>
    <mergeCell ref="J34:L34"/>
    <mergeCell ref="G35:G36"/>
    <mergeCell ref="H35:I35"/>
    <mergeCell ref="J35:J36"/>
    <mergeCell ref="M35:M36"/>
    <mergeCell ref="D38:D42"/>
    <mergeCell ref="E38:E42"/>
    <mergeCell ref="F38:F42"/>
    <mergeCell ref="A34:A36"/>
    <mergeCell ref="B34:D35"/>
    <mergeCell ref="E34:F35"/>
    <mergeCell ref="A104:L104"/>
    <mergeCell ref="A105:L105"/>
    <mergeCell ref="A106:L106"/>
    <mergeCell ref="A107:O107"/>
    <mergeCell ref="P45:Q45"/>
    <mergeCell ref="P46:P47"/>
    <mergeCell ref="Q46:Q47"/>
    <mergeCell ref="A43:O43"/>
    <mergeCell ref="A44:J44"/>
    <mergeCell ref="K35:K36"/>
    <mergeCell ref="L35:L36"/>
    <mergeCell ref="A38:A42"/>
    <mergeCell ref="B38:B42"/>
    <mergeCell ref="C38:C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3:O92"/>
  <sheetViews>
    <sheetView workbookViewId="0">
      <selection activeCell="J92" sqref="J92:O93"/>
    </sheetView>
  </sheetViews>
  <sheetFormatPr defaultRowHeight="15"/>
  <sheetData>
    <row r="3" spans="1:14">
      <c r="L3" t="s">
        <v>161</v>
      </c>
    </row>
    <row r="4" spans="1:14">
      <c r="L4" t="s">
        <v>166</v>
      </c>
    </row>
    <row r="5" spans="1:14">
      <c r="A5" t="s">
        <v>164</v>
      </c>
    </row>
    <row r="6" spans="1:14" ht="325.5">
      <c r="A6" s="95" t="s">
        <v>165</v>
      </c>
    </row>
    <row r="10" spans="1:14">
      <c r="N10" s="96">
        <v>44197</v>
      </c>
    </row>
    <row r="11" spans="1:14">
      <c r="N11" s="96">
        <v>44561</v>
      </c>
    </row>
    <row r="18" spans="1:1" ht="409.5">
      <c r="A18" s="101" t="s">
        <v>170</v>
      </c>
    </row>
    <row r="35" spans="10:15" ht="150">
      <c r="J35" s="97" t="s">
        <v>171</v>
      </c>
      <c r="K35" s="97" t="s">
        <v>172</v>
      </c>
      <c r="L35" s="98" t="s">
        <v>173</v>
      </c>
    </row>
    <row r="46" spans="10:15" ht="150">
      <c r="J46" s="97" t="s">
        <v>171</v>
      </c>
      <c r="K46" s="97" t="s">
        <v>172</v>
      </c>
      <c r="L46" s="98" t="s">
        <v>173</v>
      </c>
      <c r="M46" s="97" t="s">
        <v>171</v>
      </c>
      <c r="N46" s="97" t="s">
        <v>172</v>
      </c>
      <c r="O46" s="98" t="s">
        <v>173</v>
      </c>
    </row>
    <row r="49" spans="1:1" ht="18.75">
      <c r="A49" s="100"/>
    </row>
    <row r="50" spans="1:1" ht="18.75">
      <c r="A50" s="100"/>
    </row>
    <row r="51" spans="1:1" ht="18.75">
      <c r="A51" s="100"/>
    </row>
    <row r="52" spans="1:1" ht="18.75">
      <c r="A52" s="100"/>
    </row>
    <row r="53" spans="1:1" ht="18.75">
      <c r="A53" s="100"/>
    </row>
    <row r="54" spans="1:1" ht="18.75">
      <c r="A54" s="100"/>
    </row>
    <row r="84" spans="10:15" ht="150">
      <c r="J84" s="97" t="s">
        <v>171</v>
      </c>
      <c r="K84" s="97" t="s">
        <v>172</v>
      </c>
      <c r="L84" s="98" t="s">
        <v>173</v>
      </c>
    </row>
    <row r="92" spans="10:15" ht="150">
      <c r="J92" s="97" t="s">
        <v>171</v>
      </c>
      <c r="K92" s="97" t="s">
        <v>172</v>
      </c>
      <c r="L92" s="98" t="s">
        <v>173</v>
      </c>
      <c r="M92" s="97" t="s">
        <v>171</v>
      </c>
      <c r="N92" s="97" t="s">
        <v>172</v>
      </c>
      <c r="O92" s="98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O92"/>
  <sheetViews>
    <sheetView workbookViewId="0">
      <selection activeCell="J92" sqref="J92:O93"/>
    </sheetView>
  </sheetViews>
  <sheetFormatPr defaultRowHeight="15"/>
  <sheetData>
    <row r="3" spans="1:14">
      <c r="L3" t="s">
        <v>161</v>
      </c>
    </row>
    <row r="4" spans="1:14">
      <c r="L4" t="s">
        <v>166</v>
      </c>
    </row>
    <row r="5" spans="1:14">
      <c r="A5" t="s">
        <v>164</v>
      </c>
    </row>
    <row r="6" spans="1:14" ht="325.5">
      <c r="A6" s="95" t="s">
        <v>165</v>
      </c>
    </row>
    <row r="10" spans="1:14">
      <c r="N10" s="96">
        <v>44197</v>
      </c>
    </row>
    <row r="11" spans="1:14">
      <c r="N11" s="96">
        <v>44561</v>
      </c>
    </row>
    <row r="18" spans="1:1" ht="409.5">
      <c r="A18" s="101" t="s">
        <v>170</v>
      </c>
    </row>
    <row r="35" spans="10:15" ht="150">
      <c r="J35" s="97" t="s">
        <v>171</v>
      </c>
      <c r="K35" s="97" t="s">
        <v>172</v>
      </c>
      <c r="L35" s="98" t="s">
        <v>173</v>
      </c>
    </row>
    <row r="46" spans="10:15" ht="150">
      <c r="J46" s="97" t="s">
        <v>171</v>
      </c>
      <c r="K46" s="97" t="s">
        <v>172</v>
      </c>
      <c r="L46" s="98" t="s">
        <v>173</v>
      </c>
      <c r="M46" s="97" t="s">
        <v>171</v>
      </c>
      <c r="N46" s="97" t="s">
        <v>172</v>
      </c>
      <c r="O46" s="98" t="s">
        <v>173</v>
      </c>
    </row>
    <row r="49" spans="1:1" ht="18.75">
      <c r="A49" s="100"/>
    </row>
    <row r="50" spans="1:1" ht="18.75">
      <c r="A50" s="100"/>
    </row>
    <row r="51" spans="1:1" ht="18.75">
      <c r="A51" s="100"/>
    </row>
    <row r="52" spans="1:1" ht="18.75">
      <c r="A52" s="100"/>
    </row>
    <row r="53" spans="1:1" ht="18.75">
      <c r="A53" s="100"/>
    </row>
    <row r="54" spans="1:1" ht="18.75">
      <c r="A54" s="100"/>
    </row>
    <row r="84" spans="10:15" ht="150">
      <c r="J84" s="97" t="s">
        <v>171</v>
      </c>
      <c r="K84" s="97" t="s">
        <v>172</v>
      </c>
      <c r="L84" s="98" t="s">
        <v>173</v>
      </c>
    </row>
    <row r="92" spans="10:15" ht="150">
      <c r="J92" s="97" t="s">
        <v>171</v>
      </c>
      <c r="K92" s="97" t="s">
        <v>172</v>
      </c>
      <c r="L92" s="98" t="s">
        <v>173</v>
      </c>
      <c r="M92" s="97" t="s">
        <v>171</v>
      </c>
      <c r="N92" s="97" t="s">
        <v>172</v>
      </c>
      <c r="O92" s="98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сютур</vt:lpstr>
      <vt:lpstr>сюнат</vt:lpstr>
      <vt:lpstr>ддт</vt:lpstr>
      <vt:lpstr>цтт</vt:lpstr>
      <vt:lpstr>цвр</vt:lpstr>
      <vt:lpstr>свод</vt:lpstr>
      <vt:lpstr>Лист1</vt:lpstr>
      <vt:lpstr>Лист2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2021-01-11T09:02:31Z</dcterms:modified>
</cp:coreProperties>
</file>