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600" windowHeight="11760" activeTab="3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externalReferences>
    <externalReference r:id="rId5"/>
  </externalReferences>
  <definedNames>
    <definedName name="_xlnm.Print_Area" localSheetId="0">'форма 1 школы'!$A$1:$F$317</definedName>
    <definedName name="_xlnm.Print_Area" localSheetId="1">'форма 2 школы'!$A$1:$F$18</definedName>
    <definedName name="_xlnm.Print_Area" localSheetId="2">'форма 3 школы'!$A$1:$F$540</definedName>
    <definedName name="_xlnm.Print_Area" localSheetId="3">'форма 4 школы'!$A$1:$M$787</definedName>
  </definedNames>
  <calcPr calcId="125725"/>
</workbook>
</file>

<file path=xl/calcChain.xml><?xml version="1.0" encoding="utf-8"?>
<calcChain xmlns="http://schemas.openxmlformats.org/spreadsheetml/2006/main">
  <c r="J236" i="2"/>
  <c r="I236"/>
  <c r="E236"/>
  <c r="D236"/>
  <c r="L235"/>
  <c r="J235"/>
  <c r="K235" s="1"/>
  <c r="I235"/>
  <c r="E307" i="3"/>
  <c r="E308"/>
  <c r="E309"/>
  <c r="D307"/>
  <c r="D308"/>
  <c r="D309"/>
  <c r="E306"/>
  <c r="D306"/>
  <c r="G235" i="2"/>
  <c r="E235"/>
  <c r="D235"/>
  <c r="K236"/>
  <c r="F236"/>
  <c r="K199"/>
  <c r="H199"/>
  <c r="F199"/>
  <c r="K198"/>
  <c r="H198" s="1"/>
  <c r="F198"/>
  <c r="K197"/>
  <c r="H197"/>
  <c r="F197"/>
  <c r="K196"/>
  <c r="H196" s="1"/>
  <c r="F196"/>
  <c r="K45"/>
  <c r="H45"/>
  <c r="F45"/>
  <c r="K127"/>
  <c r="H127" s="1"/>
  <c r="F127"/>
  <c r="K126"/>
  <c r="H126"/>
  <c r="F126"/>
  <c r="H235" l="1"/>
  <c r="F235"/>
  <c r="C235" s="1"/>
  <c r="M235" s="1"/>
  <c r="K106"/>
  <c r="H106" s="1"/>
  <c r="F106"/>
  <c r="K105"/>
  <c r="H105"/>
  <c r="F105"/>
  <c r="F477" i="1" l="1"/>
  <c r="F476"/>
  <c r="F475"/>
  <c r="F474"/>
  <c r="F473"/>
  <c r="F472"/>
  <c r="F471"/>
  <c r="F470"/>
  <c r="F469"/>
  <c r="F468"/>
  <c r="K39" i="2" l="1"/>
  <c r="H39"/>
  <c r="F39"/>
  <c r="K38"/>
  <c r="H38" s="1"/>
  <c r="F38"/>
  <c r="K229"/>
  <c r="H229" s="1"/>
  <c r="F229"/>
  <c r="C229" s="1"/>
  <c r="K228"/>
  <c r="H228"/>
  <c r="M228" s="1"/>
  <c r="F228"/>
  <c r="C228"/>
  <c r="M229" l="1"/>
  <c r="F299" i="3" l="1"/>
  <c r="F298"/>
  <c r="F297"/>
  <c r="F296"/>
  <c r="F295"/>
  <c r="F294"/>
  <c r="K219" i="2" l="1"/>
  <c r="H219"/>
  <c r="F219"/>
  <c r="K212" l="1"/>
  <c r="H212"/>
  <c r="F212"/>
  <c r="K206" l="1"/>
  <c r="H206"/>
  <c r="F206"/>
  <c r="K205"/>
  <c r="H205" s="1"/>
  <c r="F205"/>
  <c r="K190" l="1"/>
  <c r="H190" s="1"/>
  <c r="F190"/>
  <c r="K189"/>
  <c r="I189"/>
  <c r="H189"/>
  <c r="D189"/>
  <c r="F189" s="1"/>
  <c r="K182" l="1"/>
  <c r="H182" s="1"/>
  <c r="F182"/>
  <c r="K176" l="1"/>
  <c r="H176" s="1"/>
  <c r="F176"/>
  <c r="K175"/>
  <c r="H175"/>
  <c r="F175"/>
  <c r="K169"/>
  <c r="H169" s="1"/>
  <c r="F169"/>
  <c r="K168"/>
  <c r="H168"/>
  <c r="F168"/>
  <c r="K162" l="1"/>
  <c r="H162" s="1"/>
  <c r="F162"/>
  <c r="K161"/>
  <c r="H161"/>
  <c r="F161"/>
  <c r="H155" l="1"/>
  <c r="F155"/>
  <c r="K154"/>
  <c r="H154"/>
  <c r="F154"/>
  <c r="I147" l="1"/>
  <c r="K147" s="1"/>
  <c r="H147" s="1"/>
  <c r="D147"/>
  <c r="F147" s="1"/>
  <c r="K141" l="1"/>
  <c r="H141"/>
  <c r="F141"/>
  <c r="K140"/>
  <c r="H140" s="1"/>
  <c r="F140"/>
  <c r="K133" l="1"/>
  <c r="H133"/>
  <c r="F133"/>
  <c r="K120" l="1"/>
  <c r="H120" s="1"/>
  <c r="F120"/>
  <c r="K119"/>
  <c r="H119"/>
  <c r="F119"/>
  <c r="K112" l="1"/>
  <c r="H112"/>
  <c r="F112"/>
  <c r="K99" l="1"/>
  <c r="H99" s="1"/>
  <c r="F99"/>
  <c r="K98"/>
  <c r="H98" s="1"/>
  <c r="F98"/>
  <c r="K92" l="1"/>
  <c r="H92" s="1"/>
  <c r="F92"/>
  <c r="K91"/>
  <c r="H91"/>
  <c r="F91"/>
  <c r="K84" l="1"/>
  <c r="H84" s="1"/>
  <c r="F84"/>
  <c r="K78" l="1"/>
  <c r="H78" s="1"/>
  <c r="F78"/>
  <c r="I77"/>
  <c r="K77" s="1"/>
  <c r="H77" s="1"/>
  <c r="F77"/>
  <c r="K76"/>
  <c r="H76" s="1"/>
  <c r="F76"/>
  <c r="K75"/>
  <c r="H75" s="1"/>
  <c r="F75"/>
  <c r="K67" l="1"/>
  <c r="H67"/>
  <c r="F67"/>
  <c r="K66"/>
  <c r="H66" s="1"/>
  <c r="F66"/>
  <c r="K60" l="1"/>
  <c r="H60" s="1"/>
  <c r="F60"/>
  <c r="K59"/>
  <c r="H59"/>
  <c r="F59"/>
  <c r="K52" l="1"/>
  <c r="H52"/>
  <c r="F52"/>
  <c r="K32" l="1"/>
  <c r="H32"/>
  <c r="F32"/>
  <c r="K31"/>
  <c r="H31" s="1"/>
  <c r="F31"/>
  <c r="K25" l="1"/>
  <c r="H25"/>
  <c r="F25"/>
  <c r="K24"/>
  <c r="H24" s="1"/>
  <c r="F24"/>
  <c r="K18" l="1"/>
  <c r="H18" s="1"/>
  <c r="F18"/>
  <c r="K17"/>
  <c r="H17"/>
  <c r="F17"/>
  <c r="L11" l="1"/>
  <c r="L236" s="1"/>
  <c r="H236" s="1"/>
  <c r="M236" s="1"/>
  <c r="K11"/>
  <c r="H11"/>
  <c r="G11"/>
  <c r="G236" s="1"/>
  <c r="C236" s="1"/>
  <c r="F11"/>
  <c r="K10"/>
  <c r="H10" s="1"/>
  <c r="F10"/>
  <c r="K46" l="1"/>
  <c r="H46"/>
  <c r="F46"/>
  <c r="K183" l="1"/>
  <c r="H183" s="1"/>
  <c r="F183"/>
  <c r="K148" l="1"/>
  <c r="H148" s="1"/>
  <c r="F148"/>
  <c r="C92" l="1"/>
  <c r="C91"/>
  <c r="F462" i="1" l="1"/>
  <c r="F461"/>
  <c r="C199" i="2" l="1"/>
  <c r="C198"/>
  <c r="M198" s="1"/>
  <c r="C197"/>
  <c r="C196"/>
  <c r="M196" s="1"/>
  <c r="M197" l="1"/>
  <c r="M199"/>
  <c r="F255" i="3" l="1"/>
  <c r="C60" i="2" l="1"/>
  <c r="C59"/>
  <c r="M59" s="1"/>
  <c r="M60" l="1"/>
  <c r="K222" l="1"/>
  <c r="H222"/>
  <c r="M222" s="1"/>
  <c r="F222"/>
  <c r="C222"/>
  <c r="K221"/>
  <c r="H221" s="1"/>
  <c r="F221"/>
  <c r="C221" s="1"/>
  <c r="K220"/>
  <c r="H220"/>
  <c r="M220" s="1"/>
  <c r="F220"/>
  <c r="C220"/>
  <c r="C219"/>
  <c r="M219" l="1"/>
  <c r="M221"/>
  <c r="C206" l="1"/>
  <c r="C205"/>
  <c r="F432" i="1"/>
  <c r="F431"/>
  <c r="F430"/>
  <c r="F429"/>
  <c r="F428"/>
  <c r="F427"/>
  <c r="F426"/>
  <c r="F425"/>
  <c r="F424"/>
  <c r="F423"/>
  <c r="F268" i="3"/>
  <c r="F267"/>
  <c r="F266"/>
  <c r="F265"/>
  <c r="F264"/>
  <c r="F263"/>
  <c r="F69" i="2"/>
  <c r="M205" l="1"/>
  <c r="M206"/>
  <c r="F286" i="3"/>
  <c r="F460" i="1"/>
  <c r="F459"/>
  <c r="F458"/>
  <c r="F457"/>
  <c r="F456"/>
  <c r="F455"/>
  <c r="F454"/>
  <c r="F453"/>
  <c r="F288" i="3"/>
  <c r="F287"/>
  <c r="F285"/>
  <c r="F284"/>
  <c r="F283"/>
  <c r="K213" i="2"/>
  <c r="H213" s="1"/>
  <c r="F213"/>
  <c r="C213" s="1"/>
  <c r="C212"/>
  <c r="F447" i="1"/>
  <c r="F446"/>
  <c r="F445"/>
  <c r="F444"/>
  <c r="F443"/>
  <c r="F442"/>
  <c r="F441"/>
  <c r="F440"/>
  <c r="F439"/>
  <c r="F438"/>
  <c r="F277" i="3"/>
  <c r="F276"/>
  <c r="F275"/>
  <c r="F274"/>
  <c r="M212" i="2" l="1"/>
  <c r="M213"/>
  <c r="F417" i="1" l="1"/>
  <c r="F416"/>
  <c r="F415"/>
  <c r="F414"/>
  <c r="F413"/>
  <c r="F412"/>
  <c r="F411"/>
  <c r="F410"/>
  <c r="F409"/>
  <c r="F408"/>
  <c r="F407"/>
  <c r="F406"/>
  <c r="F405"/>
  <c r="F404"/>
  <c r="F257" i="3"/>
  <c r="F256"/>
  <c r="F254"/>
  <c r="F253"/>
  <c r="F252"/>
  <c r="C190" i="2" l="1"/>
  <c r="C189"/>
  <c r="F398" i="1"/>
  <c r="F397"/>
  <c r="F396"/>
  <c r="F395"/>
  <c r="F394"/>
  <c r="F393"/>
  <c r="F392"/>
  <c r="F391"/>
  <c r="F390"/>
  <c r="F389"/>
  <c r="F246" i="3"/>
  <c r="F245"/>
  <c r="F244"/>
  <c r="F243"/>
  <c r="M189" i="2" l="1"/>
  <c r="M190"/>
  <c r="C183"/>
  <c r="C182"/>
  <c r="F383" i="1"/>
  <c r="F382"/>
  <c r="F381"/>
  <c r="F380"/>
  <c r="F379"/>
  <c r="F378"/>
  <c r="F377"/>
  <c r="F376"/>
  <c r="F375"/>
  <c r="F374"/>
  <c r="F237" i="3"/>
  <c r="F236"/>
  <c r="F235"/>
  <c r="F234"/>
  <c r="M183" i="2" l="1"/>
  <c r="M182"/>
  <c r="C176" l="1"/>
  <c r="C175"/>
  <c r="F368" i="1"/>
  <c r="F367"/>
  <c r="F366"/>
  <c r="F365"/>
  <c r="F364"/>
  <c r="F363"/>
  <c r="F362"/>
  <c r="F361"/>
  <c r="F360"/>
  <c r="F359"/>
  <c r="F228" i="3"/>
  <c r="F227"/>
  <c r="F226"/>
  <c r="F225"/>
  <c r="C169" i="2"/>
  <c r="C168"/>
  <c r="F353" i="1"/>
  <c r="F352"/>
  <c r="F351"/>
  <c r="F350"/>
  <c r="F349"/>
  <c r="F348"/>
  <c r="F347"/>
  <c r="F346"/>
  <c r="F345"/>
  <c r="F344"/>
  <c r="F219" i="3"/>
  <c r="F218"/>
  <c r="F217"/>
  <c r="F216"/>
  <c r="M168" i="2" l="1"/>
  <c r="M175"/>
  <c r="M176"/>
  <c r="M169"/>
  <c r="C162" l="1"/>
  <c r="C161"/>
  <c r="F338" i="1"/>
  <c r="F337"/>
  <c r="F336"/>
  <c r="F335"/>
  <c r="F334"/>
  <c r="F333"/>
  <c r="F332"/>
  <c r="F331"/>
  <c r="F330"/>
  <c r="F329"/>
  <c r="F210" i="3"/>
  <c r="F209"/>
  <c r="F208"/>
  <c r="F207"/>
  <c r="M161" i="2" l="1"/>
  <c r="M162"/>
  <c r="C155" l="1"/>
  <c r="C154"/>
  <c r="F323" i="1"/>
  <c r="F322"/>
  <c r="F321"/>
  <c r="F320"/>
  <c r="F319"/>
  <c r="F318"/>
  <c r="F317"/>
  <c r="F316"/>
  <c r="F315"/>
  <c r="F314"/>
  <c r="F201" i="3"/>
  <c r="F200"/>
  <c r="F199"/>
  <c r="F198"/>
  <c r="M154" i="2" l="1"/>
  <c r="M155"/>
  <c r="C148" l="1"/>
  <c r="C147"/>
  <c r="F308" i="1"/>
  <c r="F307"/>
  <c r="F306"/>
  <c r="F305"/>
  <c r="F304"/>
  <c r="F303"/>
  <c r="F302"/>
  <c r="F301"/>
  <c r="F300"/>
  <c r="F299"/>
  <c r="F192" i="3"/>
  <c r="F191"/>
  <c r="F190"/>
  <c r="F189"/>
  <c r="M147" i="2" l="1"/>
  <c r="M148"/>
  <c r="C141" l="1"/>
  <c r="C140"/>
  <c r="F293" i="1"/>
  <c r="F292"/>
  <c r="F291"/>
  <c r="F290"/>
  <c r="F289"/>
  <c r="F288"/>
  <c r="F287"/>
  <c r="F286"/>
  <c r="F285"/>
  <c r="F284"/>
  <c r="F183" i="3"/>
  <c r="F182"/>
  <c r="F181"/>
  <c r="F180"/>
  <c r="M141" i="2" l="1"/>
  <c r="M140"/>
  <c r="K134"/>
  <c r="H134" s="1"/>
  <c r="F134"/>
  <c r="C134" s="1"/>
  <c r="C133"/>
  <c r="F278" i="1"/>
  <c r="F277"/>
  <c r="F276"/>
  <c r="F275"/>
  <c r="F274"/>
  <c r="F273"/>
  <c r="F272"/>
  <c r="F271"/>
  <c r="F270"/>
  <c r="F269"/>
  <c r="F174" i="3"/>
  <c r="F173"/>
  <c r="F172"/>
  <c r="F171"/>
  <c r="M133" i="2" l="1"/>
  <c r="M134"/>
  <c r="C127"/>
  <c r="C126"/>
  <c r="F263" i="1"/>
  <c r="F261"/>
  <c r="F260"/>
  <c r="F259"/>
  <c r="F258"/>
  <c r="F257"/>
  <c r="F256"/>
  <c r="F255"/>
  <c r="F254"/>
  <c r="F165" i="3"/>
  <c r="F164"/>
  <c r="F163"/>
  <c r="F162"/>
  <c r="M126" i="2" l="1"/>
  <c r="M127"/>
  <c r="C120" l="1"/>
  <c r="C119"/>
  <c r="F248" i="1"/>
  <c r="F247"/>
  <c r="F246"/>
  <c r="F245"/>
  <c r="F244"/>
  <c r="F243"/>
  <c r="F242"/>
  <c r="F241"/>
  <c r="F240"/>
  <c r="F239"/>
  <c r="F156" i="3"/>
  <c r="F155"/>
  <c r="F154"/>
  <c r="F153"/>
  <c r="M119" i="2" l="1"/>
  <c r="M120"/>
  <c r="K113" l="1"/>
  <c r="H113"/>
  <c r="F113"/>
  <c r="C113"/>
  <c r="C112"/>
  <c r="F233" i="1"/>
  <c r="F232"/>
  <c r="F231"/>
  <c r="F230"/>
  <c r="F229"/>
  <c r="F228"/>
  <c r="F227"/>
  <c r="F226"/>
  <c r="F225"/>
  <c r="F224"/>
  <c r="F147" i="3"/>
  <c r="F146"/>
  <c r="F145"/>
  <c r="F144"/>
  <c r="M113" i="2" l="1"/>
  <c r="M112"/>
  <c r="C106" l="1"/>
  <c r="C105"/>
  <c r="F218" i="1"/>
  <c r="F217"/>
  <c r="F216"/>
  <c r="F215"/>
  <c r="F214"/>
  <c r="F213"/>
  <c r="F212"/>
  <c r="F211"/>
  <c r="F210"/>
  <c r="F209"/>
  <c r="F138" i="3"/>
  <c r="F137"/>
  <c r="F136"/>
  <c r="F135"/>
  <c r="C99" i="2"/>
  <c r="C98"/>
  <c r="M98" s="1"/>
  <c r="F203" i="1"/>
  <c r="F202"/>
  <c r="F201"/>
  <c r="F200"/>
  <c r="F199"/>
  <c r="F198"/>
  <c r="F197"/>
  <c r="F196"/>
  <c r="F195"/>
  <c r="F194"/>
  <c r="F129" i="3"/>
  <c r="F128"/>
  <c r="F127"/>
  <c r="F126"/>
  <c r="M105" i="2" l="1"/>
  <c r="M106"/>
  <c r="M99"/>
  <c r="M92" l="1"/>
  <c r="M91"/>
  <c r="F188" i="1"/>
  <c r="F187"/>
  <c r="F186"/>
  <c r="F185"/>
  <c r="F184"/>
  <c r="F183"/>
  <c r="F182"/>
  <c r="F181"/>
  <c r="F180"/>
  <c r="F179"/>
  <c r="F120" i="3"/>
  <c r="F119"/>
  <c r="F118"/>
  <c r="F117"/>
  <c r="K85" i="2" l="1"/>
  <c r="H85" s="1"/>
  <c r="F85"/>
  <c r="C85" s="1"/>
  <c r="C84"/>
  <c r="F173" i="1"/>
  <c r="F172"/>
  <c r="F171"/>
  <c r="F170"/>
  <c r="F169"/>
  <c r="F168"/>
  <c r="F167"/>
  <c r="F166"/>
  <c r="F165"/>
  <c r="F164"/>
  <c r="F111" i="3"/>
  <c r="F110"/>
  <c r="F109"/>
  <c r="F108"/>
  <c r="M84" i="2" l="1"/>
  <c r="M85"/>
  <c r="C78"/>
  <c r="C77"/>
  <c r="C76"/>
  <c r="C75"/>
  <c r="F158" i="1"/>
  <c r="F157"/>
  <c r="F156"/>
  <c r="F155"/>
  <c r="F154"/>
  <c r="F153"/>
  <c r="F152"/>
  <c r="F151"/>
  <c r="F150"/>
  <c r="F149"/>
  <c r="F148"/>
  <c r="F147"/>
  <c r="F146"/>
  <c r="F145"/>
  <c r="F102" i="3"/>
  <c r="F101"/>
  <c r="F100"/>
  <c r="F99"/>
  <c r="F98"/>
  <c r="F97"/>
  <c r="M76" i="2" l="1"/>
  <c r="M78"/>
  <c r="M75"/>
  <c r="M77"/>
  <c r="K69" l="1"/>
  <c r="H69" s="1"/>
  <c r="C69"/>
  <c r="K68"/>
  <c r="H68" s="1"/>
  <c r="M68" s="1"/>
  <c r="F68"/>
  <c r="C68" s="1"/>
  <c r="C67"/>
  <c r="C66"/>
  <c r="M66" l="1"/>
  <c r="M69"/>
  <c r="M67"/>
  <c r="F139" i="1"/>
  <c r="F138"/>
  <c r="F137"/>
  <c r="F136"/>
  <c r="F135"/>
  <c r="F134"/>
  <c r="F133"/>
  <c r="F132"/>
  <c r="F131"/>
  <c r="F130"/>
  <c r="F91" i="3"/>
  <c r="F90"/>
  <c r="F89"/>
  <c r="F88"/>
  <c r="F124" i="1" l="1"/>
  <c r="F123"/>
  <c r="F122"/>
  <c r="F121"/>
  <c r="F120"/>
  <c r="F119"/>
  <c r="F118"/>
  <c r="F117"/>
  <c r="F116"/>
  <c r="F115"/>
  <c r="F82" i="3"/>
  <c r="F81"/>
  <c r="F80"/>
  <c r="F79"/>
  <c r="K53" i="2" l="1"/>
  <c r="H53" s="1"/>
  <c r="F53"/>
  <c r="C53" s="1"/>
  <c r="C52"/>
  <c r="F109" i="1"/>
  <c r="F108"/>
  <c r="F107"/>
  <c r="F106"/>
  <c r="F105"/>
  <c r="F104"/>
  <c r="F103"/>
  <c r="F102"/>
  <c r="F101"/>
  <c r="F100"/>
  <c r="F73" i="3"/>
  <c r="F72"/>
  <c r="F71"/>
  <c r="F70"/>
  <c r="M52" i="2" l="1"/>
  <c r="M53"/>
  <c r="C46" l="1"/>
  <c r="C45"/>
  <c r="F94" i="1"/>
  <c r="F93"/>
  <c r="F92"/>
  <c r="F91"/>
  <c r="F90"/>
  <c r="F89"/>
  <c r="F88"/>
  <c r="F87"/>
  <c r="F86"/>
  <c r="F85"/>
  <c r="F64" i="3"/>
  <c r="F63"/>
  <c r="F62"/>
  <c r="F61"/>
  <c r="M45" i="2" l="1"/>
  <c r="M46"/>
  <c r="C39" l="1"/>
  <c r="C38"/>
  <c r="F79" i="1"/>
  <c r="F78"/>
  <c r="F77"/>
  <c r="F76"/>
  <c r="F75"/>
  <c r="F74"/>
  <c r="F73"/>
  <c r="F72"/>
  <c r="F71"/>
  <c r="F70"/>
  <c r="F55" i="3"/>
  <c r="F54"/>
  <c r="F53"/>
  <c r="F52"/>
  <c r="M39" i="2" l="1"/>
  <c r="M38"/>
  <c r="C32"/>
  <c r="C31"/>
  <c r="F64" i="1"/>
  <c r="F63"/>
  <c r="F62"/>
  <c r="F61"/>
  <c r="F60"/>
  <c r="F59"/>
  <c r="F58"/>
  <c r="F57"/>
  <c r="F56"/>
  <c r="F55"/>
  <c r="F46" i="3"/>
  <c r="F45"/>
  <c r="F44"/>
  <c r="F43"/>
  <c r="M31" i="2" l="1"/>
  <c r="M32"/>
  <c r="C25" l="1"/>
  <c r="C24"/>
  <c r="F49" i="1"/>
  <c r="F48"/>
  <c r="F47"/>
  <c r="F46"/>
  <c r="F45"/>
  <c r="F44"/>
  <c r="F43"/>
  <c r="F42"/>
  <c r="F41"/>
  <c r="F40"/>
  <c r="F35" i="3"/>
  <c r="F34"/>
  <c r="F33"/>
  <c r="F32"/>
  <c r="M24" i="2" l="1"/>
  <c r="M25"/>
  <c r="C18" l="1"/>
  <c r="F34" i="1"/>
  <c r="F33"/>
  <c r="F32"/>
  <c r="F31"/>
  <c r="F30"/>
  <c r="F29"/>
  <c r="F28"/>
  <c r="F27"/>
  <c r="F26"/>
  <c r="F25"/>
  <c r="F24" i="3"/>
  <c r="F23"/>
  <c r="F22"/>
  <c r="F21"/>
  <c r="C17" i="2" l="1"/>
  <c r="M17" s="1"/>
  <c r="M18"/>
  <c r="C11"/>
  <c r="C10"/>
  <c r="F19" i="1"/>
  <c r="F18"/>
  <c r="F17"/>
  <c r="F16"/>
  <c r="F15"/>
  <c r="F14"/>
  <c r="F13"/>
  <c r="F12"/>
  <c r="F11"/>
  <c r="F10"/>
  <c r="F13" i="3"/>
  <c r="F12"/>
  <c r="F11"/>
  <c r="F10"/>
  <c r="M11" i="2" l="1"/>
  <c r="M10"/>
  <c r="F37" i="3"/>
  <c r="F36"/>
  <c r="F26"/>
  <c r="F25"/>
  <c r="F15"/>
  <c r="F14"/>
  <c r="K781" i="2" l="1"/>
  <c r="F781"/>
  <c r="K779"/>
  <c r="F779"/>
  <c r="C779" s="1"/>
  <c r="F309" i="3"/>
  <c r="H779" i="2" l="1"/>
  <c r="M779" s="1"/>
  <c r="F311" i="3"/>
  <c r="F310"/>
  <c r="F308"/>
  <c r="F307"/>
  <c r="F306"/>
  <c r="H781" i="2"/>
  <c r="C781"/>
  <c r="K780"/>
  <c r="H780" s="1"/>
  <c r="F780"/>
  <c r="C780" s="1"/>
  <c r="K778"/>
  <c r="H778" s="1"/>
  <c r="F778"/>
  <c r="C778" s="1"/>
  <c r="M781" l="1"/>
  <c r="M780"/>
  <c r="M778"/>
</calcChain>
</file>

<file path=xl/sharedStrings.xml><?xml version="1.0" encoding="utf-8"?>
<sst xmlns="http://schemas.openxmlformats.org/spreadsheetml/2006/main" count="2156" uniqueCount="133">
  <si>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</si>
  <si>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</si>
  <si>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</si>
  <si>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</si>
  <si>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</si>
  <si>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</si>
  <si>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</si>
  <si>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</si>
  <si>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</si>
  <si>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</si>
  <si>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</si>
  <si>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</si>
  <si>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уровень освоения обучающимися основной общеобразовательной программы начального общего образования по завершении первой ступени  общего образования</t>
  </si>
  <si>
    <t>полнота реализации основной общеобразовательной программы начального общего образования</t>
  </si>
  <si>
    <t>уровень освоения обучающимися основной общеобразовательной программы основного общего образования по завершении второй ступени  общего образования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</si>
  <si>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</si>
  <si>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среднего общего образования по завершении третьей ступени  общего образования</t>
  </si>
  <si>
    <t>полнота реализации основной общеобразовательной программы среднего общего образования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</si>
  <si>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</si>
  <si>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</si>
  <si>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</si>
  <si>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</si>
  <si>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</si>
  <si>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</si>
  <si>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</si>
  <si>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</si>
  <si>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</si>
  <si>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</si>
  <si>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</si>
  <si>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</si>
  <si>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</si>
  <si>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</si>
  <si>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</si>
  <si>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</si>
  <si>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</si>
  <si>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</si>
  <si>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</si>
  <si>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</si>
  <si>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</si>
  <si>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</si>
  <si>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-</t>
  </si>
  <si>
    <t>по услуге присмотр и уход из местного бюджета учитываются расходы по следующим направлениям: питание, бутилированная вода, моющие, чистящие, дезинфицирующие средства, используемые для присмотра и ухода за воспитанниками</t>
  </si>
  <si>
    <t>заполнять ячейки голубого цвета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</si>
  <si>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</si>
  <si>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</si>
  <si>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</si>
  <si>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</si>
  <si>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</si>
  <si>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исполнитель</t>
  </si>
  <si>
    <t>объем плановых ассигнований и финансирование только по виду расходов 611,621, (С ДОТАЦИЕЙ) без иных целей</t>
  </si>
  <si>
    <t>801012О.99.0.БА81АЭ92001, 801012О.99.0.БА81АА24001,  801012О.99.0.БА81АШ28001, 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</si>
  <si>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802111О.99.0.БА96АШ83001,  802111О.99.0.БА96АШ58001, 802111О.99.0.БА96АШ62001, реализация основных общеобразовательных программ основного общего образования</t>
  </si>
  <si>
    <t>802112О.99.0.ББ11АЮ58001, 802112О.99.0.ББ11АЮ83001, 802112О.99.0.ББ11АШ58001, 802112О.99.0.ББ11АЮ62001, реализация основных общеобразовательных программ среднего общего образования</t>
  </si>
  <si>
    <t xml:space="preserve"> 804200О.99.0.ББ52АЕ04000, 804200О.99.0.ББ52АЕ28000,  804200О.99.0.ББ52АЕ52000, 804200О.99.0.ББ52АЕ76000, 804200О.99.0.ББ52АЖ24000, реализация дополнительных общеразвивающих программ</t>
  </si>
  <si>
    <t>801011О.99.0.БВ24ДП02000,  801011О.99.0.БВ24ДН82000, реализация основных общеобразовательных программ дошкольного образования</t>
  </si>
  <si>
    <t>853211О.99.0.БВ19АА26000,  853211О.99.0.БВ19АГ20000, 853211О.99.0.БВ19АА68000, 853211О.99.0.БВ19АГ08000, 853211О.99.0.БВ19АА56000, присмотр и уход</t>
  </si>
  <si>
    <t>человеко-час</t>
  </si>
  <si>
    <t>801012О.99.0.БА81АЭ92001, 801012О.99.0.БА81АА24001,  801012О.99.0.БА81АШ28001,  801012О.99.0.БА81АШ04001,   802111О.99.0.БА96АЮ58001,   802111О.99.0.БА96АА00001,  802111О.99.0.БА96АШ83001,  802111О.99.0.БА96АШ58001, 802111О.99.0.БА96АШ62001,  802112О.99.0.ББ11АЮ58001, 802112О.99.0.ББ11АЮ83001, 802112О.99.0.ББ11АШ58001, 802112О.99.0.ББ11АЮ62001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</si>
  <si>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804200О.99.0.ББ52АЕ04000, 804200О.99.0.ББ52АЕ28000,  804200О.99.0.ББ52АЕ52000, 804200О.99.0.ББ52АЕ76000, 804200О.99.0.ББ52АЖ24000, реализация дополнительных общеразвивающих программ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</si>
  <si>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</si>
  <si>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</si>
  <si>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</si>
  <si>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</si>
  <si>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</si>
  <si>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</si>
  <si>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</si>
  <si>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</si>
  <si>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В.В.Бобнев</t>
  </si>
  <si>
    <t>МОБУ СОШ № 30</t>
  </si>
  <si>
    <t>исполнитель: Е.М. Кононенко</t>
  </si>
  <si>
    <t>тел. 380-687</t>
  </si>
  <si>
    <t>МАОУ гимназия имени А.П.Чехова</t>
  </si>
  <si>
    <t>МАОУ гимназия имени А.П. Чехова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</si>
  <si>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</si>
  <si>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 4 (ТМОЛ)</t>
  </si>
  <si>
    <t>МОБУ СОШ № 5</t>
  </si>
  <si>
    <t>Муниципальное общеобразовательное бюджетное учреждение средняя общеобразовательная школа № 6</t>
  </si>
  <si>
    <t>Муниципальное общеобразовательное бюдджетное учреждение средняя общеобразовательная школа № 6</t>
  </si>
  <si>
    <t>муниципальное общеобразовательное бюджетное учреждение лицей №7</t>
  </si>
  <si>
    <t>муницпальное общеобразовательное бюджетное учреждение лицей №7</t>
  </si>
  <si>
    <t>МОБУ лицей №7</t>
  </si>
  <si>
    <t>МОБУ СОШ №8 им.А.Г.Ломакина</t>
  </si>
  <si>
    <t>МОБУ СОШ № 9 с углубленным изучением английского языка</t>
  </si>
  <si>
    <t>МУНИЦИПАЛЬНОЕ АВТОНОМНОЕ ОБЩЕОБРАЗОВАТЕЛЬНОЕ УЧРЕЖДЕНИЕ СРЕДНЯЯ ОБЩЕОБРАЗОВАТЕЛЬНАЯ ШКОЛА №10</t>
  </si>
  <si>
    <r>
      <t xml:space="preserve">Плановые ассигнования на 2018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</si>
  <si>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2018 год с учетом изменений на конец отчетного периода, руб.</t>
  </si>
  <si>
    <t>МУНИЦИПАЛЬНОЕ АВТОНОМНОЕ ОБЩЕОБРАЗОВАТЕЛЬНОЕ УЧРЕЖДЕНИЕ СРЕДНЯЯ ОБЩЕОБРАЗОВАТЕЛЬНАЯ ШКОЛА № 10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</si>
  <si>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</si>
  <si>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</si>
  <si>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МОБУ СОШ № 16</t>
  </si>
  <si>
    <t>МОБУ СОШ № 20</t>
  </si>
  <si>
    <t>МОБУ СОШ № 21</t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</si>
  <si>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</si>
  <si>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</si>
  <si>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МАОУ СОШ № 22</t>
  </si>
  <si>
    <t>МОБУ СОШ № 23</t>
  </si>
  <si>
    <t>МОБУ СОШ № 24</t>
  </si>
  <si>
    <t>МАОУ СОШ № 25/11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</si>
  <si>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</si>
  <si>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</si>
  <si>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 лицей № 28</t>
  </si>
  <si>
    <t>Муниципальное автономное общеобразовательное учреждение лицей № 28</t>
  </si>
  <si>
    <t>муниципальное общеобразовательное бюджетное учреждение средняя общеобразовательная школа № 31</t>
  </si>
  <si>
    <t>МОБУ СОШ № 31</t>
  </si>
  <si>
    <t>МОБУ СОШ № 32</t>
  </si>
  <si>
    <t>МОБУ лицей № 33</t>
  </si>
  <si>
    <t>МОБУ СОШ №34</t>
  </si>
  <si>
    <t>муниципальное общеобразовательное бюджетное учреждение средняя общеобразовательная школа № 35</t>
  </si>
  <si>
    <t>свод</t>
  </si>
  <si>
    <t>Муниципальное общеобразовательное бюджетное учреждение средняя общеобразовательная школа № 35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</si>
  <si>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</t>
  </si>
  <si>
    <t>МАОУ СОШ № 37</t>
  </si>
  <si>
    <t>МОБУ СОШ № 38</t>
  </si>
  <si>
    <t>801012О.99.0.БА81АЭ92001, 801012О.99.0.БА81АП40001,  801012О.99.0.БА81АА00001,  801012О.99.0.БА81АА24001 реализация основных общеобразовательных программ начального общего образования</t>
  </si>
  <si>
    <t>802111О.99.0.БА96АЮ58001,  802111О.99.0.БА96АП76001, 802111О.99.0.БА96АА00001, 802111О.99.0.БА96АА25001, 802111О.99.0.БА96АЮ62001, реализация основных общеобразовательных программ основного общего образования</t>
  </si>
  <si>
    <t>802112О.99.0.ББ11АЮ58001, 802112О.99.0.ББ11АП76001, 802112О.99.0.ББ11АА25001, 607370000131102140811794000301000105007101102, реализация основных общеобразовательных программ среднего общего образования</t>
  </si>
  <si>
    <t>801011О.99.0.АР04ЕД72000,  801011О.99.0.АР04ЕД48000, реализация основных общеобразовательных программ дошкольного образования</t>
  </si>
  <si>
    <t>853211О.99.0.БВ19АА26000,  853211О.99.0.БВ19АА68000, 853211О.99.0.БВ19АГ08000, 853211О.99.0.БВ19АА56000, присмотр и уход</t>
  </si>
  <si>
    <t xml:space="preserve">  МОБУ СОШ № 36</t>
  </si>
  <si>
    <t>Отчетный период: 9 месяцев 2019 года</t>
  </si>
  <si>
    <t xml:space="preserve">МУНИЦИПАЛЬНОЕ АВТОНОМНОЕ ОБЩЕОБРАЗОВАТЕЛЬНОЕ УЧРЕЖДЕНИЕ СРЕДНЯЯ ОБЩЕОБРАЗОВАТЕЛЬНАЯ ШКОЛА №10 </t>
  </si>
  <si>
    <t>Отчетный период:  9 месяцев 2020 года</t>
  </si>
  <si>
    <t xml:space="preserve"> Отчетный период:  9 месяцев 2020 года</t>
  </si>
  <si>
    <t>Отчетный период:   9 месяцев  2020 года</t>
  </si>
  <si>
    <t>МАОУ СОШ № 39</t>
  </si>
  <si>
    <r>
      <t xml:space="preserve">Плановые ассигнования на 2020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</si>
  <si>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2020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</si>
  <si>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2020 год с учетом изменений на конец отчетного периода, руб.</t>
  </si>
  <si>
    <t>804200О.99.0.ББ52АЕ04000, 804200О.99.0.ББ52АЕ28000,  804200О.99.0.ББ52АЕ52000, 804200О.99.0.ББ52АЕ76000, 804200О.99.0.ББ52АЖ24000, 804200О.99.0.ББ52АЖ00000, реализация дополнительных общеразвивающих программ</t>
  </si>
  <si>
    <t>804200О.99.0.ББ52АЕ04000, 804200О.99.0.ББ52АЕ28000,  804200О.99.0.ББ52АЕ52000, 804200О.99.0.ББ52АЕ76000,   804200О.99.0.ББ52АЖ24000, 804200О.99.0.ББ52АЖ00000,                                    реализация дополнительных общеразвивающих программ</t>
  </si>
  <si>
    <t>Плановые ассигнования на 2020 год с учетом изменений на конец отчетного периода, руб.  (местный бюджет)</t>
  </si>
  <si>
    <t>Плановые ассигнования на 2020 год с учетом изменений на конец отчетного периода, руб.  (областной бюджет)</t>
  </si>
  <si>
    <t>Итого плановые ассигнования на 2020  год с учетом изменений на конец отчетного периода, руб.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</si>
</sst>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0"/>
      <color rgb="FF002060"/>
      <name val="Times New Roman"/>
      <family val="1"/>
      <charset val="204"/>
    </font>
    <font>
      <sz val="20"/>
      <color rgb="FF00206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4" fillId="0" borderId="4" xfId="1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0" fontId="4" fillId="0" borderId="5" xfId="1" applyFont="1" applyFill="1" applyBorder="1" applyAlignment="1">
      <alignment vertical="top" wrapText="1"/>
    </xf>
    <xf numFmtId="2" fontId="3" fillId="0" borderId="4" xfId="1" applyNumberFormat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1" fontId="1" fillId="2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49" fontId="3" fillId="0" borderId="4" xfId="1" applyNumberFormat="1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/>
    <xf numFmtId="0" fontId="3" fillId="0" borderId="4" xfId="1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4" fontId="1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4" fontId="1" fillId="2" borderId="4" xfId="0" applyNumberFormat="1" applyFont="1" applyFill="1" applyBorder="1"/>
    <xf numFmtId="0" fontId="6" fillId="3" borderId="0" xfId="0" applyFont="1" applyFill="1"/>
    <xf numFmtId="0" fontId="7" fillId="3" borderId="0" xfId="0" applyFont="1" applyFill="1"/>
    <xf numFmtId="1" fontId="1" fillId="4" borderId="4" xfId="0" applyNumberFormat="1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9" fillId="3" borderId="0" xfId="0" applyFont="1" applyFill="1"/>
    <xf numFmtId="0" fontId="10" fillId="3" borderId="0" xfId="0" applyFont="1" applyFill="1"/>
    <xf numFmtId="0" fontId="1" fillId="0" borderId="4" xfId="0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vertical="top"/>
    </xf>
    <xf numFmtId="49" fontId="4" fillId="0" borderId="4" xfId="1" applyNumberFormat="1" applyFont="1" applyFill="1" applyBorder="1" applyAlignment="1">
      <alignment horizontal="center" vertical="top" wrapText="1"/>
    </xf>
    <xf numFmtId="0" fontId="11" fillId="0" borderId="0" xfId="0" applyFont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4" fontId="12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/>
    <xf numFmtId="1" fontId="1" fillId="4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top" wrapText="1"/>
    </xf>
    <xf numFmtId="164" fontId="14" fillId="0" borderId="4" xfId="0" applyNumberFormat="1" applyFont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top" wrapText="1"/>
    </xf>
    <xf numFmtId="0" fontId="1" fillId="0" borderId="0" xfId="0" applyNumberFormat="1" applyFont="1" applyBorder="1" applyAlignment="1">
      <alignment horizontal="center" vertical="top" wrapText="1"/>
    </xf>
    <xf numFmtId="1" fontId="1" fillId="4" borderId="0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0" fillId="0" borderId="0" xfId="0" applyAlignment="1">
      <alignment vertical="top"/>
    </xf>
    <xf numFmtId="4" fontId="12" fillId="0" borderId="4" xfId="0" applyNumberFormat="1" applyFont="1" applyBorder="1" applyAlignment="1">
      <alignment horizontal="center" vertical="top"/>
    </xf>
    <xf numFmtId="164" fontId="1" fillId="4" borderId="4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/>
    </xf>
    <xf numFmtId="1" fontId="7" fillId="4" borderId="4" xfId="0" applyNumberFormat="1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vertical="top"/>
    </xf>
    <xf numFmtId="1" fontId="15" fillId="2" borderId="4" xfId="0" applyNumberFormat="1" applyFont="1" applyFill="1" applyBorder="1" applyAlignment="1">
      <alignment horizontal="center" vertical="top"/>
    </xf>
    <xf numFmtId="4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4" fontId="11" fillId="2" borderId="4" xfId="0" applyNumberFormat="1" applyFont="1" applyFill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1" fontId="3" fillId="4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1" fontId="3" fillId="2" borderId="4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4" fontId="14" fillId="2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center" vertical="top" wrapText="1"/>
    </xf>
    <xf numFmtId="2" fontId="3" fillId="0" borderId="6" xfId="1" applyNumberFormat="1" applyFont="1" applyFill="1" applyBorder="1" applyAlignment="1">
      <alignment horizontal="center" vertical="top" wrapText="1"/>
    </xf>
    <xf numFmtId="2" fontId="3" fillId="0" borderId="7" xfId="1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49" fontId="3" fillId="0" borderId="4" xfId="1" applyNumberFormat="1" applyFont="1" applyFill="1" applyBorder="1" applyAlignment="1">
      <alignment horizontal="center" vertical="top" wrapText="1"/>
    </xf>
    <xf numFmtId="49" fontId="3" fillId="0" borderId="5" xfId="1" applyNumberFormat="1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82;&#1086;&#1083;&#1099;/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школы"/>
      <sheetName val="форма 2 школы"/>
      <sheetName val="форма 3 школы"/>
      <sheetName val="форма 4 школы"/>
    </sheetNames>
    <sheetDataSet>
      <sheetData sheetId="0">
        <row r="13">
          <cell r="D13">
            <v>12163</v>
          </cell>
          <cell r="E13">
            <v>13388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319"/>
  <sheetViews>
    <sheetView view="pageBreakPreview" topLeftCell="A304" zoomScale="80" zoomScaleSheetLayoutView="80" workbookViewId="0">
      <selection activeCell="E309" sqref="E309"/>
    </sheetView>
  </sheetViews>
  <sheetFormatPr defaultRowHeight="18.75"/>
  <cols>
    <col min="1" max="1" width="7.7109375" style="1" customWidth="1"/>
    <col min="2" max="2" width="66.85546875" style="1" customWidth="1"/>
    <col min="3" max="3" width="11.42578125" style="1" customWidth="1"/>
    <col min="4" max="4" width="21" style="1" customWidth="1"/>
    <col min="5" max="5" width="14.140625" style="1" customWidth="1"/>
    <col min="6" max="6" width="18" style="1" customWidth="1"/>
  </cols>
  <sheetData>
    <row r="1" spans="1:6">
      <c r="F1" s="1" t="s">
        <v>43</v>
      </c>
    </row>
    <row r="2" spans="1:6">
      <c r="A2" s="94" t="s">
        <v>1</v>
      </c>
      <c r="B2" s="94"/>
      <c r="C2" s="94"/>
      <c r="D2" s="94"/>
      <c r="E2" s="94"/>
      <c r="F2" s="94"/>
    </row>
    <row r="3" spans="1:6">
      <c r="A3" s="94" t="s">
        <v>44</v>
      </c>
      <c r="B3" s="94"/>
      <c r="C3" s="94"/>
      <c r="D3" s="94"/>
      <c r="E3" s="94"/>
      <c r="F3" s="94"/>
    </row>
    <row r="4" spans="1:6">
      <c r="A4" s="94" t="s">
        <v>3</v>
      </c>
      <c r="B4" s="94"/>
      <c r="C4" s="94"/>
      <c r="D4" s="94"/>
      <c r="E4" s="94"/>
      <c r="F4" s="94"/>
    </row>
    <row r="6" spans="1:6">
      <c r="A6" s="95" t="s">
        <v>71</v>
      </c>
      <c r="B6" s="96"/>
      <c r="C6" s="96"/>
      <c r="D6" s="96"/>
      <c r="E6" s="96"/>
      <c r="F6" s="97"/>
    </row>
    <row r="7" spans="1:6">
      <c r="A7" s="91" t="s">
        <v>121</v>
      </c>
      <c r="B7" s="91"/>
      <c r="C7" s="91"/>
      <c r="D7" s="91"/>
      <c r="E7" s="91"/>
      <c r="F7" s="91"/>
    </row>
    <row r="8" spans="1:6" ht="148.5" customHeight="1">
      <c r="A8" s="2" t="s">
        <v>5</v>
      </c>
      <c r="B8" s="3" t="s">
        <v>6</v>
      </c>
      <c r="C8" s="3" t="s">
        <v>45</v>
      </c>
      <c r="D8" s="3" t="s">
        <v>25</v>
      </c>
      <c r="E8" s="3" t="s">
        <v>30</v>
      </c>
      <c r="F8" s="3" t="s">
        <v>10</v>
      </c>
    </row>
    <row r="9" spans="1:6">
      <c r="A9" s="43">
        <v>1</v>
      </c>
      <c r="B9" s="43">
        <v>2</v>
      </c>
      <c r="C9" s="43">
        <v>3</v>
      </c>
      <c r="D9" s="43">
        <v>4</v>
      </c>
      <c r="E9" s="43">
        <v>5</v>
      </c>
      <c r="F9" s="43" t="s">
        <v>11</v>
      </c>
    </row>
    <row r="10" spans="1:6" ht="114.75" customHeight="1">
      <c r="A10" s="45">
        <v>1</v>
      </c>
      <c r="B10" s="16" t="s">
        <v>50</v>
      </c>
      <c r="C10" s="45" t="s">
        <v>46</v>
      </c>
      <c r="D10" s="30">
        <v>233</v>
      </c>
      <c r="E10" s="30">
        <v>229</v>
      </c>
      <c r="F10" s="12">
        <f>E10/D10*100</f>
        <v>98.283261802575112</v>
      </c>
    </row>
    <row r="11" spans="1:6" ht="137.25" customHeight="1">
      <c r="A11" s="45">
        <v>2</v>
      </c>
      <c r="B11" s="16" t="s">
        <v>51</v>
      </c>
      <c r="C11" s="45" t="s">
        <v>46</v>
      </c>
      <c r="D11" s="30">
        <v>297</v>
      </c>
      <c r="E11" s="30">
        <v>290</v>
      </c>
      <c r="F11" s="12">
        <f t="shared" ref="F11:F13" si="0">E11/D11*100</f>
        <v>97.643097643097647</v>
      </c>
    </row>
    <row r="12" spans="1:6" ht="120" customHeight="1">
      <c r="A12" s="45">
        <v>3</v>
      </c>
      <c r="B12" s="16" t="s">
        <v>52</v>
      </c>
      <c r="C12" s="45" t="s">
        <v>46</v>
      </c>
      <c r="D12" s="30">
        <v>92</v>
      </c>
      <c r="E12" s="30">
        <v>90</v>
      </c>
      <c r="F12" s="12">
        <f t="shared" si="0"/>
        <v>97.826086956521735</v>
      </c>
    </row>
    <row r="13" spans="1:6" ht="120" customHeight="1">
      <c r="A13" s="45">
        <v>4</v>
      </c>
      <c r="B13" s="16" t="s">
        <v>53</v>
      </c>
      <c r="C13" s="35" t="s">
        <v>56</v>
      </c>
      <c r="D13" s="30">
        <v>12163</v>
      </c>
      <c r="E13" s="30">
        <v>13388</v>
      </c>
      <c r="F13" s="12">
        <f t="shared" si="0"/>
        <v>110.07152840582093</v>
      </c>
    </row>
    <row r="14" spans="1:6" ht="85.5" hidden="1" customHeight="1">
      <c r="A14" s="42">
        <v>5</v>
      </c>
      <c r="B14" s="13" t="s">
        <v>54</v>
      </c>
      <c r="C14" s="42" t="s">
        <v>46</v>
      </c>
      <c r="D14" s="30"/>
      <c r="E14" s="30"/>
      <c r="F14" s="12" t="e">
        <f>E14/D14*100</f>
        <v>#DIV/0!</v>
      </c>
    </row>
    <row r="15" spans="1:6" ht="93.75" hidden="1">
      <c r="A15" s="42">
        <v>6</v>
      </c>
      <c r="B15" s="14" t="s">
        <v>55</v>
      </c>
      <c r="C15" s="42" t="s">
        <v>46</v>
      </c>
      <c r="D15" s="31"/>
      <c r="E15" s="31"/>
      <c r="F15" s="12" t="e">
        <f>E15/D15*100</f>
        <v>#DIV/0!</v>
      </c>
    </row>
    <row r="17" spans="1:6">
      <c r="A17" s="95" t="s">
        <v>73</v>
      </c>
      <c r="B17" s="96"/>
      <c r="C17" s="96"/>
      <c r="D17" s="96"/>
      <c r="E17" s="96"/>
      <c r="F17" s="97"/>
    </row>
    <row r="18" spans="1:6">
      <c r="A18" s="91" t="s">
        <v>121</v>
      </c>
      <c r="B18" s="91"/>
      <c r="C18" s="91"/>
      <c r="D18" s="91"/>
      <c r="E18" s="91"/>
      <c r="F18" s="91"/>
    </row>
    <row r="19" spans="1:6" ht="148.5" customHeight="1">
      <c r="A19" s="2" t="s">
        <v>5</v>
      </c>
      <c r="B19" s="3" t="s">
        <v>6</v>
      </c>
      <c r="C19" s="3" t="s">
        <v>45</v>
      </c>
      <c r="D19" s="3" t="s">
        <v>25</v>
      </c>
      <c r="E19" s="3" t="s">
        <v>30</v>
      </c>
      <c r="F19" s="3" t="s">
        <v>10</v>
      </c>
    </row>
    <row r="20" spans="1:6">
      <c r="A20" s="43">
        <v>1</v>
      </c>
      <c r="B20" s="43">
        <v>2</v>
      </c>
      <c r="C20" s="43">
        <v>3</v>
      </c>
      <c r="D20" s="43">
        <v>4</v>
      </c>
      <c r="E20" s="43">
        <v>5</v>
      </c>
      <c r="F20" s="43" t="s">
        <v>11</v>
      </c>
    </row>
    <row r="21" spans="1:6" ht="114.75" customHeight="1">
      <c r="A21" s="45">
        <v>1</v>
      </c>
      <c r="B21" s="16" t="s">
        <v>50</v>
      </c>
      <c r="C21" s="45" t="s">
        <v>46</v>
      </c>
      <c r="D21" s="30">
        <v>464</v>
      </c>
      <c r="E21" s="30">
        <v>468</v>
      </c>
      <c r="F21" s="12">
        <f>E21/D21*100</f>
        <v>100.86206896551724</v>
      </c>
    </row>
    <row r="22" spans="1:6" ht="137.25" customHeight="1">
      <c r="A22" s="45">
        <v>2</v>
      </c>
      <c r="B22" s="16" t="s">
        <v>51</v>
      </c>
      <c r="C22" s="45" t="s">
        <v>46</v>
      </c>
      <c r="D22" s="30">
        <v>523</v>
      </c>
      <c r="E22" s="30">
        <v>519</v>
      </c>
      <c r="F22" s="12">
        <f t="shared" ref="F22:F24" si="1">E22/D22*100</f>
        <v>99.235181644359457</v>
      </c>
    </row>
    <row r="23" spans="1:6" ht="120" customHeight="1">
      <c r="A23" s="45">
        <v>3</v>
      </c>
      <c r="B23" s="16" t="s">
        <v>52</v>
      </c>
      <c r="C23" s="45" t="s">
        <v>46</v>
      </c>
      <c r="D23" s="30">
        <v>104</v>
      </c>
      <c r="E23" s="30">
        <v>102</v>
      </c>
      <c r="F23" s="12">
        <f t="shared" si="1"/>
        <v>98.076923076923066</v>
      </c>
    </row>
    <row r="24" spans="1:6" ht="120" customHeight="1">
      <c r="A24" s="45">
        <v>4</v>
      </c>
      <c r="B24" s="16" t="s">
        <v>53</v>
      </c>
      <c r="C24" s="35" t="s">
        <v>56</v>
      </c>
      <c r="D24" s="30">
        <v>44100</v>
      </c>
      <c r="E24" s="30">
        <v>33075</v>
      </c>
      <c r="F24" s="12">
        <f t="shared" si="1"/>
        <v>75</v>
      </c>
    </row>
    <row r="25" spans="1:6" ht="85.5" hidden="1" customHeight="1">
      <c r="A25" s="42">
        <v>5</v>
      </c>
      <c r="B25" s="13" t="s">
        <v>54</v>
      </c>
      <c r="C25" s="42" t="s">
        <v>46</v>
      </c>
      <c r="D25" s="30"/>
      <c r="E25" s="30"/>
      <c r="F25" s="12" t="e">
        <f>E25/D25*100</f>
        <v>#DIV/0!</v>
      </c>
    </row>
    <row r="26" spans="1:6" ht="93.75" hidden="1">
      <c r="A26" s="42">
        <v>6</v>
      </c>
      <c r="B26" s="14" t="s">
        <v>55</v>
      </c>
      <c r="C26" s="42" t="s">
        <v>46</v>
      </c>
      <c r="D26" s="31"/>
      <c r="E26" s="31"/>
      <c r="F26" s="12" t="e">
        <f>E26/D26*100</f>
        <v>#DIV/0!</v>
      </c>
    </row>
    <row r="28" spans="1:6">
      <c r="A28" s="95" t="s">
        <v>74</v>
      </c>
      <c r="B28" s="96"/>
      <c r="C28" s="96"/>
      <c r="D28" s="96"/>
      <c r="E28" s="96"/>
      <c r="F28" s="97"/>
    </row>
    <row r="29" spans="1:6">
      <c r="A29" s="91" t="s">
        <v>121</v>
      </c>
      <c r="B29" s="91"/>
      <c r="C29" s="91"/>
      <c r="D29" s="91"/>
      <c r="E29" s="91"/>
      <c r="F29" s="91"/>
    </row>
    <row r="30" spans="1:6" ht="148.5" customHeight="1">
      <c r="A30" s="2" t="s">
        <v>5</v>
      </c>
      <c r="B30" s="3" t="s">
        <v>6</v>
      </c>
      <c r="C30" s="3" t="s">
        <v>45</v>
      </c>
      <c r="D30" s="3" t="s">
        <v>25</v>
      </c>
      <c r="E30" s="3" t="s">
        <v>30</v>
      </c>
      <c r="F30" s="3" t="s">
        <v>10</v>
      </c>
    </row>
    <row r="31" spans="1:6">
      <c r="A31" s="43">
        <v>1</v>
      </c>
      <c r="B31" s="43">
        <v>2</v>
      </c>
      <c r="C31" s="43">
        <v>3</v>
      </c>
      <c r="D31" s="43">
        <v>4</v>
      </c>
      <c r="E31" s="43">
        <v>5</v>
      </c>
      <c r="F31" s="43" t="s">
        <v>11</v>
      </c>
    </row>
    <row r="32" spans="1:6" ht="114.75" customHeight="1">
      <c r="A32" s="45">
        <v>1</v>
      </c>
      <c r="B32" s="16" t="s">
        <v>50</v>
      </c>
      <c r="C32" s="45" t="s">
        <v>46</v>
      </c>
      <c r="D32" s="30">
        <v>259</v>
      </c>
      <c r="E32" s="30">
        <v>257</v>
      </c>
      <c r="F32" s="12">
        <f>E32/D32*100</f>
        <v>99.227799227799224</v>
      </c>
    </row>
    <row r="33" spans="1:6" ht="137.25" customHeight="1">
      <c r="A33" s="45">
        <v>2</v>
      </c>
      <c r="B33" s="16" t="s">
        <v>51</v>
      </c>
      <c r="C33" s="45" t="s">
        <v>46</v>
      </c>
      <c r="D33" s="30">
        <v>364</v>
      </c>
      <c r="E33" s="30">
        <v>361</v>
      </c>
      <c r="F33" s="12">
        <f t="shared" ref="F33:F35" si="2">E33/D33*100</f>
        <v>99.175824175824175</v>
      </c>
    </row>
    <row r="34" spans="1:6" ht="120" customHeight="1">
      <c r="A34" s="45">
        <v>3</v>
      </c>
      <c r="B34" s="16" t="s">
        <v>52</v>
      </c>
      <c r="C34" s="45" t="s">
        <v>46</v>
      </c>
      <c r="D34" s="30">
        <v>206</v>
      </c>
      <c r="E34" s="30">
        <v>208</v>
      </c>
      <c r="F34" s="12">
        <f t="shared" si="2"/>
        <v>100.97087378640776</v>
      </c>
    </row>
    <row r="35" spans="1:6" ht="120" customHeight="1">
      <c r="A35" s="45">
        <v>4</v>
      </c>
      <c r="B35" s="16" t="s">
        <v>53</v>
      </c>
      <c r="C35" s="35" t="s">
        <v>56</v>
      </c>
      <c r="D35" s="30">
        <v>65100</v>
      </c>
      <c r="E35" s="30"/>
      <c r="F35" s="12">
        <f t="shared" si="2"/>
        <v>0</v>
      </c>
    </row>
    <row r="36" spans="1:6" ht="85.5" hidden="1" customHeight="1">
      <c r="A36" s="42">
        <v>5</v>
      </c>
      <c r="B36" s="13" t="s">
        <v>54</v>
      </c>
      <c r="C36" s="42" t="s">
        <v>46</v>
      </c>
      <c r="D36" s="30"/>
      <c r="E36" s="30"/>
      <c r="F36" s="12" t="e">
        <f>E36/D36*100</f>
        <v>#DIV/0!</v>
      </c>
    </row>
    <row r="37" spans="1:6" ht="93.75" hidden="1">
      <c r="A37" s="42">
        <v>6</v>
      </c>
      <c r="B37" s="14" t="s">
        <v>55</v>
      </c>
      <c r="C37" s="42" t="s">
        <v>46</v>
      </c>
      <c r="D37" s="31"/>
      <c r="E37" s="31"/>
      <c r="F37" s="12" t="e">
        <f>E37/D37*100</f>
        <v>#DIV/0!</v>
      </c>
    </row>
    <row r="39" spans="1:6">
      <c r="A39" s="95" t="s">
        <v>75</v>
      </c>
      <c r="B39" s="96"/>
      <c r="C39" s="96"/>
      <c r="D39" s="96"/>
      <c r="E39" s="96"/>
      <c r="F39" s="97"/>
    </row>
    <row r="40" spans="1:6">
      <c r="A40" s="91" t="s">
        <v>121</v>
      </c>
      <c r="B40" s="91"/>
      <c r="C40" s="91"/>
      <c r="D40" s="91"/>
      <c r="E40" s="91"/>
      <c r="F40" s="91"/>
    </row>
    <row r="41" spans="1:6" ht="148.5" customHeight="1">
      <c r="A41" s="2" t="s">
        <v>5</v>
      </c>
      <c r="B41" s="3" t="s">
        <v>6</v>
      </c>
      <c r="C41" s="3" t="s">
        <v>45</v>
      </c>
      <c r="D41" s="3" t="s">
        <v>25</v>
      </c>
      <c r="E41" s="3" t="s">
        <v>30</v>
      </c>
      <c r="F41" s="3" t="s">
        <v>10</v>
      </c>
    </row>
    <row r="42" spans="1:6">
      <c r="A42" s="43">
        <v>1</v>
      </c>
      <c r="B42" s="43">
        <v>2</v>
      </c>
      <c r="C42" s="43">
        <v>3</v>
      </c>
      <c r="D42" s="43">
        <v>4</v>
      </c>
      <c r="E42" s="43">
        <v>5</v>
      </c>
      <c r="F42" s="43" t="s">
        <v>11</v>
      </c>
    </row>
    <row r="43" spans="1:6" ht="114.75" customHeight="1">
      <c r="A43" s="45">
        <v>1</v>
      </c>
      <c r="B43" s="16" t="s">
        <v>50</v>
      </c>
      <c r="C43" s="45" t="s">
        <v>46</v>
      </c>
      <c r="D43" s="30">
        <v>285</v>
      </c>
      <c r="E43" s="30">
        <v>271</v>
      </c>
      <c r="F43" s="12">
        <f>E43/D43*100</f>
        <v>95.087719298245617</v>
      </c>
    </row>
    <row r="44" spans="1:6" ht="137.25" customHeight="1">
      <c r="A44" s="45">
        <v>2</v>
      </c>
      <c r="B44" s="16" t="s">
        <v>51</v>
      </c>
      <c r="C44" s="45" t="s">
        <v>46</v>
      </c>
      <c r="D44" s="30">
        <v>302</v>
      </c>
      <c r="E44" s="30">
        <v>307</v>
      </c>
      <c r="F44" s="12">
        <f t="shared" ref="F44:F46" si="3">E44/D44*100</f>
        <v>101.65562913907284</v>
      </c>
    </row>
    <row r="45" spans="1:6" ht="120" customHeight="1">
      <c r="A45" s="45">
        <v>3</v>
      </c>
      <c r="B45" s="16" t="s">
        <v>52</v>
      </c>
      <c r="C45" s="45" t="s">
        <v>46</v>
      </c>
      <c r="D45" s="30">
        <v>55</v>
      </c>
      <c r="E45" s="30">
        <v>52</v>
      </c>
      <c r="F45" s="12">
        <f t="shared" si="3"/>
        <v>94.545454545454547</v>
      </c>
    </row>
    <row r="46" spans="1:6" ht="120" customHeight="1">
      <c r="A46" s="45">
        <v>4</v>
      </c>
      <c r="B46" s="16" t="s">
        <v>53</v>
      </c>
      <c r="C46" s="35" t="s">
        <v>56</v>
      </c>
      <c r="D46" s="30">
        <v>2040</v>
      </c>
      <c r="E46" s="30">
        <v>2040</v>
      </c>
      <c r="F46" s="12">
        <f t="shared" si="3"/>
        <v>100</v>
      </c>
    </row>
    <row r="48" spans="1:6">
      <c r="A48" s="95" t="s">
        <v>76</v>
      </c>
      <c r="B48" s="96"/>
      <c r="C48" s="96"/>
      <c r="D48" s="96"/>
      <c r="E48" s="96"/>
      <c r="F48" s="97"/>
    </row>
    <row r="49" spans="1:6">
      <c r="A49" s="91" t="s">
        <v>121</v>
      </c>
      <c r="B49" s="91"/>
      <c r="C49" s="91"/>
      <c r="D49" s="91"/>
      <c r="E49" s="91"/>
      <c r="F49" s="91"/>
    </row>
    <row r="50" spans="1:6" ht="148.5" customHeight="1">
      <c r="A50" s="2" t="s">
        <v>5</v>
      </c>
      <c r="B50" s="3" t="s">
        <v>6</v>
      </c>
      <c r="C50" s="3" t="s">
        <v>45</v>
      </c>
      <c r="D50" s="3" t="s">
        <v>25</v>
      </c>
      <c r="E50" s="3" t="s">
        <v>30</v>
      </c>
      <c r="F50" s="3" t="s">
        <v>10</v>
      </c>
    </row>
    <row r="51" spans="1:6">
      <c r="A51" s="43">
        <v>1</v>
      </c>
      <c r="B51" s="43">
        <v>2</v>
      </c>
      <c r="C51" s="43">
        <v>3</v>
      </c>
      <c r="D51" s="43">
        <v>4</v>
      </c>
      <c r="E51" s="43">
        <v>5</v>
      </c>
      <c r="F51" s="43" t="s">
        <v>11</v>
      </c>
    </row>
    <row r="52" spans="1:6" ht="114.75" customHeight="1">
      <c r="A52" s="45">
        <v>1</v>
      </c>
      <c r="B52" s="16" t="s">
        <v>50</v>
      </c>
      <c r="C52" s="45" t="s">
        <v>46</v>
      </c>
      <c r="D52" s="30">
        <v>429</v>
      </c>
      <c r="E52" s="30">
        <v>403</v>
      </c>
      <c r="F52" s="12">
        <f>E52/D52*100</f>
        <v>93.939393939393938</v>
      </c>
    </row>
    <row r="53" spans="1:6" ht="137.25" customHeight="1">
      <c r="A53" s="45">
        <v>2</v>
      </c>
      <c r="B53" s="16" t="s">
        <v>51</v>
      </c>
      <c r="C53" s="45" t="s">
        <v>46</v>
      </c>
      <c r="D53" s="30">
        <v>453</v>
      </c>
      <c r="E53" s="30">
        <v>431</v>
      </c>
      <c r="F53" s="12">
        <f t="shared" ref="F53:F55" si="4">E53/D53*100</f>
        <v>95.143487858719638</v>
      </c>
    </row>
    <row r="54" spans="1:6" ht="120" customHeight="1">
      <c r="A54" s="45">
        <v>3</v>
      </c>
      <c r="B54" s="16" t="s">
        <v>52</v>
      </c>
      <c r="C54" s="45" t="s">
        <v>46</v>
      </c>
      <c r="D54" s="30">
        <v>73</v>
      </c>
      <c r="E54" s="30">
        <v>82</v>
      </c>
      <c r="F54" s="12">
        <f t="shared" si="4"/>
        <v>112.32876712328768</v>
      </c>
    </row>
    <row r="55" spans="1:6" ht="120" customHeight="1">
      <c r="A55" s="45">
        <v>4</v>
      </c>
      <c r="B55" s="16" t="s">
        <v>53</v>
      </c>
      <c r="C55" s="35" t="s">
        <v>56</v>
      </c>
      <c r="D55" s="30">
        <v>118650</v>
      </c>
      <c r="E55" s="30">
        <v>31203</v>
      </c>
      <c r="F55" s="12">
        <f t="shared" si="4"/>
        <v>26.29835651074589</v>
      </c>
    </row>
    <row r="57" spans="1:6">
      <c r="A57" s="95" t="s">
        <v>79</v>
      </c>
      <c r="B57" s="96"/>
      <c r="C57" s="96"/>
      <c r="D57" s="96"/>
      <c r="E57" s="96"/>
      <c r="F57" s="97"/>
    </row>
    <row r="58" spans="1:6">
      <c r="A58" s="91" t="s">
        <v>121</v>
      </c>
      <c r="B58" s="91"/>
      <c r="C58" s="91"/>
      <c r="D58" s="91"/>
      <c r="E58" s="91"/>
      <c r="F58" s="91"/>
    </row>
    <row r="59" spans="1:6" ht="148.5" customHeight="1">
      <c r="A59" s="2" t="s">
        <v>5</v>
      </c>
      <c r="B59" s="3" t="s">
        <v>6</v>
      </c>
      <c r="C59" s="3" t="s">
        <v>45</v>
      </c>
      <c r="D59" s="3" t="s">
        <v>25</v>
      </c>
      <c r="E59" s="3" t="s">
        <v>30</v>
      </c>
      <c r="F59" s="3" t="s">
        <v>10</v>
      </c>
    </row>
    <row r="60" spans="1:6">
      <c r="A60" s="43">
        <v>1</v>
      </c>
      <c r="B60" s="43">
        <v>2</v>
      </c>
      <c r="C60" s="43">
        <v>3</v>
      </c>
      <c r="D60" s="43">
        <v>4</v>
      </c>
      <c r="E60" s="43">
        <v>5</v>
      </c>
      <c r="F60" s="43" t="s">
        <v>11</v>
      </c>
    </row>
    <row r="61" spans="1:6" ht="114.75" customHeight="1">
      <c r="A61" s="45">
        <v>1</v>
      </c>
      <c r="B61" s="16" t="s">
        <v>50</v>
      </c>
      <c r="C61" s="45" t="s">
        <v>46</v>
      </c>
      <c r="D61" s="30">
        <v>347</v>
      </c>
      <c r="E61" s="30">
        <v>340</v>
      </c>
      <c r="F61" s="12">
        <f>E61/D61*100</f>
        <v>97.982708933717575</v>
      </c>
    </row>
    <row r="62" spans="1:6" ht="137.25" customHeight="1">
      <c r="A62" s="45">
        <v>2</v>
      </c>
      <c r="B62" s="16" t="s">
        <v>51</v>
      </c>
      <c r="C62" s="45" t="s">
        <v>46</v>
      </c>
      <c r="D62" s="30">
        <v>299</v>
      </c>
      <c r="E62" s="30">
        <v>292</v>
      </c>
      <c r="F62" s="12">
        <f t="shared" ref="F62:F64" si="5">E62/D62*100</f>
        <v>97.658862876254176</v>
      </c>
    </row>
    <row r="63" spans="1:6" ht="120" customHeight="1">
      <c r="A63" s="45">
        <v>3</v>
      </c>
      <c r="B63" s="16" t="s">
        <v>52</v>
      </c>
      <c r="C63" s="45" t="s">
        <v>46</v>
      </c>
      <c r="D63" s="30">
        <v>69</v>
      </c>
      <c r="E63" s="30">
        <v>67</v>
      </c>
      <c r="F63" s="12">
        <f t="shared" si="5"/>
        <v>97.101449275362313</v>
      </c>
    </row>
    <row r="64" spans="1:6" ht="120" hidden="1" customHeight="1">
      <c r="A64" s="45">
        <v>4</v>
      </c>
      <c r="B64" s="16" t="s">
        <v>53</v>
      </c>
      <c r="C64" s="35" t="s">
        <v>56</v>
      </c>
      <c r="D64" s="30"/>
      <c r="E64" s="30"/>
      <c r="F64" s="12" t="e">
        <f t="shared" si="5"/>
        <v>#DIV/0!</v>
      </c>
    </row>
    <row r="66" spans="1:6">
      <c r="A66" s="95" t="s">
        <v>81</v>
      </c>
      <c r="B66" s="96"/>
      <c r="C66" s="96"/>
      <c r="D66" s="96"/>
      <c r="E66" s="96"/>
      <c r="F66" s="97"/>
    </row>
    <row r="67" spans="1:6">
      <c r="A67" s="91" t="s">
        <v>121</v>
      </c>
      <c r="B67" s="91"/>
      <c r="C67" s="91"/>
      <c r="D67" s="91"/>
      <c r="E67" s="91"/>
      <c r="F67" s="91"/>
    </row>
    <row r="68" spans="1:6" ht="148.5" customHeight="1">
      <c r="A68" s="2" t="s">
        <v>5</v>
      </c>
      <c r="B68" s="3" t="s">
        <v>6</v>
      </c>
      <c r="C68" s="3" t="s">
        <v>45</v>
      </c>
      <c r="D68" s="3" t="s">
        <v>25</v>
      </c>
      <c r="E68" s="3" t="s">
        <v>30</v>
      </c>
      <c r="F68" s="3" t="s">
        <v>10</v>
      </c>
    </row>
    <row r="69" spans="1:6">
      <c r="A69" s="43">
        <v>1</v>
      </c>
      <c r="B69" s="43">
        <v>2</v>
      </c>
      <c r="C69" s="43">
        <v>3</v>
      </c>
      <c r="D69" s="43">
        <v>4</v>
      </c>
      <c r="E69" s="43">
        <v>5</v>
      </c>
      <c r="F69" s="43" t="s">
        <v>11</v>
      </c>
    </row>
    <row r="70" spans="1:6" ht="114.75" customHeight="1">
      <c r="A70" s="45">
        <v>1</v>
      </c>
      <c r="B70" s="16" t="s">
        <v>50</v>
      </c>
      <c r="C70" s="45" t="s">
        <v>46</v>
      </c>
      <c r="D70" s="30">
        <v>267</v>
      </c>
      <c r="E70" s="30">
        <v>269</v>
      </c>
      <c r="F70" s="12">
        <f>E70/D70*100</f>
        <v>100.74906367041199</v>
      </c>
    </row>
    <row r="71" spans="1:6" ht="137.25" customHeight="1">
      <c r="A71" s="45">
        <v>2</v>
      </c>
      <c r="B71" s="16" t="s">
        <v>51</v>
      </c>
      <c r="C71" s="45" t="s">
        <v>46</v>
      </c>
      <c r="D71" s="30">
        <v>345</v>
      </c>
      <c r="E71" s="30">
        <v>328</v>
      </c>
      <c r="F71" s="12">
        <f t="shared" ref="F71:F73" si="6">E71/D71*100</f>
        <v>95.072463768115938</v>
      </c>
    </row>
    <row r="72" spans="1:6" ht="120" customHeight="1">
      <c r="A72" s="45">
        <v>3</v>
      </c>
      <c r="B72" s="16" t="s">
        <v>52</v>
      </c>
      <c r="C72" s="45" t="s">
        <v>46</v>
      </c>
      <c r="D72" s="30">
        <v>74</v>
      </c>
      <c r="E72" s="30">
        <v>68</v>
      </c>
      <c r="F72" s="12">
        <f t="shared" si="6"/>
        <v>91.891891891891902</v>
      </c>
    </row>
    <row r="73" spans="1:6" ht="120" customHeight="1">
      <c r="A73" s="45">
        <v>4</v>
      </c>
      <c r="B73" s="16" t="s">
        <v>53</v>
      </c>
      <c r="C73" s="35" t="s">
        <v>56</v>
      </c>
      <c r="D73" s="30">
        <v>0</v>
      </c>
      <c r="E73" s="30">
        <v>0</v>
      </c>
      <c r="F73" s="12" t="e">
        <f t="shared" si="6"/>
        <v>#DIV/0!</v>
      </c>
    </row>
    <row r="75" spans="1:6">
      <c r="A75" s="95" t="s">
        <v>82</v>
      </c>
      <c r="B75" s="96"/>
      <c r="C75" s="96"/>
      <c r="D75" s="96"/>
      <c r="E75" s="96"/>
      <c r="F75" s="97"/>
    </row>
    <row r="76" spans="1:6">
      <c r="A76" s="91" t="s">
        <v>121</v>
      </c>
      <c r="B76" s="91"/>
      <c r="C76" s="91"/>
      <c r="D76" s="91"/>
      <c r="E76" s="91"/>
      <c r="F76" s="91"/>
    </row>
    <row r="77" spans="1:6" ht="148.5" customHeight="1">
      <c r="A77" s="2" t="s">
        <v>5</v>
      </c>
      <c r="B77" s="3" t="s">
        <v>6</v>
      </c>
      <c r="C77" s="3" t="s">
        <v>45</v>
      </c>
      <c r="D77" s="3" t="s">
        <v>25</v>
      </c>
      <c r="E77" s="3" t="s">
        <v>30</v>
      </c>
      <c r="F77" s="3" t="s">
        <v>10</v>
      </c>
    </row>
    <row r="78" spans="1:6">
      <c r="A78" s="43">
        <v>1</v>
      </c>
      <c r="B78" s="43">
        <v>2</v>
      </c>
      <c r="C78" s="43">
        <v>3</v>
      </c>
      <c r="D78" s="43">
        <v>4</v>
      </c>
      <c r="E78" s="43">
        <v>5</v>
      </c>
      <c r="F78" s="43" t="s">
        <v>11</v>
      </c>
    </row>
    <row r="79" spans="1:6" ht="114.75" customHeight="1">
      <c r="A79" s="45">
        <v>1</v>
      </c>
      <c r="B79" s="16" t="s">
        <v>50</v>
      </c>
      <c r="C79" s="45" t="s">
        <v>46</v>
      </c>
      <c r="D79" s="30">
        <v>333</v>
      </c>
      <c r="E79" s="30">
        <v>332</v>
      </c>
      <c r="F79" s="12">
        <f>E79/D79*100</f>
        <v>99.699699699699693</v>
      </c>
    </row>
    <row r="80" spans="1:6" ht="137.25" customHeight="1">
      <c r="A80" s="45">
        <v>2</v>
      </c>
      <c r="B80" s="16" t="s">
        <v>51</v>
      </c>
      <c r="C80" s="45" t="s">
        <v>46</v>
      </c>
      <c r="D80" s="30">
        <v>389</v>
      </c>
      <c r="E80" s="30">
        <v>382</v>
      </c>
      <c r="F80" s="12">
        <f t="shared" ref="F80:F82" si="7">E80/D80*100</f>
        <v>98.200514138817482</v>
      </c>
    </row>
    <row r="81" spans="1:6" ht="120" customHeight="1">
      <c r="A81" s="45">
        <v>3</v>
      </c>
      <c r="B81" s="16" t="s">
        <v>52</v>
      </c>
      <c r="C81" s="45" t="s">
        <v>46</v>
      </c>
      <c r="D81" s="30">
        <v>119</v>
      </c>
      <c r="E81" s="30">
        <v>118</v>
      </c>
      <c r="F81" s="12">
        <f t="shared" si="7"/>
        <v>99.159663865546221</v>
      </c>
    </row>
    <row r="82" spans="1:6" ht="120" customHeight="1">
      <c r="A82" s="45">
        <v>4</v>
      </c>
      <c r="B82" s="16" t="s">
        <v>53</v>
      </c>
      <c r="C82" s="35" t="s">
        <v>56</v>
      </c>
      <c r="D82" s="30">
        <v>48300</v>
      </c>
      <c r="E82" s="30">
        <v>14366</v>
      </c>
      <c r="F82" s="12">
        <f t="shared" si="7"/>
        <v>29.74327122153209</v>
      </c>
    </row>
    <row r="84" spans="1:6">
      <c r="A84" s="98" t="s">
        <v>120</v>
      </c>
      <c r="B84" s="96"/>
      <c r="C84" s="96"/>
      <c r="D84" s="96"/>
      <c r="E84" s="96"/>
      <c r="F84" s="97"/>
    </row>
    <row r="85" spans="1:6">
      <c r="A85" s="91" t="s">
        <v>119</v>
      </c>
      <c r="B85" s="91"/>
      <c r="C85" s="91"/>
      <c r="D85" s="91"/>
      <c r="E85" s="91"/>
      <c r="F85" s="91"/>
    </row>
    <row r="86" spans="1:6" ht="148.5" customHeight="1">
      <c r="A86" s="2" t="s">
        <v>5</v>
      </c>
      <c r="B86" s="3" t="s">
        <v>6</v>
      </c>
      <c r="C86" s="3" t="s">
        <v>45</v>
      </c>
      <c r="D86" s="3" t="s">
        <v>25</v>
      </c>
      <c r="E86" s="3" t="s">
        <v>30</v>
      </c>
      <c r="F86" s="3" t="s">
        <v>10</v>
      </c>
    </row>
    <row r="87" spans="1:6">
      <c r="A87" s="43">
        <v>1</v>
      </c>
      <c r="B87" s="43">
        <v>2</v>
      </c>
      <c r="C87" s="43">
        <v>3</v>
      </c>
      <c r="D87" s="43">
        <v>4</v>
      </c>
      <c r="E87" s="43">
        <v>5</v>
      </c>
      <c r="F87" s="43" t="s">
        <v>11</v>
      </c>
    </row>
    <row r="88" spans="1:6" ht="114.75" customHeight="1">
      <c r="A88" s="45">
        <v>1</v>
      </c>
      <c r="B88" s="16" t="s">
        <v>50</v>
      </c>
      <c r="C88" s="45" t="s">
        <v>46</v>
      </c>
      <c r="D88" s="30">
        <v>387</v>
      </c>
      <c r="E88" s="30">
        <v>383</v>
      </c>
      <c r="F88" s="12">
        <f>E88/D88*100</f>
        <v>98.966408268733858</v>
      </c>
    </row>
    <row r="89" spans="1:6" ht="137.25" customHeight="1">
      <c r="A89" s="45">
        <v>2</v>
      </c>
      <c r="B89" s="16" t="s">
        <v>51</v>
      </c>
      <c r="C89" s="45" t="s">
        <v>46</v>
      </c>
      <c r="D89" s="30">
        <v>495</v>
      </c>
      <c r="E89" s="30">
        <v>483</v>
      </c>
      <c r="F89" s="12">
        <f t="shared" ref="F89:F91" si="8">E89/D89*100</f>
        <v>97.575757575757578</v>
      </c>
    </row>
    <row r="90" spans="1:6" ht="120" customHeight="1">
      <c r="A90" s="45">
        <v>3</v>
      </c>
      <c r="B90" s="16" t="s">
        <v>52</v>
      </c>
      <c r="C90" s="45" t="s">
        <v>46</v>
      </c>
      <c r="D90" s="30">
        <v>123</v>
      </c>
      <c r="E90" s="30">
        <v>124</v>
      </c>
      <c r="F90" s="12">
        <f t="shared" si="8"/>
        <v>100.8130081300813</v>
      </c>
    </row>
    <row r="91" spans="1:6" ht="120" customHeight="1">
      <c r="A91" s="45">
        <v>4</v>
      </c>
      <c r="B91" s="16" t="s">
        <v>53</v>
      </c>
      <c r="C91" s="35" t="s">
        <v>56</v>
      </c>
      <c r="D91" s="30">
        <v>15810</v>
      </c>
      <c r="E91" s="30">
        <v>0</v>
      </c>
      <c r="F91" s="12">
        <f t="shared" si="8"/>
        <v>0</v>
      </c>
    </row>
    <row r="93" spans="1:6">
      <c r="A93" s="95" t="s">
        <v>87</v>
      </c>
      <c r="B93" s="96"/>
      <c r="C93" s="96"/>
      <c r="D93" s="96"/>
      <c r="E93" s="96"/>
      <c r="F93" s="97"/>
    </row>
    <row r="94" spans="1:6">
      <c r="A94" s="91" t="s">
        <v>121</v>
      </c>
      <c r="B94" s="91"/>
      <c r="C94" s="91"/>
      <c r="D94" s="91"/>
      <c r="E94" s="91"/>
      <c r="F94" s="91"/>
    </row>
    <row r="95" spans="1:6" ht="148.5" customHeight="1">
      <c r="A95" s="2" t="s">
        <v>5</v>
      </c>
      <c r="B95" s="3" t="s">
        <v>6</v>
      </c>
      <c r="C95" s="3" t="s">
        <v>45</v>
      </c>
      <c r="D95" s="3" t="s">
        <v>25</v>
      </c>
      <c r="E95" s="3" t="s">
        <v>30</v>
      </c>
      <c r="F95" s="3" t="s">
        <v>10</v>
      </c>
    </row>
    <row r="96" spans="1:6">
      <c r="A96" s="43">
        <v>1</v>
      </c>
      <c r="B96" s="43">
        <v>2</v>
      </c>
      <c r="C96" s="43">
        <v>3</v>
      </c>
      <c r="D96" s="43">
        <v>4</v>
      </c>
      <c r="E96" s="43">
        <v>5</v>
      </c>
      <c r="F96" s="43" t="s">
        <v>11</v>
      </c>
    </row>
    <row r="97" spans="1:6" ht="100.5" customHeight="1">
      <c r="A97" s="45">
        <v>1</v>
      </c>
      <c r="B97" s="16" t="s">
        <v>50</v>
      </c>
      <c r="C97" s="45" t="s">
        <v>46</v>
      </c>
      <c r="D97" s="30">
        <v>321</v>
      </c>
      <c r="E97" s="81">
        <v>317</v>
      </c>
      <c r="F97" s="12">
        <f>E97/D97*100</f>
        <v>98.753894080996886</v>
      </c>
    </row>
    <row r="98" spans="1:6" ht="137.25" customHeight="1">
      <c r="A98" s="45">
        <v>2</v>
      </c>
      <c r="B98" s="16" t="s">
        <v>51</v>
      </c>
      <c r="C98" s="45" t="s">
        <v>46</v>
      </c>
      <c r="D98" s="30">
        <v>434</v>
      </c>
      <c r="E98" s="81">
        <v>429</v>
      </c>
      <c r="F98" s="12">
        <f t="shared" ref="F98:F100" si="9">E98/D98*100</f>
        <v>98.84792626728111</v>
      </c>
    </row>
    <row r="99" spans="1:6" ht="84" customHeight="1">
      <c r="A99" s="45">
        <v>3</v>
      </c>
      <c r="B99" s="16" t="s">
        <v>52</v>
      </c>
      <c r="C99" s="45" t="s">
        <v>46</v>
      </c>
      <c r="D99" s="30">
        <v>52</v>
      </c>
      <c r="E99" s="81">
        <v>53</v>
      </c>
      <c r="F99" s="12">
        <f t="shared" si="9"/>
        <v>101.92307692307692</v>
      </c>
    </row>
    <row r="100" spans="1:6" ht="85.5" customHeight="1">
      <c r="A100" s="45">
        <v>4</v>
      </c>
      <c r="B100" s="16" t="s">
        <v>53</v>
      </c>
      <c r="C100" s="35" t="s">
        <v>56</v>
      </c>
      <c r="D100" s="30">
        <v>14648</v>
      </c>
      <c r="E100" s="81">
        <v>10557</v>
      </c>
      <c r="F100" s="12">
        <f t="shared" si="9"/>
        <v>72.071272528672864</v>
      </c>
    </row>
    <row r="101" spans="1:6" ht="60.75" customHeight="1">
      <c r="A101" s="45">
        <v>5</v>
      </c>
      <c r="B101" s="13" t="s">
        <v>54</v>
      </c>
      <c r="C101" s="45" t="s">
        <v>46</v>
      </c>
      <c r="D101" s="30">
        <v>27</v>
      </c>
      <c r="E101" s="81">
        <v>25</v>
      </c>
      <c r="F101" s="12">
        <f>E101/D101*100</f>
        <v>92.592592592592595</v>
      </c>
    </row>
    <row r="102" spans="1:6" ht="66" customHeight="1">
      <c r="A102" s="45">
        <v>6</v>
      </c>
      <c r="B102" s="14" t="s">
        <v>55</v>
      </c>
      <c r="C102" s="45" t="s">
        <v>46</v>
      </c>
      <c r="D102" s="31">
        <v>27</v>
      </c>
      <c r="E102" s="82">
        <v>25</v>
      </c>
      <c r="F102" s="12">
        <f>E102/D102*100</f>
        <v>92.592592592592595</v>
      </c>
    </row>
    <row r="104" spans="1:6">
      <c r="A104" s="95" t="s">
        <v>88</v>
      </c>
      <c r="B104" s="96"/>
      <c r="C104" s="96"/>
      <c r="D104" s="96"/>
      <c r="E104" s="96"/>
      <c r="F104" s="97"/>
    </row>
    <row r="105" spans="1:6">
      <c r="A105" s="91" t="s">
        <v>121</v>
      </c>
      <c r="B105" s="91"/>
      <c r="C105" s="91"/>
      <c r="D105" s="91"/>
      <c r="E105" s="91"/>
      <c r="F105" s="91"/>
    </row>
    <row r="106" spans="1:6" ht="148.5" customHeight="1">
      <c r="A106" s="2" t="s">
        <v>5</v>
      </c>
      <c r="B106" s="3" t="s">
        <v>6</v>
      </c>
      <c r="C106" s="3" t="s">
        <v>45</v>
      </c>
      <c r="D106" s="3" t="s">
        <v>25</v>
      </c>
      <c r="E106" s="3" t="s">
        <v>30</v>
      </c>
      <c r="F106" s="3" t="s">
        <v>10</v>
      </c>
    </row>
    <row r="107" spans="1:6">
      <c r="A107" s="43">
        <v>1</v>
      </c>
      <c r="B107" s="43">
        <v>2</v>
      </c>
      <c r="C107" s="43">
        <v>3</v>
      </c>
      <c r="D107" s="43">
        <v>4</v>
      </c>
      <c r="E107" s="43">
        <v>5</v>
      </c>
      <c r="F107" s="43" t="s">
        <v>11</v>
      </c>
    </row>
    <row r="108" spans="1:6" ht="114.75" customHeight="1">
      <c r="A108" s="45">
        <v>1</v>
      </c>
      <c r="B108" s="16" t="s">
        <v>50</v>
      </c>
      <c r="C108" s="45" t="s">
        <v>46</v>
      </c>
      <c r="D108" s="30">
        <v>363</v>
      </c>
      <c r="E108" s="30">
        <v>368</v>
      </c>
      <c r="F108" s="12">
        <f>E108/D108*100</f>
        <v>101.37741046831957</v>
      </c>
    </row>
    <row r="109" spans="1:6" ht="137.25" customHeight="1">
      <c r="A109" s="45">
        <v>2</v>
      </c>
      <c r="B109" s="16" t="s">
        <v>51</v>
      </c>
      <c r="C109" s="45" t="s">
        <v>46</v>
      </c>
      <c r="D109" s="30">
        <v>362</v>
      </c>
      <c r="E109" s="30">
        <v>372</v>
      </c>
      <c r="F109" s="12">
        <f t="shared" ref="F109:F111" si="10">E109/D109*100</f>
        <v>102.76243093922652</v>
      </c>
    </row>
    <row r="110" spans="1:6" ht="120" customHeight="1">
      <c r="A110" s="45">
        <v>3</v>
      </c>
      <c r="B110" s="16" t="s">
        <v>52</v>
      </c>
      <c r="C110" s="45" t="s">
        <v>46</v>
      </c>
      <c r="D110" s="30">
        <v>127</v>
      </c>
      <c r="E110" s="30">
        <v>122</v>
      </c>
      <c r="F110" s="12">
        <f t="shared" si="10"/>
        <v>96.062992125984252</v>
      </c>
    </row>
    <row r="111" spans="1:6" ht="120" customHeight="1">
      <c r="A111" s="45">
        <v>4</v>
      </c>
      <c r="B111" s="16" t="s">
        <v>53</v>
      </c>
      <c r="C111" s="35" t="s">
        <v>56</v>
      </c>
      <c r="D111" s="30">
        <v>0</v>
      </c>
      <c r="E111" s="30">
        <v>0</v>
      </c>
      <c r="F111" s="12" t="e">
        <f t="shared" si="10"/>
        <v>#DIV/0!</v>
      </c>
    </row>
    <row r="113" spans="1:6">
      <c r="A113" s="95" t="s">
        <v>89</v>
      </c>
      <c r="B113" s="96"/>
      <c r="C113" s="96"/>
      <c r="D113" s="96"/>
      <c r="E113" s="96"/>
      <c r="F113" s="97"/>
    </row>
    <row r="114" spans="1:6">
      <c r="A114" s="91" t="s">
        <v>121</v>
      </c>
      <c r="B114" s="91"/>
      <c r="C114" s="91"/>
      <c r="D114" s="91"/>
      <c r="E114" s="91"/>
      <c r="F114" s="91"/>
    </row>
    <row r="115" spans="1:6" ht="148.5" customHeight="1">
      <c r="A115" s="2" t="s">
        <v>5</v>
      </c>
      <c r="B115" s="3" t="s">
        <v>6</v>
      </c>
      <c r="C115" s="3" t="s">
        <v>45</v>
      </c>
      <c r="D115" s="3" t="s">
        <v>25</v>
      </c>
      <c r="E115" s="3" t="s">
        <v>30</v>
      </c>
      <c r="F115" s="3" t="s">
        <v>10</v>
      </c>
    </row>
    <row r="116" spans="1:6">
      <c r="A116" s="43">
        <v>1</v>
      </c>
      <c r="B116" s="43">
        <v>2</v>
      </c>
      <c r="C116" s="43">
        <v>3</v>
      </c>
      <c r="D116" s="43">
        <v>4</v>
      </c>
      <c r="E116" s="43">
        <v>5</v>
      </c>
      <c r="F116" s="43" t="s">
        <v>11</v>
      </c>
    </row>
    <row r="117" spans="1:6" ht="114.75" customHeight="1">
      <c r="A117" s="45">
        <v>1</v>
      </c>
      <c r="B117" s="16" t="s">
        <v>50</v>
      </c>
      <c r="C117" s="45" t="s">
        <v>46</v>
      </c>
      <c r="D117" s="30">
        <v>0</v>
      </c>
      <c r="E117" s="30">
        <v>0</v>
      </c>
      <c r="F117" s="12" t="e">
        <f>E117/D117*100</f>
        <v>#DIV/0!</v>
      </c>
    </row>
    <row r="118" spans="1:6" ht="137.25" customHeight="1">
      <c r="A118" s="45">
        <v>2</v>
      </c>
      <c r="B118" s="16" t="s">
        <v>51</v>
      </c>
      <c r="C118" s="45" t="s">
        <v>46</v>
      </c>
      <c r="D118" s="30">
        <v>330</v>
      </c>
      <c r="E118" s="30">
        <v>312</v>
      </c>
      <c r="F118" s="12">
        <f t="shared" ref="F118:F120" si="11">E118/D118*100</f>
        <v>94.545454545454547</v>
      </c>
    </row>
    <row r="119" spans="1:6" ht="120" customHeight="1">
      <c r="A119" s="45">
        <v>3</v>
      </c>
      <c r="B119" s="16" t="s">
        <v>52</v>
      </c>
      <c r="C119" s="45" t="s">
        <v>46</v>
      </c>
      <c r="D119" s="30">
        <v>46</v>
      </c>
      <c r="E119" s="30">
        <v>52</v>
      </c>
      <c r="F119" s="12">
        <f t="shared" si="11"/>
        <v>113.04347826086956</v>
      </c>
    </row>
    <row r="120" spans="1:6" ht="120" customHeight="1">
      <c r="A120" s="45">
        <v>4</v>
      </c>
      <c r="B120" s="16" t="s">
        <v>53</v>
      </c>
      <c r="C120" s="35" t="s">
        <v>56</v>
      </c>
      <c r="D120" s="30">
        <v>22838</v>
      </c>
      <c r="E120" s="30">
        <v>17129</v>
      </c>
      <c r="F120" s="12">
        <f t="shared" si="11"/>
        <v>75.002189333566861</v>
      </c>
    </row>
    <row r="122" spans="1:6">
      <c r="A122" s="95" t="s">
        <v>90</v>
      </c>
      <c r="B122" s="96"/>
      <c r="C122" s="96"/>
      <c r="D122" s="96"/>
      <c r="E122" s="96"/>
      <c r="F122" s="97"/>
    </row>
    <row r="123" spans="1:6">
      <c r="A123" s="91" t="s">
        <v>121</v>
      </c>
      <c r="B123" s="91"/>
      <c r="C123" s="91"/>
      <c r="D123" s="91"/>
      <c r="E123" s="91"/>
      <c r="F123" s="91"/>
    </row>
    <row r="124" spans="1:6" ht="148.5" customHeight="1">
      <c r="A124" s="2" t="s">
        <v>5</v>
      </c>
      <c r="B124" s="3" t="s">
        <v>6</v>
      </c>
      <c r="C124" s="3" t="s">
        <v>45</v>
      </c>
      <c r="D124" s="3" t="s">
        <v>25</v>
      </c>
      <c r="E124" s="3" t="s">
        <v>30</v>
      </c>
      <c r="F124" s="3" t="s">
        <v>10</v>
      </c>
    </row>
    <row r="125" spans="1:6">
      <c r="A125" s="43">
        <v>1</v>
      </c>
      <c r="B125" s="43">
        <v>2</v>
      </c>
      <c r="C125" s="43">
        <v>3</v>
      </c>
      <c r="D125" s="43">
        <v>4</v>
      </c>
      <c r="E125" s="43">
        <v>5</v>
      </c>
      <c r="F125" s="43" t="s">
        <v>11</v>
      </c>
    </row>
    <row r="126" spans="1:6" ht="114.75" customHeight="1">
      <c r="A126" s="45">
        <v>1</v>
      </c>
      <c r="B126" s="16" t="s">
        <v>50</v>
      </c>
      <c r="C126" s="45" t="s">
        <v>46</v>
      </c>
      <c r="D126" s="30">
        <v>358</v>
      </c>
      <c r="E126" s="30">
        <v>354</v>
      </c>
      <c r="F126" s="12">
        <f>E126/D126*100</f>
        <v>98.882681564245814</v>
      </c>
    </row>
    <row r="127" spans="1:6" ht="137.25" customHeight="1">
      <c r="A127" s="45">
        <v>2</v>
      </c>
      <c r="B127" s="16" t="s">
        <v>51</v>
      </c>
      <c r="C127" s="45" t="s">
        <v>46</v>
      </c>
      <c r="D127" s="30">
        <v>347</v>
      </c>
      <c r="E127" s="30">
        <v>346</v>
      </c>
      <c r="F127" s="12">
        <f t="shared" ref="F127:F129" si="12">E127/D127*100</f>
        <v>99.711815561959654</v>
      </c>
    </row>
    <row r="128" spans="1:6" ht="120" customHeight="1">
      <c r="A128" s="45">
        <v>3</v>
      </c>
      <c r="B128" s="16" t="s">
        <v>52</v>
      </c>
      <c r="C128" s="45" t="s">
        <v>46</v>
      </c>
      <c r="D128" s="30">
        <v>63</v>
      </c>
      <c r="E128" s="30">
        <v>63</v>
      </c>
      <c r="F128" s="12">
        <f t="shared" si="12"/>
        <v>100</v>
      </c>
    </row>
    <row r="129" spans="1:6" ht="120" customHeight="1">
      <c r="A129" s="45">
        <v>4</v>
      </c>
      <c r="B129" s="16" t="s">
        <v>53</v>
      </c>
      <c r="C129" s="35" t="s">
        <v>56</v>
      </c>
      <c r="D129" s="30">
        <v>42525</v>
      </c>
      <c r="E129" s="30"/>
      <c r="F129" s="12">
        <f t="shared" si="12"/>
        <v>0</v>
      </c>
    </row>
    <row r="131" spans="1:6">
      <c r="A131" s="95" t="s">
        <v>91</v>
      </c>
      <c r="B131" s="96"/>
      <c r="C131" s="96"/>
      <c r="D131" s="96"/>
      <c r="E131" s="96"/>
      <c r="F131" s="97"/>
    </row>
    <row r="132" spans="1:6">
      <c r="A132" s="91" t="s">
        <v>121</v>
      </c>
      <c r="B132" s="91"/>
      <c r="C132" s="91"/>
      <c r="D132" s="91"/>
      <c r="E132" s="91"/>
      <c r="F132" s="91"/>
    </row>
    <row r="133" spans="1:6" ht="148.5" customHeight="1">
      <c r="A133" s="2" t="s">
        <v>5</v>
      </c>
      <c r="B133" s="3" t="s">
        <v>6</v>
      </c>
      <c r="C133" s="3" t="s">
        <v>45</v>
      </c>
      <c r="D133" s="3" t="s">
        <v>25</v>
      </c>
      <c r="E133" s="3" t="s">
        <v>30</v>
      </c>
      <c r="F133" s="3" t="s">
        <v>10</v>
      </c>
    </row>
    <row r="134" spans="1:6">
      <c r="A134" s="43">
        <v>1</v>
      </c>
      <c r="B134" s="43">
        <v>2</v>
      </c>
      <c r="C134" s="43">
        <v>3</v>
      </c>
      <c r="D134" s="43">
        <v>4</v>
      </c>
      <c r="E134" s="43">
        <v>5</v>
      </c>
      <c r="F134" s="43" t="s">
        <v>11</v>
      </c>
    </row>
    <row r="135" spans="1:6" ht="114.75" customHeight="1">
      <c r="A135" s="45">
        <v>1</v>
      </c>
      <c r="B135" s="16" t="s">
        <v>50</v>
      </c>
      <c r="C135" s="45" t="s">
        <v>46</v>
      </c>
      <c r="D135" s="30">
        <v>411</v>
      </c>
      <c r="E135" s="30">
        <v>397</v>
      </c>
      <c r="F135" s="12">
        <f t="shared" ref="F135:F138" si="13">E135/D135*100</f>
        <v>96.593673965936745</v>
      </c>
    </row>
    <row r="136" spans="1:6" ht="137.25" customHeight="1">
      <c r="A136" s="45">
        <v>2</v>
      </c>
      <c r="B136" s="16" t="s">
        <v>51</v>
      </c>
      <c r="C136" s="45" t="s">
        <v>46</v>
      </c>
      <c r="D136" s="30">
        <v>414</v>
      </c>
      <c r="E136" s="30">
        <v>433</v>
      </c>
      <c r="F136" s="12">
        <f t="shared" si="13"/>
        <v>104.58937198067633</v>
      </c>
    </row>
    <row r="137" spans="1:6" ht="120" customHeight="1">
      <c r="A137" s="45">
        <v>3</v>
      </c>
      <c r="B137" s="16" t="s">
        <v>52</v>
      </c>
      <c r="C137" s="45" t="s">
        <v>46</v>
      </c>
      <c r="D137" s="30">
        <v>70</v>
      </c>
      <c r="E137" s="30">
        <v>67</v>
      </c>
      <c r="F137" s="12">
        <f t="shared" si="13"/>
        <v>95.714285714285722</v>
      </c>
    </row>
    <row r="138" spans="1:6" ht="120" customHeight="1">
      <c r="A138" s="45">
        <v>4</v>
      </c>
      <c r="B138" s="16" t="s">
        <v>53</v>
      </c>
      <c r="C138" s="35" t="s">
        <v>56</v>
      </c>
      <c r="D138" s="30">
        <v>7260</v>
      </c>
      <c r="E138" s="30">
        <v>7260</v>
      </c>
      <c r="F138" s="12">
        <f t="shared" si="13"/>
        <v>100</v>
      </c>
    </row>
    <row r="140" spans="1:6">
      <c r="A140" s="95" t="s">
        <v>94</v>
      </c>
      <c r="B140" s="96"/>
      <c r="C140" s="96"/>
      <c r="D140" s="96"/>
      <c r="E140" s="96"/>
      <c r="F140" s="97"/>
    </row>
    <row r="141" spans="1:6">
      <c r="A141" s="91" t="s">
        <v>121</v>
      </c>
      <c r="B141" s="91"/>
      <c r="C141" s="91"/>
      <c r="D141" s="91"/>
      <c r="E141" s="91"/>
      <c r="F141" s="91"/>
    </row>
    <row r="142" spans="1:6" ht="148.5" customHeight="1">
      <c r="A142" s="2" t="s">
        <v>5</v>
      </c>
      <c r="B142" s="3" t="s">
        <v>6</v>
      </c>
      <c r="C142" s="3" t="s">
        <v>45</v>
      </c>
      <c r="D142" s="3" t="s">
        <v>25</v>
      </c>
      <c r="E142" s="3" t="s">
        <v>30</v>
      </c>
      <c r="F142" s="3" t="s">
        <v>10</v>
      </c>
    </row>
    <row r="143" spans="1:6">
      <c r="A143" s="43">
        <v>1</v>
      </c>
      <c r="B143" s="43">
        <v>2</v>
      </c>
      <c r="C143" s="43">
        <v>3</v>
      </c>
      <c r="D143" s="43">
        <v>4</v>
      </c>
      <c r="E143" s="43">
        <v>5</v>
      </c>
      <c r="F143" s="43" t="s">
        <v>11</v>
      </c>
    </row>
    <row r="144" spans="1:6" ht="114.75" customHeight="1">
      <c r="A144" s="45">
        <v>1</v>
      </c>
      <c r="B144" s="16" t="s">
        <v>50</v>
      </c>
      <c r="C144" s="45" t="s">
        <v>46</v>
      </c>
      <c r="D144" s="30">
        <v>383</v>
      </c>
      <c r="E144" s="30">
        <v>389</v>
      </c>
      <c r="F144" s="12">
        <f>E144/D144*100</f>
        <v>101.56657963446476</v>
      </c>
    </row>
    <row r="145" spans="1:6" ht="137.25" customHeight="1">
      <c r="A145" s="45">
        <v>2</v>
      </c>
      <c r="B145" s="16" t="s">
        <v>51</v>
      </c>
      <c r="C145" s="45" t="s">
        <v>46</v>
      </c>
      <c r="D145" s="30">
        <v>393</v>
      </c>
      <c r="E145" s="30">
        <v>402</v>
      </c>
      <c r="F145" s="12">
        <f t="shared" ref="F145:F147" si="14">E145/D145*100</f>
        <v>102.29007633587786</v>
      </c>
    </row>
    <row r="146" spans="1:6" ht="120" customHeight="1">
      <c r="A146" s="45">
        <v>3</v>
      </c>
      <c r="B146" s="16" t="s">
        <v>52</v>
      </c>
      <c r="C146" s="45" t="s">
        <v>46</v>
      </c>
      <c r="D146" s="30">
        <v>58</v>
      </c>
      <c r="E146" s="30">
        <v>60</v>
      </c>
      <c r="F146" s="12">
        <f t="shared" si="14"/>
        <v>103.44827586206897</v>
      </c>
    </row>
    <row r="147" spans="1:6" ht="120" customHeight="1">
      <c r="A147" s="45">
        <v>4</v>
      </c>
      <c r="B147" s="16" t="s">
        <v>53</v>
      </c>
      <c r="C147" s="35" t="s">
        <v>56</v>
      </c>
      <c r="D147" s="30">
        <v>0</v>
      </c>
      <c r="E147" s="30">
        <v>0</v>
      </c>
      <c r="F147" s="12" t="e">
        <f t="shared" si="14"/>
        <v>#DIV/0!</v>
      </c>
    </row>
    <row r="149" spans="1:6">
      <c r="A149" s="95" t="s">
        <v>95</v>
      </c>
      <c r="B149" s="96"/>
      <c r="C149" s="96"/>
      <c r="D149" s="96"/>
      <c r="E149" s="96"/>
      <c r="F149" s="97"/>
    </row>
    <row r="150" spans="1:6">
      <c r="A150" s="91" t="s">
        <v>121</v>
      </c>
      <c r="B150" s="91"/>
      <c r="C150" s="91"/>
      <c r="D150" s="91"/>
      <c r="E150" s="91"/>
      <c r="F150" s="91"/>
    </row>
    <row r="151" spans="1:6" ht="148.5" customHeight="1">
      <c r="A151" s="2" t="s">
        <v>5</v>
      </c>
      <c r="B151" s="3" t="s">
        <v>6</v>
      </c>
      <c r="C151" s="3" t="s">
        <v>45</v>
      </c>
      <c r="D151" s="3" t="s">
        <v>25</v>
      </c>
      <c r="E151" s="3" t="s">
        <v>30</v>
      </c>
      <c r="F151" s="3" t="s">
        <v>10</v>
      </c>
    </row>
    <row r="152" spans="1:6">
      <c r="A152" s="43">
        <v>1</v>
      </c>
      <c r="B152" s="43">
        <v>2</v>
      </c>
      <c r="C152" s="43">
        <v>3</v>
      </c>
      <c r="D152" s="43">
        <v>4</v>
      </c>
      <c r="E152" s="43">
        <v>5</v>
      </c>
      <c r="F152" s="43" t="s">
        <v>11</v>
      </c>
    </row>
    <row r="153" spans="1:6" ht="114.75" customHeight="1">
      <c r="A153" s="45">
        <v>1</v>
      </c>
      <c r="B153" s="16" t="s">
        <v>50</v>
      </c>
      <c r="C153" s="45" t="s">
        <v>46</v>
      </c>
      <c r="D153" s="30">
        <v>469</v>
      </c>
      <c r="E153" s="30">
        <v>468</v>
      </c>
      <c r="F153" s="12">
        <f>E153/D153*100</f>
        <v>99.786780383795303</v>
      </c>
    </row>
    <row r="154" spans="1:6" ht="137.25" customHeight="1">
      <c r="A154" s="45">
        <v>2</v>
      </c>
      <c r="B154" s="16" t="s">
        <v>51</v>
      </c>
      <c r="C154" s="45" t="s">
        <v>46</v>
      </c>
      <c r="D154" s="30">
        <v>329</v>
      </c>
      <c r="E154" s="30">
        <v>327</v>
      </c>
      <c r="F154" s="12">
        <f t="shared" ref="F154:F156" si="15">E154/D154*100</f>
        <v>99.392097264437695</v>
      </c>
    </row>
    <row r="155" spans="1:6" ht="120" customHeight="1">
      <c r="A155" s="45">
        <v>3</v>
      </c>
      <c r="B155" s="16" t="s">
        <v>52</v>
      </c>
      <c r="C155" s="45" t="s">
        <v>46</v>
      </c>
      <c r="D155" s="30">
        <v>44</v>
      </c>
      <c r="E155" s="30">
        <v>44</v>
      </c>
      <c r="F155" s="12">
        <f t="shared" si="15"/>
        <v>100</v>
      </c>
    </row>
    <row r="156" spans="1:6" ht="120" customHeight="1">
      <c r="A156" s="45">
        <v>4</v>
      </c>
      <c r="B156" s="16" t="s">
        <v>53</v>
      </c>
      <c r="C156" s="35" t="s">
        <v>56</v>
      </c>
      <c r="D156" s="30">
        <v>24024</v>
      </c>
      <c r="E156" s="30">
        <v>1368</v>
      </c>
      <c r="F156" s="12">
        <f t="shared" si="15"/>
        <v>5.6943056943056947</v>
      </c>
    </row>
    <row r="158" spans="1:6">
      <c r="A158" s="95" t="s">
        <v>96</v>
      </c>
      <c r="B158" s="96"/>
      <c r="C158" s="96"/>
      <c r="D158" s="96"/>
      <c r="E158" s="96"/>
      <c r="F158" s="97"/>
    </row>
    <row r="159" spans="1:6">
      <c r="A159" s="91" t="s">
        <v>121</v>
      </c>
      <c r="B159" s="91"/>
      <c r="C159" s="91"/>
      <c r="D159" s="91"/>
      <c r="E159" s="91"/>
      <c r="F159" s="91"/>
    </row>
    <row r="160" spans="1:6" ht="148.5" customHeight="1">
      <c r="A160" s="2" t="s">
        <v>5</v>
      </c>
      <c r="B160" s="3" t="s">
        <v>6</v>
      </c>
      <c r="C160" s="3" t="s">
        <v>45</v>
      </c>
      <c r="D160" s="3" t="s">
        <v>25</v>
      </c>
      <c r="E160" s="3" t="s">
        <v>30</v>
      </c>
      <c r="F160" s="3" t="s">
        <v>10</v>
      </c>
    </row>
    <row r="161" spans="1:6">
      <c r="A161" s="43">
        <v>1</v>
      </c>
      <c r="B161" s="43">
        <v>2</v>
      </c>
      <c r="C161" s="43">
        <v>3</v>
      </c>
      <c r="D161" s="43">
        <v>4</v>
      </c>
      <c r="E161" s="43">
        <v>5</v>
      </c>
      <c r="F161" s="43" t="s">
        <v>11</v>
      </c>
    </row>
    <row r="162" spans="1:6" ht="114.75" customHeight="1">
      <c r="A162" s="45">
        <v>1</v>
      </c>
      <c r="B162" s="16" t="s">
        <v>50</v>
      </c>
      <c r="C162" s="45" t="s">
        <v>46</v>
      </c>
      <c r="D162" s="30">
        <v>433</v>
      </c>
      <c r="E162" s="30">
        <v>427</v>
      </c>
      <c r="F162" s="12">
        <f>E162/D162*100</f>
        <v>98.61431870669746</v>
      </c>
    </row>
    <row r="163" spans="1:6" ht="137.25" customHeight="1">
      <c r="A163" s="45">
        <v>2</v>
      </c>
      <c r="B163" s="16" t="s">
        <v>51</v>
      </c>
      <c r="C163" s="45" t="s">
        <v>46</v>
      </c>
      <c r="D163" s="30">
        <v>488</v>
      </c>
      <c r="E163" s="30">
        <v>477</v>
      </c>
      <c r="F163" s="12">
        <f t="shared" ref="F163:F165" si="16">E163/D163*100</f>
        <v>97.745901639344254</v>
      </c>
    </row>
    <row r="164" spans="1:6" ht="120" customHeight="1">
      <c r="A164" s="45">
        <v>3</v>
      </c>
      <c r="B164" s="16" t="s">
        <v>52</v>
      </c>
      <c r="C164" s="45" t="s">
        <v>46</v>
      </c>
      <c r="D164" s="30">
        <v>94</v>
      </c>
      <c r="E164" s="30">
        <v>82</v>
      </c>
      <c r="F164" s="12">
        <f t="shared" si="16"/>
        <v>87.2340425531915</v>
      </c>
    </row>
    <row r="165" spans="1:6" ht="120" customHeight="1">
      <c r="A165" s="45">
        <v>4</v>
      </c>
      <c r="B165" s="16" t="s">
        <v>53</v>
      </c>
      <c r="C165" s="35" t="s">
        <v>56</v>
      </c>
      <c r="D165" s="30">
        <v>42840</v>
      </c>
      <c r="E165" s="30">
        <v>42720</v>
      </c>
      <c r="F165" s="12">
        <f t="shared" si="16"/>
        <v>99.719887955182074</v>
      </c>
    </row>
    <row r="167" spans="1:6">
      <c r="A167" s="95" t="s">
        <v>97</v>
      </c>
      <c r="B167" s="96"/>
      <c r="C167" s="96"/>
      <c r="D167" s="96"/>
      <c r="E167" s="96"/>
      <c r="F167" s="97"/>
    </row>
    <row r="168" spans="1:6">
      <c r="A168" s="91" t="s">
        <v>121</v>
      </c>
      <c r="B168" s="91"/>
      <c r="C168" s="91"/>
      <c r="D168" s="91"/>
      <c r="E168" s="91"/>
      <c r="F168" s="91"/>
    </row>
    <row r="169" spans="1:6" ht="148.5" customHeight="1">
      <c r="A169" s="2" t="s">
        <v>5</v>
      </c>
      <c r="B169" s="3" t="s">
        <v>6</v>
      </c>
      <c r="C169" s="3" t="s">
        <v>45</v>
      </c>
      <c r="D169" s="3" t="s">
        <v>25</v>
      </c>
      <c r="E169" s="3" t="s">
        <v>30</v>
      </c>
      <c r="F169" s="3" t="s">
        <v>10</v>
      </c>
    </row>
    <row r="170" spans="1:6">
      <c r="A170" s="43">
        <v>1</v>
      </c>
      <c r="B170" s="43">
        <v>2</v>
      </c>
      <c r="C170" s="43">
        <v>3</v>
      </c>
      <c r="D170" s="43">
        <v>4</v>
      </c>
      <c r="E170" s="43">
        <v>5</v>
      </c>
      <c r="F170" s="43" t="s">
        <v>11</v>
      </c>
    </row>
    <row r="171" spans="1:6" ht="114.75" customHeight="1">
      <c r="A171" s="45">
        <v>1</v>
      </c>
      <c r="B171" s="16" t="s">
        <v>50</v>
      </c>
      <c r="C171" s="45" t="s">
        <v>46</v>
      </c>
      <c r="D171" s="30">
        <v>298</v>
      </c>
      <c r="E171" s="30">
        <v>287</v>
      </c>
      <c r="F171" s="12">
        <f>E171/D171*100</f>
        <v>96.308724832214764</v>
      </c>
    </row>
    <row r="172" spans="1:6" ht="137.25" customHeight="1">
      <c r="A172" s="45">
        <v>2</v>
      </c>
      <c r="B172" s="16" t="s">
        <v>51</v>
      </c>
      <c r="C172" s="45" t="s">
        <v>46</v>
      </c>
      <c r="D172" s="30">
        <v>363</v>
      </c>
      <c r="E172" s="30">
        <v>352</v>
      </c>
      <c r="F172" s="12">
        <f t="shared" ref="F172:F174" si="17">E172/D172*100</f>
        <v>96.969696969696969</v>
      </c>
    </row>
    <row r="173" spans="1:6" ht="120" customHeight="1">
      <c r="A173" s="45">
        <v>3</v>
      </c>
      <c r="B173" s="16" t="s">
        <v>52</v>
      </c>
      <c r="C173" s="45" t="s">
        <v>46</v>
      </c>
      <c r="D173" s="30">
        <v>61</v>
      </c>
      <c r="E173" s="30">
        <v>56</v>
      </c>
      <c r="F173" s="12">
        <f t="shared" si="17"/>
        <v>91.803278688524586</v>
      </c>
    </row>
    <row r="174" spans="1:6" ht="120" customHeight="1">
      <c r="A174" s="45">
        <v>4</v>
      </c>
      <c r="B174" s="16" t="s">
        <v>53</v>
      </c>
      <c r="C174" s="35" t="s">
        <v>56</v>
      </c>
      <c r="D174" s="30"/>
      <c r="E174" s="30"/>
      <c r="F174" s="12" t="e">
        <f t="shared" si="17"/>
        <v>#DIV/0!</v>
      </c>
    </row>
    <row r="176" spans="1:6">
      <c r="A176" s="95" t="s">
        <v>98</v>
      </c>
      <c r="B176" s="96"/>
      <c r="C176" s="96"/>
      <c r="D176" s="96"/>
      <c r="E176" s="96"/>
      <c r="F176" s="97"/>
    </row>
    <row r="177" spans="1:6">
      <c r="A177" s="91" t="s">
        <v>121</v>
      </c>
      <c r="B177" s="91"/>
      <c r="C177" s="91"/>
      <c r="D177" s="91"/>
      <c r="E177" s="91"/>
      <c r="F177" s="91"/>
    </row>
    <row r="178" spans="1:6" ht="148.5" customHeight="1">
      <c r="A178" s="2" t="s">
        <v>5</v>
      </c>
      <c r="B178" s="3" t="s">
        <v>6</v>
      </c>
      <c r="C178" s="3" t="s">
        <v>45</v>
      </c>
      <c r="D178" s="3" t="s">
        <v>25</v>
      </c>
      <c r="E178" s="3" t="s">
        <v>30</v>
      </c>
      <c r="F178" s="3" t="s">
        <v>10</v>
      </c>
    </row>
    <row r="179" spans="1:6">
      <c r="A179" s="43">
        <v>1</v>
      </c>
      <c r="B179" s="43">
        <v>2</v>
      </c>
      <c r="C179" s="43">
        <v>3</v>
      </c>
      <c r="D179" s="43">
        <v>4</v>
      </c>
      <c r="E179" s="43">
        <v>5</v>
      </c>
      <c r="F179" s="43" t="s">
        <v>11</v>
      </c>
    </row>
    <row r="180" spans="1:6" ht="114.75" customHeight="1">
      <c r="A180" s="45">
        <v>1</v>
      </c>
      <c r="B180" s="16" t="s">
        <v>50</v>
      </c>
      <c r="C180" s="45" t="s">
        <v>46</v>
      </c>
      <c r="D180" s="52">
        <v>207</v>
      </c>
      <c r="E180" s="52">
        <v>210</v>
      </c>
      <c r="F180" s="53">
        <f>E180/D180*100</f>
        <v>101.44927536231884</v>
      </c>
    </row>
    <row r="181" spans="1:6" ht="137.25" customHeight="1">
      <c r="A181" s="45">
        <v>2</v>
      </c>
      <c r="B181" s="16" t="s">
        <v>51</v>
      </c>
      <c r="C181" s="45" t="s">
        <v>46</v>
      </c>
      <c r="D181" s="52">
        <v>244</v>
      </c>
      <c r="E181" s="52">
        <v>241</v>
      </c>
      <c r="F181" s="53">
        <f t="shared" ref="F181:F183" si="18">E181/D181*100</f>
        <v>98.770491803278688</v>
      </c>
    </row>
    <row r="182" spans="1:6" ht="120" customHeight="1">
      <c r="A182" s="45">
        <v>3</v>
      </c>
      <c r="B182" s="16" t="s">
        <v>52</v>
      </c>
      <c r="C182" s="45" t="s">
        <v>46</v>
      </c>
      <c r="D182" s="52">
        <v>39</v>
      </c>
      <c r="E182" s="52">
        <v>40</v>
      </c>
      <c r="F182" s="53">
        <f t="shared" si="18"/>
        <v>102.56410256410255</v>
      </c>
    </row>
    <row r="183" spans="1:6" ht="120" customHeight="1">
      <c r="A183" s="45">
        <v>4</v>
      </c>
      <c r="B183" s="16" t="s">
        <v>53</v>
      </c>
      <c r="C183" s="35" t="s">
        <v>56</v>
      </c>
      <c r="D183" s="52">
        <v>13320</v>
      </c>
      <c r="E183" s="52">
        <v>8070</v>
      </c>
      <c r="F183" s="53">
        <f t="shared" si="18"/>
        <v>60.585585585585591</v>
      </c>
    </row>
    <row r="185" spans="1:6">
      <c r="A185" s="95" t="s">
        <v>99</v>
      </c>
      <c r="B185" s="96"/>
      <c r="C185" s="96"/>
      <c r="D185" s="96"/>
      <c r="E185" s="96"/>
      <c r="F185" s="97"/>
    </row>
    <row r="186" spans="1:6">
      <c r="A186" s="91" t="s">
        <v>121</v>
      </c>
      <c r="B186" s="91"/>
      <c r="C186" s="91"/>
      <c r="D186" s="91"/>
      <c r="E186" s="91"/>
      <c r="F186" s="91"/>
    </row>
    <row r="187" spans="1:6" ht="148.5" customHeight="1">
      <c r="A187" s="2" t="s">
        <v>5</v>
      </c>
      <c r="B187" s="3" t="s">
        <v>6</v>
      </c>
      <c r="C187" s="3" t="s">
        <v>45</v>
      </c>
      <c r="D187" s="3" t="s">
        <v>25</v>
      </c>
      <c r="E187" s="3" t="s">
        <v>30</v>
      </c>
      <c r="F187" s="3" t="s">
        <v>10</v>
      </c>
    </row>
    <row r="188" spans="1:6">
      <c r="A188" s="43">
        <v>1</v>
      </c>
      <c r="B188" s="43">
        <v>2</v>
      </c>
      <c r="C188" s="43">
        <v>3</v>
      </c>
      <c r="D188" s="43">
        <v>4</v>
      </c>
      <c r="E188" s="43">
        <v>5</v>
      </c>
      <c r="F188" s="43" t="s">
        <v>11</v>
      </c>
    </row>
    <row r="189" spans="1:6" ht="114.75" customHeight="1">
      <c r="A189" s="45">
        <v>1</v>
      </c>
      <c r="B189" s="16" t="s">
        <v>50</v>
      </c>
      <c r="C189" s="45" t="s">
        <v>46</v>
      </c>
      <c r="D189" s="30">
        <v>350</v>
      </c>
      <c r="E189" s="30">
        <v>335</v>
      </c>
      <c r="F189" s="12">
        <f>E189/D189*100</f>
        <v>95.714285714285722</v>
      </c>
    </row>
    <row r="190" spans="1:6" ht="137.25" customHeight="1">
      <c r="A190" s="45">
        <v>2</v>
      </c>
      <c r="B190" s="16" t="s">
        <v>51</v>
      </c>
      <c r="C190" s="45" t="s">
        <v>46</v>
      </c>
      <c r="D190" s="30">
        <v>401</v>
      </c>
      <c r="E190" s="30">
        <v>418</v>
      </c>
      <c r="F190" s="12">
        <f t="shared" ref="F190:F192" si="19">E190/D190*100</f>
        <v>104.23940149625935</v>
      </c>
    </row>
    <row r="191" spans="1:6" ht="120" customHeight="1">
      <c r="A191" s="45">
        <v>3</v>
      </c>
      <c r="B191" s="16" t="s">
        <v>52</v>
      </c>
      <c r="C191" s="45" t="s">
        <v>46</v>
      </c>
      <c r="D191" s="30">
        <v>101</v>
      </c>
      <c r="E191" s="30">
        <v>93</v>
      </c>
      <c r="F191" s="12">
        <f t="shared" si="19"/>
        <v>92.079207920792086</v>
      </c>
    </row>
    <row r="192" spans="1:6" ht="120" customHeight="1">
      <c r="A192" s="45">
        <v>4</v>
      </c>
      <c r="B192" s="16" t="s">
        <v>53</v>
      </c>
      <c r="C192" s="35" t="s">
        <v>56</v>
      </c>
      <c r="D192" s="30"/>
      <c r="E192" s="30"/>
      <c r="F192" s="12" t="e">
        <f t="shared" si="19"/>
        <v>#DIV/0!</v>
      </c>
    </row>
    <row r="194" spans="1:6">
      <c r="A194" s="95" t="s">
        <v>100</v>
      </c>
      <c r="B194" s="96"/>
      <c r="C194" s="96"/>
      <c r="D194" s="96"/>
      <c r="E194" s="96"/>
      <c r="F194" s="97"/>
    </row>
    <row r="195" spans="1:6">
      <c r="A195" s="91" t="s">
        <v>121</v>
      </c>
      <c r="B195" s="91"/>
      <c r="C195" s="91"/>
      <c r="D195" s="91"/>
      <c r="E195" s="91"/>
      <c r="F195" s="91"/>
    </row>
    <row r="196" spans="1:6" ht="148.5" customHeight="1">
      <c r="A196" s="2" t="s">
        <v>5</v>
      </c>
      <c r="B196" s="3" t="s">
        <v>6</v>
      </c>
      <c r="C196" s="3" t="s">
        <v>45</v>
      </c>
      <c r="D196" s="3" t="s">
        <v>25</v>
      </c>
      <c r="E196" s="3" t="s">
        <v>30</v>
      </c>
      <c r="F196" s="3" t="s">
        <v>10</v>
      </c>
    </row>
    <row r="197" spans="1:6">
      <c r="A197" s="43">
        <v>1</v>
      </c>
      <c r="B197" s="43">
        <v>2</v>
      </c>
      <c r="C197" s="43">
        <v>3</v>
      </c>
      <c r="D197" s="43">
        <v>4</v>
      </c>
      <c r="E197" s="43">
        <v>5</v>
      </c>
      <c r="F197" s="43" t="s">
        <v>11</v>
      </c>
    </row>
    <row r="198" spans="1:6" ht="114.75" customHeight="1">
      <c r="A198" s="45">
        <v>1</v>
      </c>
      <c r="B198" s="16" t="s">
        <v>50</v>
      </c>
      <c r="C198" s="45" t="s">
        <v>46</v>
      </c>
      <c r="D198" s="30">
        <v>652</v>
      </c>
      <c r="E198" s="30">
        <v>646</v>
      </c>
      <c r="F198" s="12">
        <f>E198/D198*100</f>
        <v>99.079754601226995</v>
      </c>
    </row>
    <row r="199" spans="1:6" ht="137.25" customHeight="1">
      <c r="A199" s="45">
        <v>2</v>
      </c>
      <c r="B199" s="16" t="s">
        <v>51</v>
      </c>
      <c r="C199" s="45" t="s">
        <v>46</v>
      </c>
      <c r="D199" s="30">
        <v>697</v>
      </c>
      <c r="E199" s="30">
        <v>696</v>
      </c>
      <c r="F199" s="12">
        <f t="shared" ref="F199:F201" si="20">E199/D199*100</f>
        <v>99.856527977044479</v>
      </c>
    </row>
    <row r="200" spans="1:6" ht="120" customHeight="1">
      <c r="A200" s="45">
        <v>3</v>
      </c>
      <c r="B200" s="16" t="s">
        <v>52</v>
      </c>
      <c r="C200" s="45" t="s">
        <v>46</v>
      </c>
      <c r="D200" s="30">
        <v>175</v>
      </c>
      <c r="E200" s="30">
        <v>169</v>
      </c>
      <c r="F200" s="12">
        <f t="shared" si="20"/>
        <v>96.571428571428569</v>
      </c>
    </row>
    <row r="201" spans="1:6" ht="120" customHeight="1">
      <c r="A201" s="45">
        <v>4</v>
      </c>
      <c r="B201" s="16" t="s">
        <v>53</v>
      </c>
      <c r="C201" s="35" t="s">
        <v>56</v>
      </c>
      <c r="D201" s="30">
        <v>117023</v>
      </c>
      <c r="E201" s="30">
        <v>117144</v>
      </c>
      <c r="F201" s="12">
        <f t="shared" si="20"/>
        <v>100.10339847722243</v>
      </c>
    </row>
    <row r="203" spans="1:6">
      <c r="A203" s="95" t="s">
        <v>68</v>
      </c>
      <c r="B203" s="96"/>
      <c r="C203" s="96"/>
      <c r="D203" s="96"/>
      <c r="E203" s="96"/>
      <c r="F203" s="97"/>
    </row>
    <row r="204" spans="1:6">
      <c r="A204" s="91" t="s">
        <v>121</v>
      </c>
      <c r="B204" s="91"/>
      <c r="C204" s="91"/>
      <c r="D204" s="91"/>
      <c r="E204" s="91"/>
      <c r="F204" s="91"/>
    </row>
    <row r="205" spans="1:6" ht="148.5" customHeight="1">
      <c r="A205" s="2" t="s">
        <v>5</v>
      </c>
      <c r="B205" s="3" t="s">
        <v>6</v>
      </c>
      <c r="C205" s="3" t="s">
        <v>45</v>
      </c>
      <c r="D205" s="3" t="s">
        <v>25</v>
      </c>
      <c r="E205" s="3" t="s">
        <v>30</v>
      </c>
      <c r="F205" s="3" t="s">
        <v>10</v>
      </c>
    </row>
    <row r="206" spans="1:6">
      <c r="A206" s="43">
        <v>1</v>
      </c>
      <c r="B206" s="43">
        <v>2</v>
      </c>
      <c r="C206" s="43">
        <v>3</v>
      </c>
      <c r="D206" s="43">
        <v>4</v>
      </c>
      <c r="E206" s="43">
        <v>5</v>
      </c>
      <c r="F206" s="43" t="s">
        <v>11</v>
      </c>
    </row>
    <row r="207" spans="1:6" ht="114.75" customHeight="1">
      <c r="A207" s="45">
        <v>1</v>
      </c>
      <c r="B207" s="16" t="s">
        <v>50</v>
      </c>
      <c r="C207" s="45" t="s">
        <v>46</v>
      </c>
      <c r="D207" s="30">
        <v>498</v>
      </c>
      <c r="E207" s="30">
        <v>500</v>
      </c>
      <c r="F207" s="12">
        <f>E207/D207*100</f>
        <v>100.40160642570282</v>
      </c>
    </row>
    <row r="208" spans="1:6" ht="137.25" customHeight="1">
      <c r="A208" s="45">
        <v>2</v>
      </c>
      <c r="B208" s="16" t="s">
        <v>51</v>
      </c>
      <c r="C208" s="45" t="s">
        <v>46</v>
      </c>
      <c r="D208" s="30">
        <v>515</v>
      </c>
      <c r="E208" s="30">
        <v>515</v>
      </c>
      <c r="F208" s="12">
        <f t="shared" ref="F208:F210" si="21">E208/D208*100</f>
        <v>100</v>
      </c>
    </row>
    <row r="209" spans="1:6" ht="120" customHeight="1">
      <c r="A209" s="45">
        <v>3</v>
      </c>
      <c r="B209" s="16" t="s">
        <v>52</v>
      </c>
      <c r="C209" s="45" t="s">
        <v>46</v>
      </c>
      <c r="D209" s="30">
        <v>92</v>
      </c>
      <c r="E209" s="30">
        <v>90</v>
      </c>
      <c r="F209" s="12">
        <f t="shared" si="21"/>
        <v>97.826086956521735</v>
      </c>
    </row>
    <row r="210" spans="1:6" ht="120" customHeight="1">
      <c r="A210" s="45">
        <v>4</v>
      </c>
      <c r="B210" s="16" t="s">
        <v>53</v>
      </c>
      <c r="C210" s="35" t="s">
        <v>56</v>
      </c>
      <c r="D210" s="30">
        <v>38454</v>
      </c>
      <c r="E210" s="30"/>
      <c r="F210" s="12">
        <f t="shared" si="21"/>
        <v>0</v>
      </c>
    </row>
    <row r="212" spans="1:6">
      <c r="A212" s="95" t="s">
        <v>102</v>
      </c>
      <c r="B212" s="96"/>
      <c r="C212" s="96"/>
      <c r="D212" s="96"/>
      <c r="E212" s="96"/>
      <c r="F212" s="97"/>
    </row>
    <row r="213" spans="1:6">
      <c r="A213" s="91" t="s">
        <v>121</v>
      </c>
      <c r="B213" s="91"/>
      <c r="C213" s="91"/>
      <c r="D213" s="91"/>
      <c r="E213" s="91"/>
      <c r="F213" s="91"/>
    </row>
    <row r="214" spans="1:6" ht="148.5" customHeight="1">
      <c r="A214" s="2" t="s">
        <v>5</v>
      </c>
      <c r="B214" s="3" t="s">
        <v>6</v>
      </c>
      <c r="C214" s="3" t="s">
        <v>45</v>
      </c>
      <c r="D214" s="3" t="s">
        <v>25</v>
      </c>
      <c r="E214" s="3" t="s">
        <v>30</v>
      </c>
      <c r="F214" s="3" t="s">
        <v>10</v>
      </c>
    </row>
    <row r="215" spans="1:6">
      <c r="A215" s="43">
        <v>1</v>
      </c>
      <c r="B215" s="43">
        <v>2</v>
      </c>
      <c r="C215" s="43">
        <v>3</v>
      </c>
      <c r="D215" s="43">
        <v>4</v>
      </c>
      <c r="E215" s="43">
        <v>5</v>
      </c>
      <c r="F215" s="43" t="s">
        <v>11</v>
      </c>
    </row>
    <row r="216" spans="1:6" ht="114.75" customHeight="1">
      <c r="A216" s="45">
        <v>1</v>
      </c>
      <c r="B216" s="16" t="s">
        <v>50</v>
      </c>
      <c r="C216" s="45" t="s">
        <v>46</v>
      </c>
      <c r="D216" s="30">
        <v>304</v>
      </c>
      <c r="E216" s="30">
        <v>311</v>
      </c>
      <c r="F216" s="12">
        <f>E216/D216*100</f>
        <v>102.30263157894737</v>
      </c>
    </row>
    <row r="217" spans="1:6" ht="137.25" customHeight="1">
      <c r="A217" s="45">
        <v>2</v>
      </c>
      <c r="B217" s="16" t="s">
        <v>51</v>
      </c>
      <c r="C217" s="45" t="s">
        <v>46</v>
      </c>
      <c r="D217" s="30">
        <v>348</v>
      </c>
      <c r="E217" s="30">
        <v>350</v>
      </c>
      <c r="F217" s="12">
        <f t="shared" ref="F217:F219" si="22">E217/D217*100</f>
        <v>100.57471264367817</v>
      </c>
    </row>
    <row r="218" spans="1:6" ht="120" customHeight="1">
      <c r="A218" s="45">
        <v>3</v>
      </c>
      <c r="B218" s="16" t="s">
        <v>52</v>
      </c>
      <c r="C218" s="45" t="s">
        <v>46</v>
      </c>
      <c r="D218" s="30">
        <v>54</v>
      </c>
      <c r="E218" s="30">
        <v>60</v>
      </c>
      <c r="F218" s="12">
        <f t="shared" si="22"/>
        <v>111.11111111111111</v>
      </c>
    </row>
    <row r="219" spans="1:6" ht="120" customHeight="1">
      <c r="A219" s="45">
        <v>4</v>
      </c>
      <c r="B219" s="16" t="s">
        <v>53</v>
      </c>
      <c r="C219" s="35" t="s">
        <v>56</v>
      </c>
      <c r="D219" s="70">
        <v>34790.5</v>
      </c>
      <c r="E219" s="30">
        <v>31478</v>
      </c>
      <c r="F219" s="12">
        <f t="shared" si="22"/>
        <v>90.478722639801092</v>
      </c>
    </row>
    <row r="221" spans="1:6">
      <c r="A221" s="95" t="s">
        <v>104</v>
      </c>
      <c r="B221" s="96"/>
      <c r="C221" s="96"/>
      <c r="D221" s="96"/>
      <c r="E221" s="96"/>
      <c r="F221" s="97"/>
    </row>
    <row r="222" spans="1:6">
      <c r="A222" s="91" t="s">
        <v>121</v>
      </c>
      <c r="B222" s="91"/>
      <c r="C222" s="91"/>
      <c r="D222" s="91"/>
      <c r="E222" s="91"/>
      <c r="F222" s="91"/>
    </row>
    <row r="223" spans="1:6" ht="148.5" customHeight="1">
      <c r="A223" s="2" t="s">
        <v>5</v>
      </c>
      <c r="B223" s="3" t="s">
        <v>6</v>
      </c>
      <c r="C223" s="3" t="s">
        <v>45</v>
      </c>
      <c r="D223" s="3" t="s">
        <v>25</v>
      </c>
      <c r="E223" s="3" t="s">
        <v>30</v>
      </c>
      <c r="F223" s="3" t="s">
        <v>10</v>
      </c>
    </row>
    <row r="224" spans="1:6">
      <c r="A224" s="43">
        <v>1</v>
      </c>
      <c r="B224" s="43">
        <v>2</v>
      </c>
      <c r="C224" s="43">
        <v>3</v>
      </c>
      <c r="D224" s="43">
        <v>4</v>
      </c>
      <c r="E224" s="43">
        <v>5</v>
      </c>
      <c r="F224" s="43" t="s">
        <v>11</v>
      </c>
    </row>
    <row r="225" spans="1:6" ht="90.6" customHeight="1">
      <c r="A225" s="45">
        <v>1</v>
      </c>
      <c r="B225" s="16" t="s">
        <v>50</v>
      </c>
      <c r="C225" s="45" t="s">
        <v>46</v>
      </c>
      <c r="D225" s="30">
        <v>198</v>
      </c>
      <c r="E225" s="30">
        <v>205</v>
      </c>
      <c r="F225" s="12">
        <f t="shared" ref="F225:F228" si="23">E225/D225*100</f>
        <v>103.53535353535352</v>
      </c>
    </row>
    <row r="226" spans="1:6" ht="89.45" customHeight="1">
      <c r="A226" s="45">
        <v>2</v>
      </c>
      <c r="B226" s="16" t="s">
        <v>51</v>
      </c>
      <c r="C226" s="45" t="s">
        <v>46</v>
      </c>
      <c r="D226" s="30">
        <v>217</v>
      </c>
      <c r="E226" s="30">
        <v>214</v>
      </c>
      <c r="F226" s="12">
        <f t="shared" si="23"/>
        <v>98.617511520737324</v>
      </c>
    </row>
    <row r="227" spans="1:6" ht="71.45" customHeight="1">
      <c r="A227" s="45">
        <v>3</v>
      </c>
      <c r="B227" s="16" t="s">
        <v>52</v>
      </c>
      <c r="C227" s="45" t="s">
        <v>46</v>
      </c>
      <c r="D227" s="30">
        <v>35</v>
      </c>
      <c r="E227" s="30">
        <v>34</v>
      </c>
      <c r="F227" s="12">
        <f t="shared" si="23"/>
        <v>97.142857142857139</v>
      </c>
    </row>
    <row r="228" spans="1:6" ht="75.599999999999994" customHeight="1">
      <c r="A228" s="45">
        <v>4</v>
      </c>
      <c r="B228" s="16" t="s">
        <v>53</v>
      </c>
      <c r="C228" s="35" t="s">
        <v>56</v>
      </c>
      <c r="D228" s="30">
        <v>6457</v>
      </c>
      <c r="E228" s="30">
        <v>0</v>
      </c>
      <c r="F228" s="12">
        <f t="shared" si="23"/>
        <v>0</v>
      </c>
    </row>
    <row r="230" spans="1:6">
      <c r="A230" s="95" t="s">
        <v>105</v>
      </c>
      <c r="B230" s="96"/>
      <c r="C230" s="96"/>
      <c r="D230" s="96"/>
      <c r="E230" s="96"/>
      <c r="F230" s="97"/>
    </row>
    <row r="231" spans="1:6">
      <c r="A231" s="91" t="s">
        <v>121</v>
      </c>
      <c r="B231" s="91"/>
      <c r="C231" s="91"/>
      <c r="D231" s="102"/>
      <c r="E231" s="102"/>
      <c r="F231" s="102"/>
    </row>
    <row r="232" spans="1:6" ht="148.5" customHeight="1">
      <c r="A232" s="2" t="s">
        <v>5</v>
      </c>
      <c r="B232" s="3" t="s">
        <v>6</v>
      </c>
      <c r="C232" s="3" t="s">
        <v>45</v>
      </c>
      <c r="D232" s="46" t="s">
        <v>25</v>
      </c>
      <c r="E232" s="56" t="s">
        <v>30</v>
      </c>
      <c r="F232" s="46" t="s">
        <v>10</v>
      </c>
    </row>
    <row r="233" spans="1:6">
      <c r="A233" s="43">
        <v>1</v>
      </c>
      <c r="B233" s="43">
        <v>2</v>
      </c>
      <c r="C233" s="43">
        <v>3</v>
      </c>
      <c r="D233" s="55">
        <v>4</v>
      </c>
      <c r="E233" s="55">
        <v>5</v>
      </c>
      <c r="F233" s="55" t="s">
        <v>11</v>
      </c>
    </row>
    <row r="234" spans="1:6" ht="114.75" customHeight="1">
      <c r="A234" s="45">
        <v>1</v>
      </c>
      <c r="B234" s="16" t="s">
        <v>50</v>
      </c>
      <c r="C234" s="45" t="s">
        <v>46</v>
      </c>
      <c r="D234" s="30">
        <v>525</v>
      </c>
      <c r="E234" s="30">
        <v>532</v>
      </c>
      <c r="F234" s="12">
        <f>E234/D234*100</f>
        <v>101.33333333333334</v>
      </c>
    </row>
    <row r="235" spans="1:6" ht="137.25" customHeight="1">
      <c r="A235" s="45">
        <v>2</v>
      </c>
      <c r="B235" s="16" t="s">
        <v>51</v>
      </c>
      <c r="C235" s="45" t="s">
        <v>46</v>
      </c>
      <c r="D235" s="30">
        <v>571</v>
      </c>
      <c r="E235" s="30">
        <v>573</v>
      </c>
      <c r="F235" s="12">
        <f t="shared" ref="F235:F237" si="24">E235/D235*100</f>
        <v>100.35026269702276</v>
      </c>
    </row>
    <row r="236" spans="1:6" ht="120" customHeight="1">
      <c r="A236" s="45">
        <v>3</v>
      </c>
      <c r="B236" s="16" t="s">
        <v>52</v>
      </c>
      <c r="C236" s="45" t="s">
        <v>46</v>
      </c>
      <c r="D236" s="30">
        <v>99</v>
      </c>
      <c r="E236" s="30">
        <v>99</v>
      </c>
      <c r="F236" s="12">
        <f t="shared" si="24"/>
        <v>100</v>
      </c>
    </row>
    <row r="237" spans="1:6" ht="120" customHeight="1">
      <c r="A237" s="45">
        <v>4</v>
      </c>
      <c r="B237" s="16" t="s">
        <v>53</v>
      </c>
      <c r="C237" s="35" t="s">
        <v>56</v>
      </c>
      <c r="D237" s="30"/>
      <c r="E237" s="30"/>
      <c r="F237" s="12" t="e">
        <f t="shared" si="24"/>
        <v>#DIV/0!</v>
      </c>
    </row>
    <row r="239" spans="1:6">
      <c r="A239" s="95" t="s">
        <v>106</v>
      </c>
      <c r="B239" s="96"/>
      <c r="C239" s="96"/>
      <c r="D239" s="96"/>
      <c r="E239" s="96"/>
      <c r="F239" s="97"/>
    </row>
    <row r="240" spans="1:6">
      <c r="A240" s="91" t="s">
        <v>121</v>
      </c>
      <c r="B240" s="91"/>
      <c r="C240" s="91"/>
      <c r="D240" s="91"/>
      <c r="E240" s="91"/>
      <c r="F240" s="91"/>
    </row>
    <row r="241" spans="1:6" ht="148.69999999999999" customHeight="1">
      <c r="A241" s="2" t="s">
        <v>5</v>
      </c>
      <c r="B241" s="3" t="s">
        <v>6</v>
      </c>
      <c r="C241" s="3" t="s">
        <v>45</v>
      </c>
      <c r="D241" s="3" t="s">
        <v>25</v>
      </c>
      <c r="E241" s="3" t="s">
        <v>30</v>
      </c>
      <c r="F241" s="3" t="s">
        <v>10</v>
      </c>
    </row>
    <row r="242" spans="1:6">
      <c r="A242" s="43">
        <v>1</v>
      </c>
      <c r="B242" s="43">
        <v>2</v>
      </c>
      <c r="C242" s="43">
        <v>3</v>
      </c>
      <c r="D242" s="43">
        <v>4</v>
      </c>
      <c r="E242" s="43">
        <v>5</v>
      </c>
      <c r="F242" s="43" t="s">
        <v>11</v>
      </c>
    </row>
    <row r="243" spans="1:6" ht="114.75" customHeight="1">
      <c r="A243" s="45">
        <v>1</v>
      </c>
      <c r="B243" s="16" t="s">
        <v>50</v>
      </c>
      <c r="C243" s="45" t="s">
        <v>46</v>
      </c>
      <c r="D243" s="30">
        <v>297</v>
      </c>
      <c r="E243" s="30">
        <v>301</v>
      </c>
      <c r="F243" s="12">
        <f>E243/D243*100</f>
        <v>101.34680134680134</v>
      </c>
    </row>
    <row r="244" spans="1:6" ht="137.25" customHeight="1">
      <c r="A244" s="45">
        <v>2</v>
      </c>
      <c r="B244" s="16" t="s">
        <v>51</v>
      </c>
      <c r="C244" s="45" t="s">
        <v>46</v>
      </c>
      <c r="D244" s="30">
        <v>326</v>
      </c>
      <c r="E244" s="30">
        <v>326</v>
      </c>
      <c r="F244" s="12">
        <f t="shared" ref="F244:F246" si="25">E244/D244*100</f>
        <v>100</v>
      </c>
    </row>
    <row r="245" spans="1:6" ht="120" customHeight="1">
      <c r="A245" s="45">
        <v>3</v>
      </c>
      <c r="B245" s="16" t="s">
        <v>52</v>
      </c>
      <c r="C245" s="45" t="s">
        <v>46</v>
      </c>
      <c r="D245" s="30">
        <v>49</v>
      </c>
      <c r="E245" s="30">
        <v>47</v>
      </c>
      <c r="F245" s="12">
        <f t="shared" si="25"/>
        <v>95.918367346938766</v>
      </c>
    </row>
    <row r="246" spans="1:6" ht="120" customHeight="1">
      <c r="A246" s="45">
        <v>4</v>
      </c>
      <c r="B246" s="16" t="s">
        <v>53</v>
      </c>
      <c r="C246" s="35" t="s">
        <v>56</v>
      </c>
      <c r="D246" s="30">
        <v>9450</v>
      </c>
      <c r="E246" s="30">
        <v>7087</v>
      </c>
      <c r="F246" s="12">
        <f t="shared" si="25"/>
        <v>74.994708994708986</v>
      </c>
    </row>
    <row r="248" spans="1:6">
      <c r="A248" s="95" t="s">
        <v>107</v>
      </c>
      <c r="B248" s="96"/>
      <c r="C248" s="96"/>
      <c r="D248" s="96"/>
      <c r="E248" s="96"/>
      <c r="F248" s="97"/>
    </row>
    <row r="249" spans="1:6">
      <c r="A249" s="91" t="s">
        <v>121</v>
      </c>
      <c r="B249" s="91"/>
      <c r="C249" s="91"/>
      <c r="D249" s="91"/>
      <c r="E249" s="91"/>
      <c r="F249" s="91"/>
    </row>
    <row r="250" spans="1:6" ht="148.5" customHeight="1">
      <c r="A250" s="2" t="s">
        <v>5</v>
      </c>
      <c r="B250" s="3" t="s">
        <v>6</v>
      </c>
      <c r="C250" s="3" t="s">
        <v>45</v>
      </c>
      <c r="D250" s="3" t="s">
        <v>25</v>
      </c>
      <c r="E250" s="3" t="s">
        <v>30</v>
      </c>
      <c r="F250" s="3" t="s">
        <v>10</v>
      </c>
    </row>
    <row r="251" spans="1:6">
      <c r="A251" s="43">
        <v>1</v>
      </c>
      <c r="B251" s="43">
        <v>2</v>
      </c>
      <c r="C251" s="43">
        <v>3</v>
      </c>
      <c r="D251" s="43">
        <v>4</v>
      </c>
      <c r="E251" s="43">
        <v>5</v>
      </c>
      <c r="F251" s="43" t="s">
        <v>11</v>
      </c>
    </row>
    <row r="252" spans="1:6" ht="114.75" customHeight="1">
      <c r="A252" s="45">
        <v>1</v>
      </c>
      <c r="B252" s="16" t="s">
        <v>50</v>
      </c>
      <c r="C252" s="45" t="s">
        <v>46</v>
      </c>
      <c r="D252" s="7">
        <v>614</v>
      </c>
      <c r="E252" s="30">
        <v>611</v>
      </c>
      <c r="F252" s="12">
        <f>E252/D252*100</f>
        <v>99.511400651465792</v>
      </c>
    </row>
    <row r="253" spans="1:6" ht="137.25" customHeight="1">
      <c r="A253" s="45">
        <v>2</v>
      </c>
      <c r="B253" s="16" t="s">
        <v>51</v>
      </c>
      <c r="C253" s="45" t="s">
        <v>46</v>
      </c>
      <c r="D253" s="7">
        <v>659</v>
      </c>
      <c r="E253" s="30">
        <v>656</v>
      </c>
      <c r="F253" s="12">
        <f t="shared" ref="F253:F255" si="26">E253/D253*100</f>
        <v>99.544764795144161</v>
      </c>
    </row>
    <row r="254" spans="1:6" ht="78" customHeight="1">
      <c r="A254" s="45">
        <v>3</v>
      </c>
      <c r="B254" s="16" t="s">
        <v>52</v>
      </c>
      <c r="C254" s="45" t="s">
        <v>46</v>
      </c>
      <c r="D254" s="7">
        <v>124</v>
      </c>
      <c r="E254" s="30">
        <v>124</v>
      </c>
      <c r="F254" s="12">
        <f t="shared" si="26"/>
        <v>100</v>
      </c>
    </row>
    <row r="255" spans="1:6" ht="79.5" customHeight="1">
      <c r="A255" s="45">
        <v>4</v>
      </c>
      <c r="B255" s="16" t="s">
        <v>53</v>
      </c>
      <c r="C255" s="35" t="s">
        <v>56</v>
      </c>
      <c r="D255" s="7">
        <v>231214</v>
      </c>
      <c r="E255" s="30">
        <v>36180</v>
      </c>
      <c r="F255" s="12">
        <f t="shared" si="26"/>
        <v>15.647841393687234</v>
      </c>
    </row>
    <row r="256" spans="1:6" ht="75.75" customHeight="1">
      <c r="A256" s="45">
        <v>5</v>
      </c>
      <c r="B256" s="13" t="s">
        <v>54</v>
      </c>
      <c r="C256" s="45" t="s">
        <v>46</v>
      </c>
      <c r="D256" s="31">
        <v>70</v>
      </c>
      <c r="E256" s="30">
        <v>67</v>
      </c>
      <c r="F256" s="12">
        <f>E256/D256*100</f>
        <v>95.714285714285722</v>
      </c>
    </row>
    <row r="257" spans="1:6" ht="70.5" customHeight="1">
      <c r="A257" s="45">
        <v>6</v>
      </c>
      <c r="B257" s="14" t="s">
        <v>55</v>
      </c>
      <c r="C257" s="45" t="s">
        <v>46</v>
      </c>
      <c r="D257" s="31">
        <v>70</v>
      </c>
      <c r="E257" s="31">
        <v>67</v>
      </c>
      <c r="F257" s="12">
        <f>E257/D257*100</f>
        <v>95.714285714285722</v>
      </c>
    </row>
    <row r="259" spans="1:6">
      <c r="A259" s="95" t="s">
        <v>118</v>
      </c>
      <c r="B259" s="96"/>
      <c r="C259" s="96"/>
      <c r="D259" s="96"/>
      <c r="E259" s="96"/>
      <c r="F259" s="97"/>
    </row>
    <row r="260" spans="1:6">
      <c r="A260" s="91" t="s">
        <v>121</v>
      </c>
      <c r="B260" s="91"/>
      <c r="C260" s="91"/>
      <c r="D260" s="91"/>
      <c r="E260" s="91"/>
      <c r="F260" s="91"/>
    </row>
    <row r="261" spans="1:6" ht="148.5" customHeight="1">
      <c r="A261" s="2" t="s">
        <v>5</v>
      </c>
      <c r="B261" s="3" t="s">
        <v>6</v>
      </c>
      <c r="C261" s="3" t="s">
        <v>45</v>
      </c>
      <c r="D261" s="3" t="s">
        <v>25</v>
      </c>
      <c r="E261" s="3" t="s">
        <v>30</v>
      </c>
      <c r="F261" s="3" t="s">
        <v>10</v>
      </c>
    </row>
    <row r="262" spans="1:6">
      <c r="A262" s="47">
        <v>1</v>
      </c>
      <c r="B262" s="47">
        <v>2</v>
      </c>
      <c r="C262" s="47">
        <v>3</v>
      </c>
      <c r="D262" s="47">
        <v>4</v>
      </c>
      <c r="E262" s="47">
        <v>5</v>
      </c>
      <c r="F262" s="47" t="s">
        <v>11</v>
      </c>
    </row>
    <row r="263" spans="1:6" ht="95.25" customHeight="1">
      <c r="A263" s="48">
        <v>1</v>
      </c>
      <c r="B263" s="16" t="s">
        <v>50</v>
      </c>
      <c r="C263" s="48" t="s">
        <v>46</v>
      </c>
      <c r="D263" s="30">
        <v>595</v>
      </c>
      <c r="E263" s="30">
        <v>591</v>
      </c>
      <c r="F263" s="12">
        <f>E263/D263*100</f>
        <v>99.327731092436977</v>
      </c>
    </row>
    <row r="264" spans="1:6" ht="137.25" customHeight="1">
      <c r="A264" s="48">
        <v>2</v>
      </c>
      <c r="B264" s="16" t="s">
        <v>51</v>
      </c>
      <c r="C264" s="48" t="s">
        <v>46</v>
      </c>
      <c r="D264" s="30">
        <v>598</v>
      </c>
      <c r="E264" s="30">
        <v>575</v>
      </c>
      <c r="F264" s="12">
        <f t="shared" ref="F264:F266" si="27">E264/D264*100</f>
        <v>96.15384615384616</v>
      </c>
    </row>
    <row r="265" spans="1:6" ht="82.5" customHeight="1">
      <c r="A265" s="48">
        <v>3</v>
      </c>
      <c r="B265" s="16" t="s">
        <v>52</v>
      </c>
      <c r="C265" s="48" t="s">
        <v>46</v>
      </c>
      <c r="D265" s="30">
        <v>67</v>
      </c>
      <c r="E265" s="30">
        <v>68</v>
      </c>
      <c r="F265" s="12">
        <f t="shared" si="27"/>
        <v>101.49253731343283</v>
      </c>
    </row>
    <row r="266" spans="1:6" ht="76.5" customHeight="1">
      <c r="A266" s="48">
        <v>4</v>
      </c>
      <c r="B266" s="16" t="s">
        <v>53</v>
      </c>
      <c r="C266" s="35" t="s">
        <v>56</v>
      </c>
      <c r="D266" s="30">
        <v>27300</v>
      </c>
      <c r="E266" s="30">
        <v>20475</v>
      </c>
      <c r="F266" s="12">
        <f t="shared" si="27"/>
        <v>75</v>
      </c>
    </row>
    <row r="267" spans="1:6" ht="85.5" hidden="1" customHeight="1">
      <c r="A267" s="48">
        <v>5</v>
      </c>
      <c r="B267" s="13" t="s">
        <v>54</v>
      </c>
      <c r="C267" s="48" t="s">
        <v>46</v>
      </c>
      <c r="D267" s="30"/>
      <c r="E267" s="30"/>
      <c r="F267" s="12" t="e">
        <f>E267/D267*100</f>
        <v>#DIV/0!</v>
      </c>
    </row>
    <row r="268" spans="1:6" ht="93.75" hidden="1">
      <c r="A268" s="48">
        <v>6</v>
      </c>
      <c r="B268" s="14" t="s">
        <v>55</v>
      </c>
      <c r="C268" s="48" t="s">
        <v>46</v>
      </c>
      <c r="D268" s="31"/>
      <c r="E268" s="31"/>
      <c r="F268" s="12" t="e">
        <f>E268/D268*100</f>
        <v>#DIV/0!</v>
      </c>
    </row>
    <row r="270" spans="1:6" ht="39.6" customHeight="1">
      <c r="A270" s="99" t="s">
        <v>110</v>
      </c>
      <c r="B270" s="100"/>
      <c r="C270" s="100"/>
      <c r="D270" s="100"/>
      <c r="E270" s="100"/>
      <c r="F270" s="101"/>
    </row>
    <row r="271" spans="1:6">
      <c r="A271" s="91" t="s">
        <v>121</v>
      </c>
      <c r="B271" s="91"/>
      <c r="C271" s="91"/>
      <c r="D271" s="91"/>
      <c r="E271" s="91"/>
      <c r="F271" s="91"/>
    </row>
    <row r="272" spans="1:6" ht="148.5" customHeight="1">
      <c r="A272" s="2" t="s">
        <v>5</v>
      </c>
      <c r="B272" s="3" t="s">
        <v>6</v>
      </c>
      <c r="C272" s="3" t="s">
        <v>45</v>
      </c>
      <c r="D272" s="3" t="s">
        <v>25</v>
      </c>
      <c r="E272" s="3" t="s">
        <v>30</v>
      </c>
      <c r="F272" s="3" t="s">
        <v>10</v>
      </c>
    </row>
    <row r="273" spans="1:6">
      <c r="A273" s="43">
        <v>1</v>
      </c>
      <c r="B273" s="43">
        <v>2</v>
      </c>
      <c r="C273" s="43">
        <v>3</v>
      </c>
      <c r="D273" s="43">
        <v>4</v>
      </c>
      <c r="E273" s="43">
        <v>5</v>
      </c>
      <c r="F273" s="43" t="s">
        <v>11</v>
      </c>
    </row>
    <row r="274" spans="1:6" ht="114.75" customHeight="1">
      <c r="A274" s="45">
        <v>1</v>
      </c>
      <c r="B274" s="16" t="s">
        <v>50</v>
      </c>
      <c r="C274" s="45" t="s">
        <v>46</v>
      </c>
      <c r="D274" s="30">
        <v>466</v>
      </c>
      <c r="E274" s="30">
        <v>470</v>
      </c>
      <c r="F274" s="12">
        <f>E274/D274*100</f>
        <v>100.85836909871244</v>
      </c>
    </row>
    <row r="275" spans="1:6" ht="137.25" customHeight="1">
      <c r="A275" s="45">
        <v>2</v>
      </c>
      <c r="B275" s="16" t="s">
        <v>51</v>
      </c>
      <c r="C275" s="45" t="s">
        <v>46</v>
      </c>
      <c r="D275" s="30">
        <v>516</v>
      </c>
      <c r="E275" s="30">
        <v>517</v>
      </c>
      <c r="F275" s="12">
        <f t="shared" ref="F275:F277" si="28">E275/D275*100</f>
        <v>100.1937984496124</v>
      </c>
    </row>
    <row r="276" spans="1:6" ht="120" customHeight="1">
      <c r="A276" s="45">
        <v>3</v>
      </c>
      <c r="B276" s="16" t="s">
        <v>52</v>
      </c>
      <c r="C276" s="45" t="s">
        <v>46</v>
      </c>
      <c r="D276" s="30">
        <v>137</v>
      </c>
      <c r="E276" s="30">
        <v>137</v>
      </c>
      <c r="F276" s="12">
        <f t="shared" si="28"/>
        <v>100</v>
      </c>
    </row>
    <row r="277" spans="1:6" ht="120" customHeight="1">
      <c r="A277" s="45">
        <v>4</v>
      </c>
      <c r="B277" s="16" t="s">
        <v>53</v>
      </c>
      <c r="C277" s="35" t="s">
        <v>56</v>
      </c>
      <c r="D277" s="30"/>
      <c r="E277" s="30"/>
      <c r="F277" s="12" t="e">
        <f t="shared" si="28"/>
        <v>#DIV/0!</v>
      </c>
    </row>
    <row r="278" spans="1:6" ht="22.5" customHeight="1">
      <c r="A278" s="44"/>
      <c r="B278" s="58"/>
      <c r="C278" s="59"/>
      <c r="D278" s="60"/>
      <c r="E278" s="60"/>
      <c r="F278" s="20"/>
    </row>
    <row r="279" spans="1:6">
      <c r="A279" s="88" t="s">
        <v>112</v>
      </c>
      <c r="B279" s="89"/>
      <c r="C279" s="89"/>
      <c r="D279" s="89"/>
      <c r="E279" s="89"/>
      <c r="F279" s="90"/>
    </row>
    <row r="280" spans="1:6">
      <c r="A280" s="91" t="s">
        <v>121</v>
      </c>
      <c r="B280" s="91"/>
      <c r="C280" s="91"/>
      <c r="D280" s="91"/>
      <c r="E280" s="91"/>
      <c r="F280" s="91"/>
    </row>
    <row r="281" spans="1:6" ht="150">
      <c r="A281" s="2" t="s">
        <v>5</v>
      </c>
      <c r="B281" s="3" t="s">
        <v>6</v>
      </c>
      <c r="C281" s="3" t="s">
        <v>45</v>
      </c>
      <c r="D281" s="3" t="s">
        <v>25</v>
      </c>
      <c r="E281" s="3" t="s">
        <v>30</v>
      </c>
      <c r="F281" s="3" t="s">
        <v>10</v>
      </c>
    </row>
    <row r="282" spans="1:6">
      <c r="A282" s="43">
        <v>1</v>
      </c>
      <c r="B282" s="43">
        <v>2</v>
      </c>
      <c r="C282" s="43">
        <v>3</v>
      </c>
      <c r="D282" s="43">
        <v>4</v>
      </c>
      <c r="E282" s="43">
        <v>5</v>
      </c>
      <c r="F282" s="43" t="s">
        <v>11</v>
      </c>
    </row>
    <row r="283" spans="1:6" ht="84.75" customHeight="1">
      <c r="A283" s="45">
        <v>1</v>
      </c>
      <c r="B283" s="16" t="s">
        <v>113</v>
      </c>
      <c r="C283" s="45" t="s">
        <v>46</v>
      </c>
      <c r="D283" s="7">
        <v>589</v>
      </c>
      <c r="E283" s="30">
        <v>581</v>
      </c>
      <c r="F283" s="12">
        <f>E283/D283*100</f>
        <v>98.641765704584046</v>
      </c>
    </row>
    <row r="284" spans="1:6" ht="96" customHeight="1">
      <c r="A284" s="45">
        <v>2</v>
      </c>
      <c r="B284" s="16" t="s">
        <v>114</v>
      </c>
      <c r="C284" s="45" t="s">
        <v>46</v>
      </c>
      <c r="D284" s="7">
        <v>553</v>
      </c>
      <c r="E284" s="30">
        <v>543</v>
      </c>
      <c r="F284" s="12">
        <f>E284/D284*100</f>
        <v>98.19168173598554</v>
      </c>
    </row>
    <row r="285" spans="1:6" ht="97.5" customHeight="1">
      <c r="A285" s="45">
        <v>3</v>
      </c>
      <c r="B285" s="16" t="s">
        <v>115</v>
      </c>
      <c r="C285" s="45" t="s">
        <v>46</v>
      </c>
      <c r="D285" s="7">
        <v>129</v>
      </c>
      <c r="E285" s="30">
        <v>136</v>
      </c>
      <c r="F285" s="12">
        <f>E285/D285*100</f>
        <v>105.4263565891473</v>
      </c>
    </row>
    <row r="286" spans="1:6" ht="78.75" hidden="1" customHeight="1">
      <c r="A286" s="45">
        <v>4</v>
      </c>
      <c r="B286" s="16" t="s">
        <v>53</v>
      </c>
      <c r="C286" s="35" t="s">
        <v>56</v>
      </c>
      <c r="D286" s="30"/>
      <c r="E286" s="30"/>
      <c r="F286" s="12" t="e">
        <f t="shared" ref="F286" si="29">E286/D286*100</f>
        <v>#DIV/0!</v>
      </c>
    </row>
    <row r="287" spans="1:6" ht="59.25" hidden="1" customHeight="1">
      <c r="A287" s="45">
        <v>4</v>
      </c>
      <c r="B287" s="13" t="s">
        <v>116</v>
      </c>
      <c r="C287" s="45" t="s">
        <v>46</v>
      </c>
      <c r="D287" s="7">
        <v>0</v>
      </c>
      <c r="E287" s="7">
        <v>0</v>
      </c>
      <c r="F287" s="12" t="e">
        <f>E287/D287*100</f>
        <v>#DIV/0!</v>
      </c>
    </row>
    <row r="288" spans="1:6" ht="62.25" hidden="1" customHeight="1">
      <c r="A288" s="45">
        <v>5</v>
      </c>
      <c r="B288" s="14" t="s">
        <v>117</v>
      </c>
      <c r="C288" s="45" t="s">
        <v>46</v>
      </c>
      <c r="D288" s="45">
        <v>0</v>
      </c>
      <c r="E288" s="45">
        <v>0</v>
      </c>
      <c r="F288" s="12" t="e">
        <f>E288/D288*100</f>
        <v>#DIV/0!</v>
      </c>
    </row>
    <row r="290" spans="1:6">
      <c r="A290" s="88" t="s">
        <v>124</v>
      </c>
      <c r="B290" s="89"/>
      <c r="C290" s="89"/>
      <c r="D290" s="89"/>
      <c r="E290" s="89"/>
      <c r="F290" s="90"/>
    </row>
    <row r="291" spans="1:6">
      <c r="A291" s="91" t="s">
        <v>121</v>
      </c>
      <c r="B291" s="91"/>
      <c r="C291" s="91"/>
      <c r="D291" s="91"/>
      <c r="E291" s="91"/>
      <c r="F291" s="91"/>
    </row>
    <row r="292" spans="1:6" ht="150">
      <c r="A292" s="2" t="s">
        <v>5</v>
      </c>
      <c r="B292" s="3" t="s">
        <v>6</v>
      </c>
      <c r="C292" s="3" t="s">
        <v>45</v>
      </c>
      <c r="D292" s="3" t="s">
        <v>25</v>
      </c>
      <c r="E292" s="3" t="s">
        <v>30</v>
      </c>
      <c r="F292" s="3" t="s">
        <v>10</v>
      </c>
    </row>
    <row r="293" spans="1:6">
      <c r="A293" s="77">
        <v>1</v>
      </c>
      <c r="B293" s="77">
        <v>2</v>
      </c>
      <c r="C293" s="77">
        <v>3</v>
      </c>
      <c r="D293" s="77">
        <v>4</v>
      </c>
      <c r="E293" s="77">
        <v>5</v>
      </c>
      <c r="F293" s="77" t="s">
        <v>11</v>
      </c>
    </row>
    <row r="294" spans="1:6" ht="84.75" customHeight="1">
      <c r="A294" s="78">
        <v>1</v>
      </c>
      <c r="B294" s="16" t="s">
        <v>113</v>
      </c>
      <c r="C294" s="78" t="s">
        <v>46</v>
      </c>
      <c r="D294" s="7">
        <v>282</v>
      </c>
      <c r="E294" s="30">
        <v>31</v>
      </c>
      <c r="F294" s="12">
        <f>E294/D294*100</f>
        <v>10.99290780141844</v>
      </c>
    </row>
    <row r="295" spans="1:6" ht="96" customHeight="1">
      <c r="A295" s="78">
        <v>2</v>
      </c>
      <c r="B295" s="16" t="s">
        <v>114</v>
      </c>
      <c r="C295" s="78" t="s">
        <v>46</v>
      </c>
      <c r="D295" s="7">
        <v>282</v>
      </c>
      <c r="E295" s="30">
        <v>30</v>
      </c>
      <c r="F295" s="12">
        <f>E295/D295*100</f>
        <v>10.638297872340425</v>
      </c>
    </row>
    <row r="296" spans="1:6" ht="97.5" customHeight="1">
      <c r="A296" s="78">
        <v>3</v>
      </c>
      <c r="B296" s="16" t="s">
        <v>115</v>
      </c>
      <c r="C296" s="78" t="s">
        <v>46</v>
      </c>
      <c r="D296" s="7"/>
      <c r="E296" s="30"/>
      <c r="F296" s="12" t="e">
        <f>E296/D296*100</f>
        <v>#DIV/0!</v>
      </c>
    </row>
    <row r="297" spans="1:6" ht="78.75" customHeight="1">
      <c r="A297" s="78">
        <v>4</v>
      </c>
      <c r="B297" s="16" t="s">
        <v>53</v>
      </c>
      <c r="C297" s="35" t="s">
        <v>56</v>
      </c>
      <c r="D297" s="30"/>
      <c r="E297" s="30"/>
      <c r="F297" s="12" t="e">
        <f t="shared" ref="F297" si="30">E297/D297*100</f>
        <v>#DIV/0!</v>
      </c>
    </row>
    <row r="298" spans="1:6" ht="59.25" customHeight="1">
      <c r="A298" s="78">
        <v>4</v>
      </c>
      <c r="B298" s="13" t="s">
        <v>116</v>
      </c>
      <c r="C298" s="78" t="s">
        <v>46</v>
      </c>
      <c r="D298" s="7">
        <v>0</v>
      </c>
      <c r="E298" s="7">
        <v>0</v>
      </c>
      <c r="F298" s="12" t="e">
        <f>E298/D298*100</f>
        <v>#DIV/0!</v>
      </c>
    </row>
    <row r="299" spans="1:6" ht="62.25" customHeight="1">
      <c r="A299" s="78">
        <v>5</v>
      </c>
      <c r="B299" s="14" t="s">
        <v>117</v>
      </c>
      <c r="C299" s="78" t="s">
        <v>46</v>
      </c>
      <c r="D299" s="78">
        <v>0</v>
      </c>
      <c r="E299" s="78">
        <v>0</v>
      </c>
      <c r="F299" s="12" t="e">
        <f>E299/D299*100</f>
        <v>#DIV/0!</v>
      </c>
    </row>
    <row r="302" spans="1:6">
      <c r="A302" s="95" t="s">
        <v>108</v>
      </c>
      <c r="B302" s="96"/>
      <c r="C302" s="96"/>
      <c r="D302" s="96"/>
      <c r="E302" s="96"/>
      <c r="F302" s="97"/>
    </row>
    <row r="303" spans="1:6">
      <c r="A303" s="91" t="s">
        <v>121</v>
      </c>
      <c r="B303" s="91"/>
      <c r="C303" s="91"/>
      <c r="D303" s="91"/>
      <c r="E303" s="91"/>
      <c r="F303" s="91"/>
    </row>
    <row r="304" spans="1:6" ht="148.5" customHeight="1">
      <c r="A304" s="2" t="s">
        <v>5</v>
      </c>
      <c r="B304" s="3" t="s">
        <v>6</v>
      </c>
      <c r="C304" s="3" t="s">
        <v>45</v>
      </c>
      <c r="D304" s="3" t="s">
        <v>25</v>
      </c>
      <c r="E304" s="3" t="s">
        <v>30</v>
      </c>
      <c r="F304" s="3" t="s">
        <v>10</v>
      </c>
    </row>
    <row r="305" spans="1:6">
      <c r="A305" s="4">
        <v>1</v>
      </c>
      <c r="B305" s="4">
        <v>2</v>
      </c>
      <c r="C305" s="4">
        <v>3</v>
      </c>
      <c r="D305" s="4">
        <v>4</v>
      </c>
      <c r="E305" s="4">
        <v>5</v>
      </c>
      <c r="F305" s="4" t="s">
        <v>11</v>
      </c>
    </row>
    <row r="306" spans="1:6" ht="114.75" customHeight="1">
      <c r="A306" s="6">
        <v>1</v>
      </c>
      <c r="B306" s="16" t="s">
        <v>50</v>
      </c>
      <c r="C306" s="6" t="s">
        <v>46</v>
      </c>
      <c r="D306" s="30">
        <f>D10+D21+D32+D43+D52+D61+D70+D79+D88+D97+D108+D117+D126+D135+D144+D153+D162+D171+D180+D189+D198+D207+D216+D225+D234+D243+D252+D263+D274+D283+D294</f>
        <v>11617</v>
      </c>
      <c r="E306" s="30">
        <f>E10+E21+E32+E43+E52+E61+E70+E79+E88+E97+E108+E117+E126+E135+E144+E153+E162+E171+E180+E189+E198+E207+E216+E225+E234+E243+E252+E263+E274+E283+E294</f>
        <v>11283</v>
      </c>
      <c r="F306" s="12">
        <f>E306/D306*100</f>
        <v>97.124903159163296</v>
      </c>
    </row>
    <row r="307" spans="1:6" ht="137.25" customHeight="1">
      <c r="A307" s="6">
        <v>2</v>
      </c>
      <c r="B307" s="16" t="s">
        <v>51</v>
      </c>
      <c r="C307" s="6" t="s">
        <v>46</v>
      </c>
      <c r="D307" s="30">
        <f t="shared" ref="D307:E309" si="31">D11+D22+D33+D44+D53+D62+D71+D80+D89+D98+D109+D118+D127+D136+D145+D154+D163+D172+D181+D190+D199+D208+D217+D226+D235+D244+D253+D264+D275+D284+D295</f>
        <v>12854</v>
      </c>
      <c r="E307" s="30">
        <f t="shared" si="31"/>
        <v>12497</v>
      </c>
      <c r="F307" s="12">
        <f t="shared" ref="F307:F309" si="32">E307/D307*100</f>
        <v>97.222654426637618</v>
      </c>
    </row>
    <row r="308" spans="1:6" ht="120" customHeight="1">
      <c r="A308" s="6">
        <v>3</v>
      </c>
      <c r="B308" s="16" t="s">
        <v>52</v>
      </c>
      <c r="C308" s="6" t="s">
        <v>46</v>
      </c>
      <c r="D308" s="30">
        <f t="shared" si="31"/>
        <v>2631</v>
      </c>
      <c r="E308" s="30">
        <f t="shared" si="31"/>
        <v>2607</v>
      </c>
      <c r="F308" s="12">
        <f t="shared" si="32"/>
        <v>99.087799315849495</v>
      </c>
    </row>
    <row r="309" spans="1:6" ht="120" customHeight="1">
      <c r="A309" s="34">
        <v>4</v>
      </c>
      <c r="B309" s="16" t="s">
        <v>53</v>
      </c>
      <c r="C309" s="35" t="s">
        <v>56</v>
      </c>
      <c r="D309" s="70">
        <f t="shared" si="31"/>
        <v>938306.5</v>
      </c>
      <c r="E309" s="30">
        <f t="shared" si="31"/>
        <v>393540</v>
      </c>
      <c r="F309" s="12">
        <f t="shared" si="32"/>
        <v>41.941519109161021</v>
      </c>
    </row>
    <row r="310" spans="1:6" ht="85.5" hidden="1" customHeight="1">
      <c r="A310" s="6">
        <v>5</v>
      </c>
      <c r="B310" s="13" t="s">
        <v>54</v>
      </c>
      <c r="C310" s="6" t="s">
        <v>46</v>
      </c>
      <c r="D310" s="30"/>
      <c r="E310" s="30"/>
      <c r="F310" s="12" t="e">
        <f>E310/D310*100</f>
        <v>#DIV/0!</v>
      </c>
    </row>
    <row r="311" spans="1:6" ht="93.75" hidden="1">
      <c r="A311" s="6">
        <v>6</v>
      </c>
      <c r="B311" s="14" t="s">
        <v>55</v>
      </c>
      <c r="C311" s="6" t="s">
        <v>46</v>
      </c>
      <c r="D311" s="31"/>
      <c r="E311" s="31"/>
      <c r="F311" s="12" t="e">
        <f>E311/D311*100</f>
        <v>#DIV/0!</v>
      </c>
    </row>
    <row r="313" spans="1:6">
      <c r="C313"/>
      <c r="D313"/>
      <c r="E313"/>
      <c r="F313"/>
    </row>
    <row r="314" spans="1:6">
      <c r="C314"/>
      <c r="D314"/>
      <c r="E314"/>
      <c r="F314"/>
    </row>
    <row r="315" spans="1:6">
      <c r="C315"/>
      <c r="D315"/>
      <c r="E315"/>
      <c r="F315"/>
    </row>
    <row r="316" spans="1:6">
      <c r="F316" s="41"/>
    </row>
    <row r="318" spans="1:6" ht="41.25" hidden="1" customHeight="1">
      <c r="B318" s="93"/>
      <c r="C318" s="93"/>
      <c r="D318" s="93"/>
      <c r="E318" s="93"/>
      <c r="F318" s="93"/>
    </row>
    <row r="319" spans="1:6" ht="71.25" customHeight="1">
      <c r="B319" s="92"/>
      <c r="C319" s="92"/>
      <c r="D319" s="92"/>
      <c r="E319" s="92"/>
      <c r="F319" s="92"/>
    </row>
  </sheetData>
  <mergeCells count="69">
    <mergeCell ref="A280:F280"/>
    <mergeCell ref="A231:F231"/>
    <mergeCell ref="A239:F239"/>
    <mergeCell ref="A240:F240"/>
    <mergeCell ref="A248:F248"/>
    <mergeCell ref="A249:F249"/>
    <mergeCell ref="A259:F259"/>
    <mergeCell ref="A260:F260"/>
    <mergeCell ref="A222:F222"/>
    <mergeCell ref="A230:F230"/>
    <mergeCell ref="A270:F270"/>
    <mergeCell ref="A271:F271"/>
    <mergeCell ref="A279:F279"/>
    <mergeCell ref="A203:F203"/>
    <mergeCell ref="A204:F204"/>
    <mergeCell ref="A212:F212"/>
    <mergeCell ref="A213:F213"/>
    <mergeCell ref="A221:F221"/>
    <mergeCell ref="A177:F177"/>
    <mergeCell ref="A185:F185"/>
    <mergeCell ref="A186:F186"/>
    <mergeCell ref="A194:F194"/>
    <mergeCell ref="A195:F195"/>
    <mergeCell ref="A158:F158"/>
    <mergeCell ref="A159:F159"/>
    <mergeCell ref="A167:F167"/>
    <mergeCell ref="A168:F168"/>
    <mergeCell ref="A176:F176"/>
    <mergeCell ref="A132:F132"/>
    <mergeCell ref="A140:F140"/>
    <mergeCell ref="A141:F141"/>
    <mergeCell ref="A149:F149"/>
    <mergeCell ref="A150:F150"/>
    <mergeCell ref="A113:F113"/>
    <mergeCell ref="A114:F114"/>
    <mergeCell ref="A122:F122"/>
    <mergeCell ref="A123:F123"/>
    <mergeCell ref="A131:F131"/>
    <mergeCell ref="A85:F85"/>
    <mergeCell ref="A93:F93"/>
    <mergeCell ref="A94:F94"/>
    <mergeCell ref="A104:F104"/>
    <mergeCell ref="A105:F105"/>
    <mergeCell ref="A66:F66"/>
    <mergeCell ref="A67:F67"/>
    <mergeCell ref="A75:F75"/>
    <mergeCell ref="A76:F76"/>
    <mergeCell ref="A84:F84"/>
    <mergeCell ref="A40:F40"/>
    <mergeCell ref="A48:F48"/>
    <mergeCell ref="A49:F49"/>
    <mergeCell ref="A57:F57"/>
    <mergeCell ref="A58:F58"/>
    <mergeCell ref="A290:F290"/>
    <mergeCell ref="A291:F291"/>
    <mergeCell ref="B319:F319"/>
    <mergeCell ref="B318:F318"/>
    <mergeCell ref="A2:F2"/>
    <mergeCell ref="A3:F3"/>
    <mergeCell ref="A4:F4"/>
    <mergeCell ref="A302:F302"/>
    <mergeCell ref="A303:F303"/>
    <mergeCell ref="A6:F6"/>
    <mergeCell ref="A7:F7"/>
    <mergeCell ref="A17:F17"/>
    <mergeCell ref="A18:F18"/>
    <mergeCell ref="A28:F28"/>
    <mergeCell ref="A29:F29"/>
    <mergeCell ref="A39:F39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59</v>
      </c>
    </row>
    <row r="2" spans="1:6" ht="18.75">
      <c r="A2" s="94" t="s">
        <v>1</v>
      </c>
      <c r="B2" s="94"/>
      <c r="C2" s="94"/>
      <c r="D2" s="94"/>
      <c r="E2" s="94"/>
      <c r="F2" s="94"/>
    </row>
    <row r="3" spans="1:6" ht="18.75">
      <c r="A3" s="94" t="s">
        <v>60</v>
      </c>
      <c r="B3" s="94"/>
      <c r="C3" s="94"/>
      <c r="D3" s="94"/>
      <c r="E3" s="94"/>
      <c r="F3" s="94"/>
    </row>
    <row r="4" spans="1:6" ht="18.75">
      <c r="A4" s="94" t="s">
        <v>3</v>
      </c>
      <c r="B4" s="94"/>
      <c r="C4" s="94"/>
      <c r="D4" s="94"/>
      <c r="E4" s="94"/>
      <c r="F4" s="94"/>
    </row>
    <row r="5" spans="1:6" ht="18.75">
      <c r="A5" s="1"/>
      <c r="B5" s="1"/>
      <c r="C5" s="1"/>
      <c r="D5" s="1"/>
      <c r="E5" s="1"/>
      <c r="F5" s="1"/>
    </row>
    <row r="6" spans="1:6" ht="18.75">
      <c r="A6" s="95" t="s">
        <v>4</v>
      </c>
      <c r="B6" s="96"/>
      <c r="C6" s="96"/>
      <c r="D6" s="96"/>
      <c r="E6" s="96"/>
      <c r="F6" s="97"/>
    </row>
    <row r="7" spans="1:6" ht="18.75">
      <c r="A7" s="105" t="s">
        <v>121</v>
      </c>
      <c r="B7" s="105"/>
      <c r="C7" s="105"/>
      <c r="D7" s="105"/>
      <c r="E7" s="105"/>
      <c r="F7" s="105"/>
    </row>
    <row r="8" spans="1:6" ht="157.5" customHeight="1">
      <c r="A8" s="2" t="s">
        <v>5</v>
      </c>
      <c r="B8" s="37" t="s">
        <v>61</v>
      </c>
      <c r="C8" s="103" t="s">
        <v>62</v>
      </c>
      <c r="D8" s="104"/>
      <c r="E8" s="37" t="s">
        <v>63</v>
      </c>
      <c r="F8" s="37" t="s">
        <v>64</v>
      </c>
    </row>
    <row r="9" spans="1:6" ht="66" customHeight="1">
      <c r="A9" s="2"/>
      <c r="B9" s="3"/>
      <c r="C9" s="37" t="s">
        <v>65</v>
      </c>
      <c r="D9" s="37" t="s">
        <v>66</v>
      </c>
      <c r="E9" s="3"/>
      <c r="F9" s="3"/>
    </row>
    <row r="10" spans="1:6" ht="18.75">
      <c r="A10" s="38">
        <v>1</v>
      </c>
      <c r="B10" s="38">
        <v>2</v>
      </c>
      <c r="C10" s="38">
        <v>3</v>
      </c>
      <c r="D10" s="38">
        <v>4</v>
      </c>
      <c r="E10" s="38">
        <v>5</v>
      </c>
      <c r="F10" s="38" t="s">
        <v>11</v>
      </c>
    </row>
    <row r="11" spans="1:6" ht="18.75" customHeight="1">
      <c r="A11" s="36"/>
      <c r="B11" s="40" t="s">
        <v>40</v>
      </c>
      <c r="C11" s="40" t="s">
        <v>40</v>
      </c>
      <c r="D11" s="40" t="s">
        <v>40</v>
      </c>
      <c r="E11" s="40" t="s">
        <v>40</v>
      </c>
      <c r="F11" s="40" t="s">
        <v>40</v>
      </c>
    </row>
    <row r="12" spans="1:6" ht="18.75">
      <c r="A12" s="36"/>
      <c r="B12" s="40" t="s">
        <v>40</v>
      </c>
      <c r="C12" s="40" t="s">
        <v>40</v>
      </c>
      <c r="D12" s="40" t="s">
        <v>40</v>
      </c>
      <c r="E12" s="40" t="s">
        <v>40</v>
      </c>
      <c r="F12" s="40" t="s">
        <v>40</v>
      </c>
    </row>
    <row r="14" spans="1:6" s="1" customFormat="1" ht="18.75">
      <c r="B14" s="1" t="s">
        <v>47</v>
      </c>
    </row>
    <row r="15" spans="1:6" s="1" customFormat="1" ht="18.75"/>
    <row r="16" spans="1:6" s="1" customFormat="1" ht="18.75">
      <c r="B16" s="1" t="s">
        <v>48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538"/>
  <sheetViews>
    <sheetView view="pageBreakPreview" topLeftCell="A88" zoomScale="60" workbookViewId="0">
      <selection activeCell="E215" sqref="E215"/>
    </sheetView>
  </sheetViews>
  <sheetFormatPr defaultRowHeight="18.75"/>
  <cols>
    <col min="1" max="1" width="7.7109375" style="1" customWidth="1"/>
    <col min="2" max="2" width="67" style="1" customWidth="1"/>
    <col min="3" max="3" width="32.7109375" style="1" customWidth="1"/>
    <col min="4" max="4" width="15.7109375" style="65" customWidth="1"/>
    <col min="5" max="5" width="14.140625" style="65" customWidth="1"/>
    <col min="6" max="6" width="17.85546875" style="1" customWidth="1"/>
  </cols>
  <sheetData>
    <row r="1" spans="1:6">
      <c r="F1" s="1" t="s">
        <v>0</v>
      </c>
    </row>
    <row r="2" spans="1:6">
      <c r="A2" s="94" t="s">
        <v>1</v>
      </c>
      <c r="B2" s="94"/>
      <c r="C2" s="94"/>
      <c r="D2" s="94"/>
      <c r="E2" s="94"/>
      <c r="F2" s="94"/>
    </row>
    <row r="3" spans="1:6">
      <c r="A3" s="94" t="s">
        <v>2</v>
      </c>
      <c r="B3" s="94"/>
      <c r="C3" s="94"/>
      <c r="D3" s="94"/>
      <c r="E3" s="94"/>
      <c r="F3" s="94"/>
    </row>
    <row r="4" spans="1:6">
      <c r="A4" s="94" t="s">
        <v>3</v>
      </c>
      <c r="B4" s="94"/>
      <c r="C4" s="94"/>
      <c r="D4" s="94"/>
      <c r="E4" s="94"/>
      <c r="F4" s="94"/>
    </row>
    <row r="6" spans="1:6">
      <c r="A6" s="95" t="s">
        <v>71</v>
      </c>
      <c r="B6" s="96"/>
      <c r="C6" s="96"/>
      <c r="D6" s="96"/>
      <c r="E6" s="96"/>
      <c r="F6" s="97"/>
    </row>
    <row r="7" spans="1:6">
      <c r="A7" s="91" t="s">
        <v>121</v>
      </c>
      <c r="B7" s="91"/>
      <c r="C7" s="91"/>
      <c r="D7" s="91"/>
      <c r="E7" s="91"/>
      <c r="F7" s="91"/>
    </row>
    <row r="8" spans="1:6" ht="168.75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>
      <c r="A9" s="43">
        <v>1</v>
      </c>
      <c r="B9" s="43">
        <v>2</v>
      </c>
      <c r="C9" s="43">
        <v>3</v>
      </c>
      <c r="D9" s="64">
        <v>4</v>
      </c>
      <c r="E9" s="64">
        <v>5</v>
      </c>
      <c r="F9" s="43" t="s">
        <v>11</v>
      </c>
    </row>
    <row r="10" spans="1:6" ht="117.75" customHeight="1">
      <c r="A10" s="109">
        <v>1</v>
      </c>
      <c r="B10" s="112" t="s">
        <v>57</v>
      </c>
      <c r="C10" s="5" t="s">
        <v>12</v>
      </c>
      <c r="D10" s="64">
        <v>100</v>
      </c>
      <c r="E10" s="31">
        <v>100</v>
      </c>
      <c r="F10" s="12">
        <f>E10/D10*100</f>
        <v>100</v>
      </c>
    </row>
    <row r="11" spans="1:6" ht="70.5" customHeight="1">
      <c r="A11" s="110"/>
      <c r="B11" s="113"/>
      <c r="C11" s="5" t="s">
        <v>13</v>
      </c>
      <c r="D11" s="64">
        <v>100</v>
      </c>
      <c r="E11" s="31">
        <v>100</v>
      </c>
      <c r="F11" s="12">
        <f t="shared" ref="F11:F19" si="0">E11/D11*100</f>
        <v>100</v>
      </c>
    </row>
    <row r="12" spans="1:6" ht="115.5" customHeight="1">
      <c r="A12" s="110"/>
      <c r="B12" s="113"/>
      <c r="C12" s="5" t="s">
        <v>14</v>
      </c>
      <c r="D12" s="64">
        <v>100</v>
      </c>
      <c r="E12" s="31">
        <v>100</v>
      </c>
      <c r="F12" s="12">
        <f t="shared" si="0"/>
        <v>100</v>
      </c>
    </row>
    <row r="13" spans="1:6" ht="68.25" customHeight="1">
      <c r="A13" s="110"/>
      <c r="B13" s="113"/>
      <c r="C13" s="5" t="s">
        <v>15</v>
      </c>
      <c r="D13" s="64">
        <v>100</v>
      </c>
      <c r="E13" s="31">
        <v>100</v>
      </c>
      <c r="F13" s="12">
        <f t="shared" si="0"/>
        <v>100</v>
      </c>
    </row>
    <row r="14" spans="1:6" ht="116.25" customHeight="1">
      <c r="A14" s="110"/>
      <c r="B14" s="113"/>
      <c r="C14" s="5" t="s">
        <v>16</v>
      </c>
      <c r="D14" s="64">
        <v>100</v>
      </c>
      <c r="E14" s="31">
        <v>100</v>
      </c>
      <c r="F14" s="12">
        <f t="shared" si="0"/>
        <v>100</v>
      </c>
    </row>
    <row r="15" spans="1:6" ht="66.75" customHeight="1">
      <c r="A15" s="110"/>
      <c r="B15" s="113"/>
      <c r="C15" s="5" t="s">
        <v>17</v>
      </c>
      <c r="D15" s="64">
        <v>100</v>
      </c>
      <c r="E15" s="31">
        <v>100</v>
      </c>
      <c r="F15" s="12">
        <f t="shared" si="0"/>
        <v>100</v>
      </c>
    </row>
    <row r="16" spans="1:6" ht="89.25" customHeight="1">
      <c r="A16" s="110"/>
      <c r="B16" s="113"/>
      <c r="C16" s="5" t="s">
        <v>18</v>
      </c>
      <c r="D16" s="7">
        <v>95</v>
      </c>
      <c r="E16" s="30">
        <v>95</v>
      </c>
      <c r="F16" s="12">
        <f t="shared" si="0"/>
        <v>100</v>
      </c>
    </row>
    <row r="17" spans="1:6" ht="162.75" customHeight="1">
      <c r="A17" s="111"/>
      <c r="B17" s="114"/>
      <c r="C17" s="5" t="s">
        <v>19</v>
      </c>
      <c r="D17" s="7">
        <v>100</v>
      </c>
      <c r="E17" s="30">
        <v>100</v>
      </c>
      <c r="F17" s="12">
        <f t="shared" si="0"/>
        <v>100</v>
      </c>
    </row>
    <row r="18" spans="1:6" ht="119.25" customHeight="1">
      <c r="A18" s="115">
        <v>2</v>
      </c>
      <c r="B18" s="112" t="s">
        <v>58</v>
      </c>
      <c r="C18" s="5" t="s">
        <v>20</v>
      </c>
      <c r="D18" s="7">
        <v>95</v>
      </c>
      <c r="E18" s="30">
        <v>95</v>
      </c>
      <c r="F18" s="12">
        <f t="shared" si="0"/>
        <v>100</v>
      </c>
    </row>
    <row r="19" spans="1:6" ht="162.75" customHeight="1">
      <c r="A19" s="116"/>
      <c r="B19" s="114"/>
      <c r="C19" s="5" t="s">
        <v>19</v>
      </c>
      <c r="D19" s="7">
        <v>100</v>
      </c>
      <c r="E19" s="30">
        <v>100</v>
      </c>
      <c r="F19" s="12">
        <f t="shared" si="0"/>
        <v>100</v>
      </c>
    </row>
    <row r="21" spans="1:6">
      <c r="A21" s="95" t="s">
        <v>73</v>
      </c>
      <c r="B21" s="96"/>
      <c r="C21" s="96"/>
      <c r="D21" s="96"/>
      <c r="E21" s="96"/>
      <c r="F21" s="97"/>
    </row>
    <row r="22" spans="1:6">
      <c r="A22" s="91" t="s">
        <v>121</v>
      </c>
      <c r="B22" s="91"/>
      <c r="C22" s="91"/>
      <c r="D22" s="91"/>
      <c r="E22" s="91"/>
      <c r="F22" s="91"/>
    </row>
    <row r="23" spans="1:6" ht="168.75">
      <c r="A23" s="2" t="s">
        <v>5</v>
      </c>
      <c r="B23" s="3" t="s">
        <v>6</v>
      </c>
      <c r="C23" s="3" t="s">
        <v>7</v>
      </c>
      <c r="D23" s="3" t="s">
        <v>8</v>
      </c>
      <c r="E23" s="3" t="s">
        <v>9</v>
      </c>
      <c r="F23" s="3" t="s">
        <v>10</v>
      </c>
    </row>
    <row r="24" spans="1:6">
      <c r="A24" s="43">
        <v>1</v>
      </c>
      <c r="B24" s="43">
        <v>2</v>
      </c>
      <c r="C24" s="43">
        <v>3</v>
      </c>
      <c r="D24" s="64">
        <v>4</v>
      </c>
      <c r="E24" s="64">
        <v>5</v>
      </c>
      <c r="F24" s="43" t="s">
        <v>11</v>
      </c>
    </row>
    <row r="25" spans="1:6" ht="117.75" customHeight="1">
      <c r="A25" s="109">
        <v>1</v>
      </c>
      <c r="B25" s="112" t="s">
        <v>57</v>
      </c>
      <c r="C25" s="5" t="s">
        <v>12</v>
      </c>
      <c r="D25" s="64">
        <v>100</v>
      </c>
      <c r="E25" s="31">
        <v>100</v>
      </c>
      <c r="F25" s="12">
        <f>E25/D25*100</f>
        <v>100</v>
      </c>
    </row>
    <row r="26" spans="1:6" ht="70.5" customHeight="1">
      <c r="A26" s="110"/>
      <c r="B26" s="113"/>
      <c r="C26" s="5" t="s">
        <v>13</v>
      </c>
      <c r="D26" s="64">
        <v>100</v>
      </c>
      <c r="E26" s="31">
        <v>100</v>
      </c>
      <c r="F26" s="12">
        <f t="shared" ref="F26:F34" si="1">E26/D26*100</f>
        <v>100</v>
      </c>
    </row>
    <row r="27" spans="1:6" ht="115.5" customHeight="1">
      <c r="A27" s="110"/>
      <c r="B27" s="113"/>
      <c r="C27" s="5" t="s">
        <v>14</v>
      </c>
      <c r="D27" s="64">
        <v>100</v>
      </c>
      <c r="E27" s="31">
        <v>100</v>
      </c>
      <c r="F27" s="12">
        <f t="shared" si="1"/>
        <v>100</v>
      </c>
    </row>
    <row r="28" spans="1:6" ht="68.25" customHeight="1">
      <c r="A28" s="110"/>
      <c r="B28" s="113"/>
      <c r="C28" s="5" t="s">
        <v>15</v>
      </c>
      <c r="D28" s="64">
        <v>100</v>
      </c>
      <c r="E28" s="31">
        <v>100</v>
      </c>
      <c r="F28" s="12">
        <f t="shared" si="1"/>
        <v>100</v>
      </c>
    </row>
    <row r="29" spans="1:6" ht="116.25" customHeight="1">
      <c r="A29" s="110"/>
      <c r="B29" s="113"/>
      <c r="C29" s="5" t="s">
        <v>16</v>
      </c>
      <c r="D29" s="64">
        <v>100</v>
      </c>
      <c r="E29" s="31">
        <v>100</v>
      </c>
      <c r="F29" s="12">
        <f t="shared" si="1"/>
        <v>100</v>
      </c>
    </row>
    <row r="30" spans="1:6" ht="66.75" customHeight="1">
      <c r="A30" s="110"/>
      <c r="B30" s="113"/>
      <c r="C30" s="5" t="s">
        <v>17</v>
      </c>
      <c r="D30" s="64">
        <v>100</v>
      </c>
      <c r="E30" s="31">
        <v>100</v>
      </c>
      <c r="F30" s="12">
        <f t="shared" si="1"/>
        <v>100</v>
      </c>
    </row>
    <row r="31" spans="1:6" ht="89.25" customHeight="1">
      <c r="A31" s="110"/>
      <c r="B31" s="113"/>
      <c r="C31" s="5" t="s">
        <v>18</v>
      </c>
      <c r="D31" s="7">
        <v>95</v>
      </c>
      <c r="E31" s="30">
        <v>95</v>
      </c>
      <c r="F31" s="12">
        <f t="shared" si="1"/>
        <v>100</v>
      </c>
    </row>
    <row r="32" spans="1:6" ht="162.75" customHeight="1">
      <c r="A32" s="111"/>
      <c r="B32" s="114"/>
      <c r="C32" s="5" t="s">
        <v>19</v>
      </c>
      <c r="D32" s="7">
        <v>100</v>
      </c>
      <c r="E32" s="30">
        <v>100</v>
      </c>
      <c r="F32" s="12">
        <f t="shared" si="1"/>
        <v>100</v>
      </c>
    </row>
    <row r="33" spans="1:6" ht="119.25" customHeight="1">
      <c r="A33" s="115">
        <v>2</v>
      </c>
      <c r="B33" s="112" t="s">
        <v>58</v>
      </c>
      <c r="C33" s="5" t="s">
        <v>20</v>
      </c>
      <c r="D33" s="7">
        <v>95</v>
      </c>
      <c r="E33" s="30">
        <v>95</v>
      </c>
      <c r="F33" s="12">
        <f t="shared" si="1"/>
        <v>100</v>
      </c>
    </row>
    <row r="34" spans="1:6" ht="162.75" customHeight="1">
      <c r="A34" s="116"/>
      <c r="B34" s="114"/>
      <c r="C34" s="5" t="s">
        <v>19</v>
      </c>
      <c r="D34" s="7">
        <v>100</v>
      </c>
      <c r="E34" s="30">
        <v>100</v>
      </c>
      <c r="F34" s="12">
        <f t="shared" si="1"/>
        <v>100</v>
      </c>
    </row>
    <row r="36" spans="1:6">
      <c r="A36" s="95" t="s">
        <v>74</v>
      </c>
      <c r="B36" s="96"/>
      <c r="C36" s="96"/>
      <c r="D36" s="96"/>
      <c r="E36" s="96"/>
      <c r="F36" s="97"/>
    </row>
    <row r="37" spans="1:6">
      <c r="A37" s="91" t="s">
        <v>121</v>
      </c>
      <c r="B37" s="91"/>
      <c r="C37" s="91"/>
      <c r="D37" s="91"/>
      <c r="E37" s="91"/>
      <c r="F37" s="91"/>
    </row>
    <row r="38" spans="1:6" ht="168.75">
      <c r="A38" s="2" t="s">
        <v>5</v>
      </c>
      <c r="B38" s="3" t="s">
        <v>6</v>
      </c>
      <c r="C38" s="3" t="s">
        <v>7</v>
      </c>
      <c r="D38" s="3" t="s">
        <v>8</v>
      </c>
      <c r="E38" s="3" t="s">
        <v>9</v>
      </c>
      <c r="F38" s="3" t="s">
        <v>10</v>
      </c>
    </row>
    <row r="39" spans="1:6">
      <c r="A39" s="43">
        <v>1</v>
      </c>
      <c r="B39" s="43">
        <v>2</v>
      </c>
      <c r="C39" s="43">
        <v>3</v>
      </c>
      <c r="D39" s="64">
        <v>4</v>
      </c>
      <c r="E39" s="64">
        <v>5</v>
      </c>
      <c r="F39" s="43" t="s">
        <v>11</v>
      </c>
    </row>
    <row r="40" spans="1:6" ht="117.75" customHeight="1">
      <c r="A40" s="109">
        <v>1</v>
      </c>
      <c r="B40" s="112" t="s">
        <v>57</v>
      </c>
      <c r="C40" s="5" t="s">
        <v>12</v>
      </c>
      <c r="D40" s="64">
        <v>100</v>
      </c>
      <c r="E40" s="31">
        <v>99.6</v>
      </c>
      <c r="F40" s="12">
        <f>E40/D40*100</f>
        <v>99.6</v>
      </c>
    </row>
    <row r="41" spans="1:6" ht="70.5" customHeight="1">
      <c r="A41" s="110"/>
      <c r="B41" s="113"/>
      <c r="C41" s="5" t="s">
        <v>13</v>
      </c>
      <c r="D41" s="64">
        <v>100</v>
      </c>
      <c r="E41" s="31">
        <v>100</v>
      </c>
      <c r="F41" s="12">
        <f t="shared" ref="F41:F49" si="2">E41/D41*100</f>
        <v>100</v>
      </c>
    </row>
    <row r="42" spans="1:6" ht="115.5" customHeight="1">
      <c r="A42" s="110"/>
      <c r="B42" s="113"/>
      <c r="C42" s="5" t="s">
        <v>14</v>
      </c>
      <c r="D42" s="64">
        <v>100</v>
      </c>
      <c r="E42" s="31">
        <v>99.7</v>
      </c>
      <c r="F42" s="12">
        <f t="shared" si="2"/>
        <v>99.7</v>
      </c>
    </row>
    <row r="43" spans="1:6" ht="68.25" customHeight="1">
      <c r="A43" s="110"/>
      <c r="B43" s="113"/>
      <c r="C43" s="5" t="s">
        <v>15</v>
      </c>
      <c r="D43" s="64">
        <v>100</v>
      </c>
      <c r="E43" s="31">
        <v>100</v>
      </c>
      <c r="F43" s="12">
        <f t="shared" si="2"/>
        <v>100</v>
      </c>
    </row>
    <row r="44" spans="1:6" ht="116.25" customHeight="1">
      <c r="A44" s="110"/>
      <c r="B44" s="113"/>
      <c r="C44" s="5" t="s">
        <v>16</v>
      </c>
      <c r="D44" s="64">
        <v>100</v>
      </c>
      <c r="E44" s="31">
        <v>100</v>
      </c>
      <c r="F44" s="12">
        <f t="shared" si="2"/>
        <v>100</v>
      </c>
    </row>
    <row r="45" spans="1:6" ht="66.75" customHeight="1">
      <c r="A45" s="110"/>
      <c r="B45" s="113"/>
      <c r="C45" s="5" t="s">
        <v>17</v>
      </c>
      <c r="D45" s="64">
        <v>100</v>
      </c>
      <c r="E45" s="31">
        <v>100</v>
      </c>
      <c r="F45" s="12">
        <f t="shared" si="2"/>
        <v>100</v>
      </c>
    </row>
    <row r="46" spans="1:6" ht="89.25" customHeight="1">
      <c r="A46" s="110"/>
      <c r="B46" s="113"/>
      <c r="C46" s="5" t="s">
        <v>18</v>
      </c>
      <c r="D46" s="7">
        <v>95</v>
      </c>
      <c r="E46" s="30">
        <v>99</v>
      </c>
      <c r="F46" s="12">
        <f t="shared" si="2"/>
        <v>104.21052631578947</v>
      </c>
    </row>
    <row r="47" spans="1:6" ht="162.75" customHeight="1">
      <c r="A47" s="111"/>
      <c r="B47" s="114"/>
      <c r="C47" s="5" t="s">
        <v>19</v>
      </c>
      <c r="D47" s="7">
        <v>100</v>
      </c>
      <c r="E47" s="30">
        <v>100</v>
      </c>
      <c r="F47" s="12">
        <f t="shared" si="2"/>
        <v>100</v>
      </c>
    </row>
    <row r="48" spans="1:6" ht="119.25" customHeight="1">
      <c r="A48" s="115">
        <v>2</v>
      </c>
      <c r="B48" s="112" t="s">
        <v>58</v>
      </c>
      <c r="C48" s="5" t="s">
        <v>20</v>
      </c>
      <c r="D48" s="7">
        <v>95</v>
      </c>
      <c r="E48" s="30">
        <v>100</v>
      </c>
      <c r="F48" s="12">
        <f t="shared" si="2"/>
        <v>105.26315789473684</v>
      </c>
    </row>
    <row r="49" spans="1:6" ht="162.75" customHeight="1">
      <c r="A49" s="116"/>
      <c r="B49" s="114"/>
      <c r="C49" s="5" t="s">
        <v>19</v>
      </c>
      <c r="D49" s="7">
        <v>100</v>
      </c>
      <c r="E49" s="30">
        <v>100</v>
      </c>
      <c r="F49" s="12">
        <f t="shared" si="2"/>
        <v>100</v>
      </c>
    </row>
    <row r="51" spans="1:6">
      <c r="A51" s="95" t="s">
        <v>75</v>
      </c>
      <c r="B51" s="96"/>
      <c r="C51" s="96"/>
      <c r="D51" s="96"/>
      <c r="E51" s="96"/>
      <c r="F51" s="97"/>
    </row>
    <row r="52" spans="1:6">
      <c r="A52" s="91" t="s">
        <v>121</v>
      </c>
      <c r="B52" s="91"/>
      <c r="C52" s="91"/>
      <c r="D52" s="91"/>
      <c r="E52" s="91"/>
      <c r="F52" s="91"/>
    </row>
    <row r="53" spans="1:6" ht="168.75">
      <c r="A53" s="2" t="s">
        <v>5</v>
      </c>
      <c r="B53" s="3" t="s">
        <v>6</v>
      </c>
      <c r="C53" s="3" t="s">
        <v>7</v>
      </c>
      <c r="D53" s="3" t="s">
        <v>8</v>
      </c>
      <c r="E53" s="3" t="s">
        <v>9</v>
      </c>
      <c r="F53" s="3" t="s">
        <v>10</v>
      </c>
    </row>
    <row r="54" spans="1:6">
      <c r="A54" s="43">
        <v>1</v>
      </c>
      <c r="B54" s="43">
        <v>2</v>
      </c>
      <c r="C54" s="43">
        <v>3</v>
      </c>
      <c r="D54" s="64">
        <v>4</v>
      </c>
      <c r="E54" s="64">
        <v>5</v>
      </c>
      <c r="F54" s="43" t="s">
        <v>11</v>
      </c>
    </row>
    <row r="55" spans="1:6" ht="117.75" customHeight="1">
      <c r="A55" s="109">
        <v>1</v>
      </c>
      <c r="B55" s="112" t="s">
        <v>57</v>
      </c>
      <c r="C55" s="5" t="s">
        <v>12</v>
      </c>
      <c r="D55" s="64">
        <v>100</v>
      </c>
      <c r="E55" s="31">
        <v>99.6</v>
      </c>
      <c r="F55" s="12">
        <f>E55/D55*100</f>
        <v>99.6</v>
      </c>
    </row>
    <row r="56" spans="1:6" ht="70.5" customHeight="1">
      <c r="A56" s="110"/>
      <c r="B56" s="113"/>
      <c r="C56" s="5" t="s">
        <v>13</v>
      </c>
      <c r="D56" s="64">
        <v>100</v>
      </c>
      <c r="E56" s="31">
        <v>100</v>
      </c>
      <c r="F56" s="12">
        <f t="shared" ref="F56:F64" si="3">E56/D56*100</f>
        <v>100</v>
      </c>
    </row>
    <row r="57" spans="1:6" ht="115.5" customHeight="1">
      <c r="A57" s="110"/>
      <c r="B57" s="113"/>
      <c r="C57" s="5" t="s">
        <v>14</v>
      </c>
      <c r="D57" s="64">
        <v>100</v>
      </c>
      <c r="E57" s="31">
        <v>99.7</v>
      </c>
      <c r="F57" s="12">
        <f t="shared" si="3"/>
        <v>99.7</v>
      </c>
    </row>
    <row r="58" spans="1:6" ht="68.25" customHeight="1">
      <c r="A58" s="110"/>
      <c r="B58" s="113"/>
      <c r="C58" s="5" t="s">
        <v>15</v>
      </c>
      <c r="D58" s="64">
        <v>100</v>
      </c>
      <c r="E58" s="31">
        <v>100</v>
      </c>
      <c r="F58" s="12">
        <f t="shared" si="3"/>
        <v>100</v>
      </c>
    </row>
    <row r="59" spans="1:6" ht="116.25" customHeight="1">
      <c r="A59" s="110"/>
      <c r="B59" s="113"/>
      <c r="C59" s="5" t="s">
        <v>16</v>
      </c>
      <c r="D59" s="64">
        <v>100</v>
      </c>
      <c r="E59" s="31">
        <v>100</v>
      </c>
      <c r="F59" s="12">
        <f t="shared" si="3"/>
        <v>100</v>
      </c>
    </row>
    <row r="60" spans="1:6" ht="66.75" customHeight="1">
      <c r="A60" s="110"/>
      <c r="B60" s="113"/>
      <c r="C60" s="5" t="s">
        <v>17</v>
      </c>
      <c r="D60" s="64">
        <v>100</v>
      </c>
      <c r="E60" s="31">
        <v>100</v>
      </c>
      <c r="F60" s="12">
        <f t="shared" si="3"/>
        <v>100</v>
      </c>
    </row>
    <row r="61" spans="1:6" ht="89.25" customHeight="1">
      <c r="A61" s="110"/>
      <c r="B61" s="113"/>
      <c r="C61" s="5" t="s">
        <v>18</v>
      </c>
      <c r="D61" s="7">
        <v>95</v>
      </c>
      <c r="E61" s="30">
        <v>99</v>
      </c>
      <c r="F61" s="12">
        <f t="shared" si="3"/>
        <v>104.21052631578947</v>
      </c>
    </row>
    <row r="62" spans="1:6" ht="162.75" customHeight="1">
      <c r="A62" s="111"/>
      <c r="B62" s="114"/>
      <c r="C62" s="5" t="s">
        <v>19</v>
      </c>
      <c r="D62" s="7">
        <v>100</v>
      </c>
      <c r="E62" s="30">
        <v>100</v>
      </c>
      <c r="F62" s="12">
        <f t="shared" si="3"/>
        <v>100</v>
      </c>
    </row>
    <row r="63" spans="1:6" ht="119.25" customHeight="1">
      <c r="A63" s="115">
        <v>2</v>
      </c>
      <c r="B63" s="112" t="s">
        <v>58</v>
      </c>
      <c r="C63" s="5" t="s">
        <v>20</v>
      </c>
      <c r="D63" s="7">
        <v>95</v>
      </c>
      <c r="E63" s="30">
        <v>100</v>
      </c>
      <c r="F63" s="12">
        <f t="shared" si="3"/>
        <v>105.26315789473684</v>
      </c>
    </row>
    <row r="64" spans="1:6" ht="162.75" customHeight="1">
      <c r="A64" s="116"/>
      <c r="B64" s="114"/>
      <c r="C64" s="5" t="s">
        <v>19</v>
      </c>
      <c r="D64" s="7">
        <v>100</v>
      </c>
      <c r="E64" s="30">
        <v>100</v>
      </c>
      <c r="F64" s="12">
        <f t="shared" si="3"/>
        <v>100</v>
      </c>
    </row>
    <row r="66" spans="1:6">
      <c r="A66" s="95" t="s">
        <v>77</v>
      </c>
      <c r="B66" s="96"/>
      <c r="C66" s="96"/>
      <c r="D66" s="96"/>
      <c r="E66" s="96"/>
      <c r="F66" s="97"/>
    </row>
    <row r="67" spans="1:6">
      <c r="A67" s="91" t="s">
        <v>121</v>
      </c>
      <c r="B67" s="91"/>
      <c r="C67" s="91"/>
      <c r="D67" s="91"/>
      <c r="E67" s="91"/>
      <c r="F67" s="91"/>
    </row>
    <row r="68" spans="1:6" ht="168.75">
      <c r="A68" s="2" t="s">
        <v>5</v>
      </c>
      <c r="B68" s="3" t="s">
        <v>6</v>
      </c>
      <c r="C68" s="3" t="s">
        <v>7</v>
      </c>
      <c r="D68" s="3" t="s">
        <v>8</v>
      </c>
      <c r="E68" s="3" t="s">
        <v>9</v>
      </c>
      <c r="F68" s="3" t="s">
        <v>10</v>
      </c>
    </row>
    <row r="69" spans="1:6">
      <c r="A69" s="43">
        <v>1</v>
      </c>
      <c r="B69" s="43">
        <v>2</v>
      </c>
      <c r="C69" s="43">
        <v>3</v>
      </c>
      <c r="D69" s="64">
        <v>4</v>
      </c>
      <c r="E69" s="64">
        <v>5</v>
      </c>
      <c r="F69" s="43" t="s">
        <v>11</v>
      </c>
    </row>
    <row r="70" spans="1:6" ht="117.75" customHeight="1">
      <c r="A70" s="109">
        <v>1</v>
      </c>
      <c r="B70" s="112" t="s">
        <v>57</v>
      </c>
      <c r="C70" s="5" t="s">
        <v>12</v>
      </c>
      <c r="D70" s="64">
        <v>100</v>
      </c>
      <c r="E70" s="31">
        <v>100</v>
      </c>
      <c r="F70" s="12">
        <f>E70/D70*100</f>
        <v>100</v>
      </c>
    </row>
    <row r="71" spans="1:6" ht="70.5" customHeight="1">
      <c r="A71" s="110"/>
      <c r="B71" s="113"/>
      <c r="C71" s="5" t="s">
        <v>13</v>
      </c>
      <c r="D71" s="64">
        <v>100</v>
      </c>
      <c r="E71" s="31">
        <v>100</v>
      </c>
      <c r="F71" s="12">
        <f t="shared" ref="F71:F79" si="4">E71/D71*100</f>
        <v>100</v>
      </c>
    </row>
    <row r="72" spans="1:6" ht="115.5" customHeight="1">
      <c r="A72" s="110"/>
      <c r="B72" s="113"/>
      <c r="C72" s="5" t="s">
        <v>14</v>
      </c>
      <c r="D72" s="64">
        <v>100</v>
      </c>
      <c r="E72" s="31">
        <v>100</v>
      </c>
      <c r="F72" s="12">
        <f t="shared" si="4"/>
        <v>100</v>
      </c>
    </row>
    <row r="73" spans="1:6" ht="68.25" customHeight="1">
      <c r="A73" s="110"/>
      <c r="B73" s="113"/>
      <c r="C73" s="5" t="s">
        <v>15</v>
      </c>
      <c r="D73" s="64">
        <v>100</v>
      </c>
      <c r="E73" s="31">
        <v>100</v>
      </c>
      <c r="F73" s="12">
        <f t="shared" si="4"/>
        <v>100</v>
      </c>
    </row>
    <row r="74" spans="1:6" ht="116.25" customHeight="1">
      <c r="A74" s="110"/>
      <c r="B74" s="113"/>
      <c r="C74" s="5" t="s">
        <v>16</v>
      </c>
      <c r="D74" s="64">
        <v>100</v>
      </c>
      <c r="E74" s="31">
        <v>100</v>
      </c>
      <c r="F74" s="12">
        <f t="shared" si="4"/>
        <v>100</v>
      </c>
    </row>
    <row r="75" spans="1:6" ht="66.75" customHeight="1">
      <c r="A75" s="110"/>
      <c r="B75" s="113"/>
      <c r="C75" s="5" t="s">
        <v>17</v>
      </c>
      <c r="D75" s="64">
        <v>100</v>
      </c>
      <c r="E75" s="31">
        <v>100</v>
      </c>
      <c r="F75" s="12">
        <f t="shared" si="4"/>
        <v>100</v>
      </c>
    </row>
    <row r="76" spans="1:6" ht="89.25" customHeight="1">
      <c r="A76" s="110"/>
      <c r="B76" s="113"/>
      <c r="C76" s="5" t="s">
        <v>18</v>
      </c>
      <c r="D76" s="7">
        <v>95</v>
      </c>
      <c r="E76" s="30">
        <v>95</v>
      </c>
      <c r="F76" s="12">
        <f t="shared" si="4"/>
        <v>100</v>
      </c>
    </row>
    <row r="77" spans="1:6" ht="162.75" customHeight="1">
      <c r="A77" s="111"/>
      <c r="B77" s="114"/>
      <c r="C77" s="5" t="s">
        <v>19</v>
      </c>
      <c r="D77" s="7">
        <v>100</v>
      </c>
      <c r="E77" s="30">
        <v>100</v>
      </c>
      <c r="F77" s="12">
        <f t="shared" si="4"/>
        <v>100</v>
      </c>
    </row>
    <row r="78" spans="1:6" ht="119.25" customHeight="1">
      <c r="A78" s="115">
        <v>2</v>
      </c>
      <c r="B78" s="112" t="s">
        <v>58</v>
      </c>
      <c r="C78" s="5" t="s">
        <v>20</v>
      </c>
      <c r="D78" s="7">
        <v>95</v>
      </c>
      <c r="E78" s="30">
        <v>95</v>
      </c>
      <c r="F78" s="12">
        <f t="shared" si="4"/>
        <v>100</v>
      </c>
    </row>
    <row r="79" spans="1:6" ht="162.75" customHeight="1">
      <c r="A79" s="116"/>
      <c r="B79" s="114"/>
      <c r="C79" s="5" t="s">
        <v>19</v>
      </c>
      <c r="D79" s="7">
        <v>100</v>
      </c>
      <c r="E79" s="30">
        <v>100</v>
      </c>
      <c r="F79" s="12">
        <f t="shared" si="4"/>
        <v>100</v>
      </c>
    </row>
    <row r="81" spans="1:6">
      <c r="A81" s="95" t="s">
        <v>78</v>
      </c>
      <c r="B81" s="96"/>
      <c r="C81" s="96"/>
      <c r="D81" s="96"/>
      <c r="E81" s="96"/>
      <c r="F81" s="97"/>
    </row>
    <row r="82" spans="1:6">
      <c r="A82" s="91" t="s">
        <v>121</v>
      </c>
      <c r="B82" s="91"/>
      <c r="C82" s="91"/>
      <c r="D82" s="91"/>
      <c r="E82" s="91"/>
      <c r="F82" s="91"/>
    </row>
    <row r="83" spans="1:6" ht="168.75">
      <c r="A83" s="2" t="s">
        <v>5</v>
      </c>
      <c r="B83" s="3" t="s">
        <v>6</v>
      </c>
      <c r="C83" s="3" t="s">
        <v>7</v>
      </c>
      <c r="D83" s="3" t="s">
        <v>8</v>
      </c>
      <c r="E83" s="3" t="s">
        <v>9</v>
      </c>
      <c r="F83" s="3" t="s">
        <v>10</v>
      </c>
    </row>
    <row r="84" spans="1:6">
      <c r="A84" s="43">
        <v>1</v>
      </c>
      <c r="B84" s="43">
        <v>2</v>
      </c>
      <c r="C84" s="43">
        <v>3</v>
      </c>
      <c r="D84" s="64">
        <v>4</v>
      </c>
      <c r="E84" s="64">
        <v>5</v>
      </c>
      <c r="F84" s="43" t="s">
        <v>11</v>
      </c>
    </row>
    <row r="85" spans="1:6" ht="117.75" customHeight="1">
      <c r="A85" s="109">
        <v>1</v>
      </c>
      <c r="B85" s="112" t="s">
        <v>57</v>
      </c>
      <c r="C85" s="5" t="s">
        <v>12</v>
      </c>
      <c r="D85" s="64">
        <v>100</v>
      </c>
      <c r="E85" s="31">
        <v>100</v>
      </c>
      <c r="F85" s="12">
        <f>E85/D85*100</f>
        <v>100</v>
      </c>
    </row>
    <row r="86" spans="1:6" ht="70.5" customHeight="1">
      <c r="A86" s="110"/>
      <c r="B86" s="113"/>
      <c r="C86" s="5" t="s">
        <v>13</v>
      </c>
      <c r="D86" s="64">
        <v>100</v>
      </c>
      <c r="E86" s="31">
        <v>100</v>
      </c>
      <c r="F86" s="12">
        <f t="shared" ref="F86:F94" si="5">E86/D86*100</f>
        <v>100</v>
      </c>
    </row>
    <row r="87" spans="1:6" ht="115.5" customHeight="1">
      <c r="A87" s="110"/>
      <c r="B87" s="113"/>
      <c r="C87" s="5" t="s">
        <v>14</v>
      </c>
      <c r="D87" s="64">
        <v>100</v>
      </c>
      <c r="E87" s="31">
        <v>100</v>
      </c>
      <c r="F87" s="12">
        <f t="shared" si="5"/>
        <v>100</v>
      </c>
    </row>
    <row r="88" spans="1:6" ht="68.25" customHeight="1">
      <c r="A88" s="110"/>
      <c r="B88" s="113"/>
      <c r="C88" s="5" t="s">
        <v>15</v>
      </c>
      <c r="D88" s="64">
        <v>100</v>
      </c>
      <c r="E88" s="31">
        <v>100</v>
      </c>
      <c r="F88" s="12">
        <f t="shared" si="5"/>
        <v>100</v>
      </c>
    </row>
    <row r="89" spans="1:6" ht="116.25" customHeight="1">
      <c r="A89" s="110"/>
      <c r="B89" s="113"/>
      <c r="C89" s="5" t="s">
        <v>16</v>
      </c>
      <c r="D89" s="64">
        <v>100</v>
      </c>
      <c r="E89" s="31">
        <v>100</v>
      </c>
      <c r="F89" s="12">
        <f t="shared" si="5"/>
        <v>100</v>
      </c>
    </row>
    <row r="90" spans="1:6" ht="66.75" customHeight="1">
      <c r="A90" s="110"/>
      <c r="B90" s="113"/>
      <c r="C90" s="5" t="s">
        <v>17</v>
      </c>
      <c r="D90" s="64">
        <v>100</v>
      </c>
      <c r="E90" s="31">
        <v>100</v>
      </c>
      <c r="F90" s="12">
        <f t="shared" si="5"/>
        <v>100</v>
      </c>
    </row>
    <row r="91" spans="1:6" ht="89.25" customHeight="1">
      <c r="A91" s="110"/>
      <c r="B91" s="113"/>
      <c r="C91" s="5" t="s">
        <v>18</v>
      </c>
      <c r="D91" s="7">
        <v>95</v>
      </c>
      <c r="E91" s="30">
        <v>95</v>
      </c>
      <c r="F91" s="12">
        <f t="shared" si="5"/>
        <v>100</v>
      </c>
    </row>
    <row r="92" spans="1:6" ht="162.75" customHeight="1">
      <c r="A92" s="111"/>
      <c r="B92" s="114"/>
      <c r="C92" s="5" t="s">
        <v>19</v>
      </c>
      <c r="D92" s="7">
        <v>100</v>
      </c>
      <c r="E92" s="30">
        <v>100</v>
      </c>
      <c r="F92" s="12">
        <f t="shared" si="5"/>
        <v>100</v>
      </c>
    </row>
    <row r="93" spans="1:6" ht="119.25" customHeight="1">
      <c r="A93" s="115">
        <v>2</v>
      </c>
      <c r="B93" s="112" t="s">
        <v>58</v>
      </c>
      <c r="C93" s="5" t="s">
        <v>20</v>
      </c>
      <c r="D93" s="7">
        <v>95</v>
      </c>
      <c r="E93" s="30"/>
      <c r="F93" s="12">
        <f t="shared" si="5"/>
        <v>0</v>
      </c>
    </row>
    <row r="94" spans="1:6" ht="162.75" customHeight="1">
      <c r="A94" s="116"/>
      <c r="B94" s="114"/>
      <c r="C94" s="5" t="s">
        <v>19</v>
      </c>
      <c r="D94" s="7">
        <v>100</v>
      </c>
      <c r="E94" s="30"/>
      <c r="F94" s="12">
        <f t="shared" si="5"/>
        <v>0</v>
      </c>
    </row>
    <row r="96" spans="1:6">
      <c r="A96" s="95" t="s">
        <v>81</v>
      </c>
      <c r="B96" s="96"/>
      <c r="C96" s="96"/>
      <c r="D96" s="96"/>
      <c r="E96" s="96"/>
      <c r="F96" s="97"/>
    </row>
    <row r="97" spans="1:6">
      <c r="A97" s="91" t="s">
        <v>121</v>
      </c>
      <c r="B97" s="91"/>
      <c r="C97" s="91"/>
      <c r="D97" s="91"/>
      <c r="E97" s="91"/>
      <c r="F97" s="91"/>
    </row>
    <row r="98" spans="1:6" ht="168.75">
      <c r="A98" s="2" t="s">
        <v>5</v>
      </c>
      <c r="B98" s="3" t="s">
        <v>6</v>
      </c>
      <c r="C98" s="3" t="s">
        <v>7</v>
      </c>
      <c r="D98" s="3" t="s">
        <v>8</v>
      </c>
      <c r="E98" s="3" t="s">
        <v>9</v>
      </c>
      <c r="F98" s="3" t="s">
        <v>10</v>
      </c>
    </row>
    <row r="99" spans="1:6">
      <c r="A99" s="43">
        <v>1</v>
      </c>
      <c r="B99" s="43">
        <v>2</v>
      </c>
      <c r="C99" s="43">
        <v>3</v>
      </c>
      <c r="D99" s="64">
        <v>4</v>
      </c>
      <c r="E99" s="64">
        <v>5</v>
      </c>
      <c r="F99" s="43" t="s">
        <v>11</v>
      </c>
    </row>
    <row r="100" spans="1:6" ht="117.75" customHeight="1">
      <c r="A100" s="109">
        <v>1</v>
      </c>
      <c r="B100" s="112" t="s">
        <v>57</v>
      </c>
      <c r="C100" s="5" t="s">
        <v>12</v>
      </c>
      <c r="D100" s="64">
        <v>100</v>
      </c>
      <c r="E100" s="31">
        <v>100</v>
      </c>
      <c r="F100" s="12">
        <f>E100/D100*100</f>
        <v>100</v>
      </c>
    </row>
    <row r="101" spans="1:6" ht="70.5" customHeight="1">
      <c r="A101" s="110"/>
      <c r="B101" s="113"/>
      <c r="C101" s="5" t="s">
        <v>13</v>
      </c>
      <c r="D101" s="64">
        <v>100</v>
      </c>
      <c r="E101" s="31">
        <v>100</v>
      </c>
      <c r="F101" s="12">
        <f t="shared" ref="F101:F109" si="6">E101/D101*100</f>
        <v>100</v>
      </c>
    </row>
    <row r="102" spans="1:6" ht="115.5" customHeight="1">
      <c r="A102" s="110"/>
      <c r="B102" s="113"/>
      <c r="C102" s="5" t="s">
        <v>14</v>
      </c>
      <c r="D102" s="64">
        <v>100</v>
      </c>
      <c r="E102" s="31">
        <v>100</v>
      </c>
      <c r="F102" s="12">
        <f t="shared" si="6"/>
        <v>100</v>
      </c>
    </row>
    <row r="103" spans="1:6" ht="68.25" customHeight="1">
      <c r="A103" s="110"/>
      <c r="B103" s="113"/>
      <c r="C103" s="5" t="s">
        <v>15</v>
      </c>
      <c r="D103" s="64">
        <v>100</v>
      </c>
      <c r="E103" s="31">
        <v>100</v>
      </c>
      <c r="F103" s="12">
        <f t="shared" si="6"/>
        <v>100</v>
      </c>
    </row>
    <row r="104" spans="1:6" ht="116.25" customHeight="1">
      <c r="A104" s="110"/>
      <c r="B104" s="113"/>
      <c r="C104" s="5" t="s">
        <v>16</v>
      </c>
      <c r="D104" s="64">
        <v>100</v>
      </c>
      <c r="E104" s="31">
        <v>100</v>
      </c>
      <c r="F104" s="12">
        <f t="shared" si="6"/>
        <v>100</v>
      </c>
    </row>
    <row r="105" spans="1:6" ht="66.75" customHeight="1">
      <c r="A105" s="110"/>
      <c r="B105" s="113"/>
      <c r="C105" s="5" t="s">
        <v>17</v>
      </c>
      <c r="D105" s="64">
        <v>100</v>
      </c>
      <c r="E105" s="31">
        <v>100</v>
      </c>
      <c r="F105" s="12">
        <f t="shared" si="6"/>
        <v>100</v>
      </c>
    </row>
    <row r="106" spans="1:6" ht="89.25" customHeight="1">
      <c r="A106" s="110"/>
      <c r="B106" s="113"/>
      <c r="C106" s="5" t="s">
        <v>18</v>
      </c>
      <c r="D106" s="7">
        <v>95</v>
      </c>
      <c r="E106" s="30">
        <v>100</v>
      </c>
      <c r="F106" s="12">
        <f t="shared" si="6"/>
        <v>105.26315789473684</v>
      </c>
    </row>
    <row r="107" spans="1:6" ht="162.75" customHeight="1">
      <c r="A107" s="111"/>
      <c r="B107" s="114"/>
      <c r="C107" s="5" t="s">
        <v>19</v>
      </c>
      <c r="D107" s="7">
        <v>100</v>
      </c>
      <c r="E107" s="30">
        <v>100</v>
      </c>
      <c r="F107" s="12">
        <f t="shared" si="6"/>
        <v>100</v>
      </c>
    </row>
    <row r="108" spans="1:6" ht="119.25" customHeight="1">
      <c r="A108" s="115">
        <v>2</v>
      </c>
      <c r="B108" s="112" t="s">
        <v>58</v>
      </c>
      <c r="C108" s="5" t="s">
        <v>20</v>
      </c>
      <c r="D108" s="7">
        <v>95</v>
      </c>
      <c r="E108" s="30">
        <v>0</v>
      </c>
      <c r="F108" s="12">
        <f t="shared" si="6"/>
        <v>0</v>
      </c>
    </row>
    <row r="109" spans="1:6" ht="162.75" customHeight="1">
      <c r="A109" s="116"/>
      <c r="B109" s="114"/>
      <c r="C109" s="5" t="s">
        <v>19</v>
      </c>
      <c r="D109" s="7">
        <v>100</v>
      </c>
      <c r="E109" s="30">
        <v>0</v>
      </c>
      <c r="F109" s="12">
        <f t="shared" si="6"/>
        <v>0</v>
      </c>
    </row>
    <row r="111" spans="1:6">
      <c r="A111" s="95" t="s">
        <v>82</v>
      </c>
      <c r="B111" s="96"/>
      <c r="C111" s="96"/>
      <c r="D111" s="96"/>
      <c r="E111" s="96"/>
      <c r="F111" s="97"/>
    </row>
    <row r="112" spans="1:6">
      <c r="A112" s="91" t="s">
        <v>121</v>
      </c>
      <c r="B112" s="91"/>
      <c r="C112" s="91"/>
      <c r="D112" s="91"/>
      <c r="E112" s="91"/>
      <c r="F112" s="91"/>
    </row>
    <row r="113" spans="1:6" ht="168.75">
      <c r="A113" s="2" t="s">
        <v>5</v>
      </c>
      <c r="B113" s="3" t="s">
        <v>6</v>
      </c>
      <c r="C113" s="3" t="s">
        <v>7</v>
      </c>
      <c r="D113" s="3" t="s">
        <v>8</v>
      </c>
      <c r="E113" s="3" t="s">
        <v>9</v>
      </c>
      <c r="F113" s="3" t="s">
        <v>10</v>
      </c>
    </row>
    <row r="114" spans="1:6">
      <c r="A114" s="43">
        <v>1</v>
      </c>
      <c r="B114" s="43">
        <v>2</v>
      </c>
      <c r="C114" s="43">
        <v>3</v>
      </c>
      <c r="D114" s="64">
        <v>4</v>
      </c>
      <c r="E114" s="64">
        <v>5</v>
      </c>
      <c r="F114" s="43" t="s">
        <v>11</v>
      </c>
    </row>
    <row r="115" spans="1:6" ht="117.75" customHeight="1">
      <c r="A115" s="109">
        <v>1</v>
      </c>
      <c r="B115" s="112" t="s">
        <v>57</v>
      </c>
      <c r="C115" s="5" t="s">
        <v>12</v>
      </c>
      <c r="D115" s="64">
        <v>100</v>
      </c>
      <c r="E115" s="31">
        <v>100</v>
      </c>
      <c r="F115" s="12">
        <f>E115/D115*100</f>
        <v>100</v>
      </c>
    </row>
    <row r="116" spans="1:6" ht="70.5" customHeight="1">
      <c r="A116" s="110"/>
      <c r="B116" s="113"/>
      <c r="C116" s="5" t="s">
        <v>13</v>
      </c>
      <c r="D116" s="64">
        <v>100</v>
      </c>
      <c r="E116" s="31">
        <v>100</v>
      </c>
      <c r="F116" s="12">
        <f t="shared" ref="F116:F124" si="7">E116/D116*100</f>
        <v>100</v>
      </c>
    </row>
    <row r="117" spans="1:6" ht="115.5" customHeight="1">
      <c r="A117" s="110"/>
      <c r="B117" s="113"/>
      <c r="C117" s="5" t="s">
        <v>14</v>
      </c>
      <c r="D117" s="64">
        <v>100</v>
      </c>
      <c r="E117" s="31">
        <v>100</v>
      </c>
      <c r="F117" s="12">
        <f t="shared" si="7"/>
        <v>100</v>
      </c>
    </row>
    <row r="118" spans="1:6" ht="68.25" customHeight="1">
      <c r="A118" s="110"/>
      <c r="B118" s="113"/>
      <c r="C118" s="5" t="s">
        <v>15</v>
      </c>
      <c r="D118" s="64">
        <v>100</v>
      </c>
      <c r="E118" s="31">
        <v>100</v>
      </c>
      <c r="F118" s="12">
        <f t="shared" si="7"/>
        <v>100</v>
      </c>
    </row>
    <row r="119" spans="1:6" ht="116.25" customHeight="1">
      <c r="A119" s="110"/>
      <c r="B119" s="113"/>
      <c r="C119" s="5" t="s">
        <v>16</v>
      </c>
      <c r="D119" s="64">
        <v>100</v>
      </c>
      <c r="E119" s="31">
        <v>100</v>
      </c>
      <c r="F119" s="12">
        <f t="shared" si="7"/>
        <v>100</v>
      </c>
    </row>
    <row r="120" spans="1:6" ht="66.75" customHeight="1">
      <c r="A120" s="110"/>
      <c r="B120" s="113"/>
      <c r="C120" s="5" t="s">
        <v>17</v>
      </c>
      <c r="D120" s="64">
        <v>100</v>
      </c>
      <c r="E120" s="31">
        <v>100</v>
      </c>
      <c r="F120" s="12">
        <f t="shared" si="7"/>
        <v>100</v>
      </c>
    </row>
    <row r="121" spans="1:6" ht="89.25" customHeight="1">
      <c r="A121" s="110"/>
      <c r="B121" s="113"/>
      <c r="C121" s="5" t="s">
        <v>18</v>
      </c>
      <c r="D121" s="7">
        <v>95</v>
      </c>
      <c r="E121" s="30">
        <v>95</v>
      </c>
      <c r="F121" s="12">
        <f t="shared" si="7"/>
        <v>100</v>
      </c>
    </row>
    <row r="122" spans="1:6" ht="162.75" customHeight="1">
      <c r="A122" s="111"/>
      <c r="B122" s="114"/>
      <c r="C122" s="5" t="s">
        <v>19</v>
      </c>
      <c r="D122" s="7">
        <v>100</v>
      </c>
      <c r="E122" s="30">
        <v>100</v>
      </c>
      <c r="F122" s="12">
        <f t="shared" si="7"/>
        <v>100</v>
      </c>
    </row>
    <row r="123" spans="1:6" ht="119.25" customHeight="1">
      <c r="A123" s="115">
        <v>2</v>
      </c>
      <c r="B123" s="112" t="s">
        <v>58</v>
      </c>
      <c r="C123" s="5" t="s">
        <v>20</v>
      </c>
      <c r="D123" s="7">
        <v>95</v>
      </c>
      <c r="E123" s="30">
        <v>95</v>
      </c>
      <c r="F123" s="12">
        <f t="shared" si="7"/>
        <v>100</v>
      </c>
    </row>
    <row r="124" spans="1:6" ht="162.75" customHeight="1">
      <c r="A124" s="116"/>
      <c r="B124" s="114"/>
      <c r="C124" s="5" t="s">
        <v>19</v>
      </c>
      <c r="D124" s="7">
        <v>100</v>
      </c>
      <c r="E124" s="30">
        <v>100</v>
      </c>
      <c r="F124" s="12">
        <f t="shared" si="7"/>
        <v>100</v>
      </c>
    </row>
    <row r="126" spans="1:6">
      <c r="A126" s="98" t="s">
        <v>83</v>
      </c>
      <c r="B126" s="96"/>
      <c r="C126" s="96"/>
      <c r="D126" s="96"/>
      <c r="E126" s="96"/>
      <c r="F126" s="97"/>
    </row>
    <row r="127" spans="1:6">
      <c r="A127" s="91" t="s">
        <v>121</v>
      </c>
      <c r="B127" s="91"/>
      <c r="C127" s="91"/>
      <c r="D127" s="91"/>
      <c r="E127" s="91"/>
      <c r="F127" s="91"/>
    </row>
    <row r="128" spans="1:6" ht="168.75">
      <c r="A128" s="2" t="s">
        <v>5</v>
      </c>
      <c r="B128" s="3" t="s">
        <v>6</v>
      </c>
      <c r="C128" s="3" t="s">
        <v>7</v>
      </c>
      <c r="D128" s="3" t="s">
        <v>8</v>
      </c>
      <c r="E128" s="3" t="s">
        <v>9</v>
      </c>
      <c r="F128" s="3" t="s">
        <v>10</v>
      </c>
    </row>
    <row r="129" spans="1:6">
      <c r="A129" s="43">
        <v>1</v>
      </c>
      <c r="B129" s="43">
        <v>2</v>
      </c>
      <c r="C129" s="43">
        <v>3</v>
      </c>
      <c r="D129" s="64">
        <v>4</v>
      </c>
      <c r="E129" s="64">
        <v>5</v>
      </c>
      <c r="F129" s="43" t="s">
        <v>11</v>
      </c>
    </row>
    <row r="130" spans="1:6" ht="117.75" customHeight="1">
      <c r="A130" s="109">
        <v>1</v>
      </c>
      <c r="B130" s="112" t="s">
        <v>57</v>
      </c>
      <c r="C130" s="5" t="s">
        <v>12</v>
      </c>
      <c r="D130" s="64">
        <v>100</v>
      </c>
      <c r="E130" s="31">
        <v>100</v>
      </c>
      <c r="F130" s="12">
        <f>E130/D130*100</f>
        <v>100</v>
      </c>
    </row>
    <row r="131" spans="1:6" ht="70.5" customHeight="1">
      <c r="A131" s="110"/>
      <c r="B131" s="113"/>
      <c r="C131" s="5" t="s">
        <v>13</v>
      </c>
      <c r="D131" s="64">
        <v>100</v>
      </c>
      <c r="E131" s="31">
        <v>100</v>
      </c>
      <c r="F131" s="12">
        <f t="shared" ref="F131:F139" si="8">E131/D131*100</f>
        <v>100</v>
      </c>
    </row>
    <row r="132" spans="1:6" ht="115.5" customHeight="1">
      <c r="A132" s="110"/>
      <c r="B132" s="113"/>
      <c r="C132" s="5" t="s">
        <v>14</v>
      </c>
      <c r="D132" s="64">
        <v>100</v>
      </c>
      <c r="E132" s="31">
        <v>100</v>
      </c>
      <c r="F132" s="12">
        <f t="shared" si="8"/>
        <v>100</v>
      </c>
    </row>
    <row r="133" spans="1:6" ht="68.25" customHeight="1">
      <c r="A133" s="110"/>
      <c r="B133" s="113"/>
      <c r="C133" s="5" t="s">
        <v>15</v>
      </c>
      <c r="D133" s="64">
        <v>100</v>
      </c>
      <c r="E133" s="31">
        <v>100</v>
      </c>
      <c r="F133" s="12">
        <f t="shared" si="8"/>
        <v>100</v>
      </c>
    </row>
    <row r="134" spans="1:6" ht="116.25" customHeight="1">
      <c r="A134" s="110"/>
      <c r="B134" s="113"/>
      <c r="C134" s="5" t="s">
        <v>16</v>
      </c>
      <c r="D134" s="64">
        <v>100</v>
      </c>
      <c r="E134" s="31">
        <v>100</v>
      </c>
      <c r="F134" s="12">
        <f t="shared" si="8"/>
        <v>100</v>
      </c>
    </row>
    <row r="135" spans="1:6" ht="66.75" customHeight="1">
      <c r="A135" s="110"/>
      <c r="B135" s="113"/>
      <c r="C135" s="5" t="s">
        <v>17</v>
      </c>
      <c r="D135" s="64">
        <v>100</v>
      </c>
      <c r="E135" s="31">
        <v>100</v>
      </c>
      <c r="F135" s="12">
        <f t="shared" si="8"/>
        <v>100</v>
      </c>
    </row>
    <row r="136" spans="1:6" ht="89.25" customHeight="1">
      <c r="A136" s="110"/>
      <c r="B136" s="113"/>
      <c r="C136" s="5" t="s">
        <v>18</v>
      </c>
      <c r="D136" s="7">
        <v>95</v>
      </c>
      <c r="E136" s="30">
        <v>95</v>
      </c>
      <c r="F136" s="12">
        <f t="shared" si="8"/>
        <v>100</v>
      </c>
    </row>
    <row r="137" spans="1:6" ht="162.75" customHeight="1">
      <c r="A137" s="111"/>
      <c r="B137" s="114"/>
      <c r="C137" s="5" t="s">
        <v>19</v>
      </c>
      <c r="D137" s="7">
        <v>100</v>
      </c>
      <c r="E137" s="30">
        <v>100</v>
      </c>
      <c r="F137" s="12">
        <f t="shared" si="8"/>
        <v>100</v>
      </c>
    </row>
    <row r="138" spans="1:6" ht="116.25" customHeight="1">
      <c r="A138" s="115">
        <v>2</v>
      </c>
      <c r="B138" s="112" t="s">
        <v>58</v>
      </c>
      <c r="C138" s="5" t="s">
        <v>20</v>
      </c>
      <c r="D138" s="7">
        <v>95</v>
      </c>
      <c r="E138" s="30">
        <v>95</v>
      </c>
      <c r="F138" s="12">
        <f t="shared" si="8"/>
        <v>100</v>
      </c>
    </row>
    <row r="139" spans="1:6" ht="176.25" customHeight="1">
      <c r="A139" s="116"/>
      <c r="B139" s="114"/>
      <c r="C139" s="8" t="s">
        <v>19</v>
      </c>
      <c r="D139" s="7">
        <v>100</v>
      </c>
      <c r="E139" s="30">
        <v>100</v>
      </c>
      <c r="F139" s="12">
        <f t="shared" si="8"/>
        <v>100</v>
      </c>
    </row>
    <row r="141" spans="1:6">
      <c r="A141" s="95" t="s">
        <v>87</v>
      </c>
      <c r="B141" s="96"/>
      <c r="C141" s="96"/>
      <c r="D141" s="96"/>
      <c r="E141" s="96"/>
      <c r="F141" s="97"/>
    </row>
    <row r="142" spans="1:6">
      <c r="A142" s="91" t="s">
        <v>121</v>
      </c>
      <c r="B142" s="91"/>
      <c r="C142" s="91"/>
      <c r="D142" s="91"/>
      <c r="E142" s="91"/>
      <c r="F142" s="91"/>
    </row>
    <row r="143" spans="1:6" ht="168.75">
      <c r="A143" s="2" t="s">
        <v>5</v>
      </c>
      <c r="B143" s="3" t="s">
        <v>6</v>
      </c>
      <c r="C143" s="3" t="s">
        <v>7</v>
      </c>
      <c r="D143" s="3" t="s">
        <v>8</v>
      </c>
      <c r="E143" s="3" t="s">
        <v>9</v>
      </c>
      <c r="F143" s="3" t="s">
        <v>10</v>
      </c>
    </row>
    <row r="144" spans="1:6">
      <c r="A144" s="43">
        <v>1</v>
      </c>
      <c r="B144" s="43">
        <v>2</v>
      </c>
      <c r="C144" s="43">
        <v>3</v>
      </c>
      <c r="D144" s="64">
        <v>4</v>
      </c>
      <c r="E144" s="64">
        <v>5</v>
      </c>
      <c r="F144" s="43" t="s">
        <v>11</v>
      </c>
    </row>
    <row r="145" spans="1:6" ht="117.75" customHeight="1">
      <c r="A145" s="109">
        <v>1</v>
      </c>
      <c r="B145" s="112" t="s">
        <v>57</v>
      </c>
      <c r="C145" s="5" t="s">
        <v>12</v>
      </c>
      <c r="D145" s="64">
        <v>100</v>
      </c>
      <c r="E145" s="31">
        <v>99</v>
      </c>
      <c r="F145" s="12">
        <f>E145/D145*100</f>
        <v>99</v>
      </c>
    </row>
    <row r="146" spans="1:6" ht="70.5" customHeight="1">
      <c r="A146" s="110"/>
      <c r="B146" s="113"/>
      <c r="C146" s="5" t="s">
        <v>13</v>
      </c>
      <c r="D146" s="64">
        <v>100</v>
      </c>
      <c r="E146" s="31">
        <v>100</v>
      </c>
      <c r="F146" s="12">
        <f t="shared" ref="F146:F158" si="9">E146/D146*100</f>
        <v>100</v>
      </c>
    </row>
    <row r="147" spans="1:6" ht="115.5" customHeight="1">
      <c r="A147" s="110"/>
      <c r="B147" s="113"/>
      <c r="C147" s="5" t="s">
        <v>14</v>
      </c>
      <c r="D147" s="64">
        <v>100</v>
      </c>
      <c r="E147" s="31">
        <v>96</v>
      </c>
      <c r="F147" s="12">
        <f t="shared" si="9"/>
        <v>96</v>
      </c>
    </row>
    <row r="148" spans="1:6" ht="68.25" customHeight="1">
      <c r="A148" s="110"/>
      <c r="B148" s="113"/>
      <c r="C148" s="5" t="s">
        <v>15</v>
      </c>
      <c r="D148" s="64">
        <v>100</v>
      </c>
      <c r="E148" s="31">
        <v>100</v>
      </c>
      <c r="F148" s="12">
        <f t="shared" si="9"/>
        <v>100</v>
      </c>
    </row>
    <row r="149" spans="1:6" ht="116.25" customHeight="1">
      <c r="A149" s="110"/>
      <c r="B149" s="113"/>
      <c r="C149" s="5" t="s">
        <v>16</v>
      </c>
      <c r="D149" s="64">
        <v>100</v>
      </c>
      <c r="E149" s="31">
        <v>100</v>
      </c>
      <c r="F149" s="12">
        <f t="shared" si="9"/>
        <v>100</v>
      </c>
    </row>
    <row r="150" spans="1:6" ht="66.75" customHeight="1">
      <c r="A150" s="110"/>
      <c r="B150" s="113"/>
      <c r="C150" s="5" t="s">
        <v>17</v>
      </c>
      <c r="D150" s="64">
        <v>100</v>
      </c>
      <c r="E150" s="31">
        <v>100</v>
      </c>
      <c r="F150" s="12">
        <f t="shared" si="9"/>
        <v>100</v>
      </c>
    </row>
    <row r="151" spans="1:6" ht="89.25" customHeight="1">
      <c r="A151" s="110"/>
      <c r="B151" s="113"/>
      <c r="C151" s="5" t="s">
        <v>18</v>
      </c>
      <c r="D151" s="7">
        <v>95</v>
      </c>
      <c r="E151" s="30">
        <v>95</v>
      </c>
      <c r="F151" s="12">
        <f t="shared" si="9"/>
        <v>100</v>
      </c>
    </row>
    <row r="152" spans="1:6" ht="162.75" customHeight="1">
      <c r="A152" s="111"/>
      <c r="B152" s="114"/>
      <c r="C152" s="5" t="s">
        <v>19</v>
      </c>
      <c r="D152" s="7">
        <v>100</v>
      </c>
      <c r="E152" s="30">
        <v>100</v>
      </c>
      <c r="F152" s="12">
        <f t="shared" si="9"/>
        <v>100</v>
      </c>
    </row>
    <row r="153" spans="1:6" ht="119.25" customHeight="1">
      <c r="A153" s="115">
        <v>2</v>
      </c>
      <c r="B153" s="112" t="s">
        <v>58</v>
      </c>
      <c r="C153" s="5" t="s">
        <v>20</v>
      </c>
      <c r="D153" s="7">
        <v>95</v>
      </c>
      <c r="E153" s="30">
        <v>95</v>
      </c>
      <c r="F153" s="12">
        <f t="shared" si="9"/>
        <v>100</v>
      </c>
    </row>
    <row r="154" spans="1:6" ht="162.75" customHeight="1">
      <c r="A154" s="116"/>
      <c r="B154" s="114"/>
      <c r="C154" s="5" t="s">
        <v>19</v>
      </c>
      <c r="D154" s="7">
        <v>100</v>
      </c>
      <c r="E154" s="30">
        <v>100</v>
      </c>
      <c r="F154" s="12">
        <f t="shared" si="9"/>
        <v>100</v>
      </c>
    </row>
    <row r="155" spans="1:6" ht="84.75" customHeight="1">
      <c r="A155" s="119">
        <v>3</v>
      </c>
      <c r="B155" s="121" t="s">
        <v>54</v>
      </c>
      <c r="C155" s="5" t="s">
        <v>20</v>
      </c>
      <c r="D155" s="7">
        <v>95</v>
      </c>
      <c r="E155" s="30">
        <v>95</v>
      </c>
      <c r="F155" s="12">
        <f t="shared" si="9"/>
        <v>100</v>
      </c>
    </row>
    <row r="156" spans="1:6" ht="167.25" customHeight="1">
      <c r="A156" s="120"/>
      <c r="B156" s="122"/>
      <c r="C156" s="8" t="s">
        <v>19</v>
      </c>
      <c r="D156" s="62">
        <v>100</v>
      </c>
      <c r="E156" s="30">
        <v>100</v>
      </c>
      <c r="F156" s="12">
        <f t="shared" si="9"/>
        <v>100</v>
      </c>
    </row>
    <row r="157" spans="1:6" ht="98.25" customHeight="1">
      <c r="A157" s="117">
        <v>4</v>
      </c>
      <c r="B157" s="118" t="s">
        <v>55</v>
      </c>
      <c r="C157" s="5" t="s">
        <v>20</v>
      </c>
      <c r="D157" s="64">
        <v>95</v>
      </c>
      <c r="E157" s="30">
        <v>95</v>
      </c>
      <c r="F157" s="12">
        <f t="shared" si="9"/>
        <v>100</v>
      </c>
    </row>
    <row r="158" spans="1:6" ht="166.5" customHeight="1">
      <c r="A158" s="117"/>
      <c r="B158" s="118"/>
      <c r="C158" s="5" t="s">
        <v>19</v>
      </c>
      <c r="D158" s="64">
        <v>100</v>
      </c>
      <c r="E158" s="30">
        <v>100</v>
      </c>
      <c r="F158" s="12">
        <f t="shared" si="9"/>
        <v>100</v>
      </c>
    </row>
    <row r="160" spans="1:6">
      <c r="A160" s="95" t="s">
        <v>88</v>
      </c>
      <c r="B160" s="96"/>
      <c r="C160" s="96"/>
      <c r="D160" s="96"/>
      <c r="E160" s="96"/>
      <c r="F160" s="97"/>
    </row>
    <row r="161" spans="1:6">
      <c r="A161" s="91" t="s">
        <v>121</v>
      </c>
      <c r="B161" s="91"/>
      <c r="C161" s="91"/>
      <c r="D161" s="91"/>
      <c r="E161" s="91"/>
      <c r="F161" s="91"/>
    </row>
    <row r="162" spans="1:6" ht="168.75">
      <c r="A162" s="2" t="s">
        <v>5</v>
      </c>
      <c r="B162" s="3" t="s">
        <v>6</v>
      </c>
      <c r="C162" s="3" t="s">
        <v>7</v>
      </c>
      <c r="D162" s="3" t="s">
        <v>8</v>
      </c>
      <c r="E162" s="3" t="s">
        <v>9</v>
      </c>
      <c r="F162" s="3" t="s">
        <v>10</v>
      </c>
    </row>
    <row r="163" spans="1:6">
      <c r="A163" s="43">
        <v>1</v>
      </c>
      <c r="B163" s="43">
        <v>2</v>
      </c>
      <c r="C163" s="43">
        <v>3</v>
      </c>
      <c r="D163" s="64">
        <v>4</v>
      </c>
      <c r="E163" s="64">
        <v>5</v>
      </c>
      <c r="F163" s="43" t="s">
        <v>11</v>
      </c>
    </row>
    <row r="164" spans="1:6" ht="117.75" customHeight="1">
      <c r="A164" s="109">
        <v>1</v>
      </c>
      <c r="B164" s="112" t="s">
        <v>57</v>
      </c>
      <c r="C164" s="5" t="s">
        <v>12</v>
      </c>
      <c r="D164" s="64">
        <v>100</v>
      </c>
      <c r="E164" s="31">
        <v>100</v>
      </c>
      <c r="F164" s="12">
        <f>E164/D164*100</f>
        <v>100</v>
      </c>
    </row>
    <row r="165" spans="1:6" ht="70.5" customHeight="1">
      <c r="A165" s="110"/>
      <c r="B165" s="113"/>
      <c r="C165" s="5" t="s">
        <v>13</v>
      </c>
      <c r="D165" s="64">
        <v>100</v>
      </c>
      <c r="E165" s="31">
        <v>100</v>
      </c>
      <c r="F165" s="12">
        <f t="shared" ref="F165:F173" si="10">E165/D165*100</f>
        <v>100</v>
      </c>
    </row>
    <row r="166" spans="1:6" ht="115.5" customHeight="1">
      <c r="A166" s="110"/>
      <c r="B166" s="113"/>
      <c r="C166" s="5" t="s">
        <v>14</v>
      </c>
      <c r="D166" s="64">
        <v>100</v>
      </c>
      <c r="E166" s="31">
        <v>100</v>
      </c>
      <c r="F166" s="12">
        <f t="shared" si="10"/>
        <v>100</v>
      </c>
    </row>
    <row r="167" spans="1:6" ht="68.25" customHeight="1">
      <c r="A167" s="110"/>
      <c r="B167" s="113"/>
      <c r="C167" s="5" t="s">
        <v>15</v>
      </c>
      <c r="D167" s="64">
        <v>100</v>
      </c>
      <c r="E167" s="31">
        <v>100</v>
      </c>
      <c r="F167" s="12">
        <f t="shared" si="10"/>
        <v>100</v>
      </c>
    </row>
    <row r="168" spans="1:6" ht="116.25" customHeight="1">
      <c r="A168" s="110"/>
      <c r="B168" s="113"/>
      <c r="C168" s="5" t="s">
        <v>16</v>
      </c>
      <c r="D168" s="64">
        <v>100</v>
      </c>
      <c r="E168" s="31">
        <v>100</v>
      </c>
      <c r="F168" s="12">
        <f t="shared" si="10"/>
        <v>100</v>
      </c>
    </row>
    <row r="169" spans="1:6" ht="66.75" customHeight="1">
      <c r="A169" s="110"/>
      <c r="B169" s="113"/>
      <c r="C169" s="5" t="s">
        <v>17</v>
      </c>
      <c r="D169" s="64">
        <v>100</v>
      </c>
      <c r="E169" s="31">
        <v>100</v>
      </c>
      <c r="F169" s="12">
        <f t="shared" si="10"/>
        <v>100</v>
      </c>
    </row>
    <row r="170" spans="1:6" ht="89.25" customHeight="1">
      <c r="A170" s="110"/>
      <c r="B170" s="113"/>
      <c r="C170" s="5" t="s">
        <v>18</v>
      </c>
      <c r="D170" s="7">
        <v>95</v>
      </c>
      <c r="E170" s="30">
        <v>95</v>
      </c>
      <c r="F170" s="12">
        <f t="shared" si="10"/>
        <v>100</v>
      </c>
    </row>
    <row r="171" spans="1:6" ht="162.75" customHeight="1">
      <c r="A171" s="111"/>
      <c r="B171" s="114"/>
      <c r="C171" s="5" t="s">
        <v>19</v>
      </c>
      <c r="D171" s="7">
        <v>100</v>
      </c>
      <c r="E171" s="30">
        <v>100</v>
      </c>
      <c r="F171" s="12">
        <f t="shared" si="10"/>
        <v>100</v>
      </c>
    </row>
    <row r="172" spans="1:6" ht="119.25" hidden="1" customHeight="1">
      <c r="A172" s="115">
        <v>2</v>
      </c>
      <c r="B172" s="112" t="s">
        <v>58</v>
      </c>
      <c r="C172" s="5" t="s">
        <v>20</v>
      </c>
      <c r="D172" s="7">
        <v>0</v>
      </c>
      <c r="E172" s="30">
        <v>0</v>
      </c>
      <c r="F172" s="12" t="e">
        <f t="shared" si="10"/>
        <v>#DIV/0!</v>
      </c>
    </row>
    <row r="173" spans="1:6" ht="162.75" hidden="1" customHeight="1">
      <c r="A173" s="116"/>
      <c r="B173" s="114"/>
      <c r="C173" s="5" t="s">
        <v>19</v>
      </c>
      <c r="D173" s="7">
        <v>0</v>
      </c>
      <c r="E173" s="30">
        <v>0</v>
      </c>
      <c r="F173" s="12" t="e">
        <f t="shared" si="10"/>
        <v>#DIV/0!</v>
      </c>
    </row>
    <row r="175" spans="1:6">
      <c r="A175" s="95" t="s">
        <v>89</v>
      </c>
      <c r="B175" s="96"/>
      <c r="C175" s="96"/>
      <c r="D175" s="96"/>
      <c r="E175" s="96"/>
      <c r="F175" s="97"/>
    </row>
    <row r="176" spans="1:6">
      <c r="A176" s="91" t="s">
        <v>121</v>
      </c>
      <c r="B176" s="91"/>
      <c r="C176" s="91"/>
      <c r="D176" s="91"/>
      <c r="E176" s="91"/>
      <c r="F176" s="91"/>
    </row>
    <row r="177" spans="1:6" ht="168.75">
      <c r="A177" s="2" t="s">
        <v>5</v>
      </c>
      <c r="B177" s="3" t="s">
        <v>6</v>
      </c>
      <c r="C177" s="3" t="s">
        <v>7</v>
      </c>
      <c r="D177" s="3" t="s">
        <v>8</v>
      </c>
      <c r="E177" s="3" t="s">
        <v>9</v>
      </c>
      <c r="F177" s="3" t="s">
        <v>10</v>
      </c>
    </row>
    <row r="178" spans="1:6">
      <c r="A178" s="43">
        <v>1</v>
      </c>
      <c r="B178" s="43">
        <v>2</v>
      </c>
      <c r="C178" s="43">
        <v>3</v>
      </c>
      <c r="D178" s="64">
        <v>4</v>
      </c>
      <c r="E178" s="64">
        <v>5</v>
      </c>
      <c r="F178" s="43" t="s">
        <v>11</v>
      </c>
    </row>
    <row r="179" spans="1:6" ht="117.75" customHeight="1">
      <c r="A179" s="109">
        <v>1</v>
      </c>
      <c r="B179" s="112" t="s">
        <v>57</v>
      </c>
      <c r="C179" s="5" t="s">
        <v>12</v>
      </c>
      <c r="D179" s="64">
        <v>100</v>
      </c>
      <c r="E179" s="31">
        <v>0</v>
      </c>
      <c r="F179" s="12">
        <f>E179/D179*100</f>
        <v>0</v>
      </c>
    </row>
    <row r="180" spans="1:6" ht="70.5" customHeight="1">
      <c r="A180" s="110"/>
      <c r="B180" s="113"/>
      <c r="C180" s="5" t="s">
        <v>13</v>
      </c>
      <c r="D180" s="64">
        <v>100</v>
      </c>
      <c r="E180" s="31">
        <v>0</v>
      </c>
      <c r="F180" s="12">
        <f t="shared" ref="F180:F188" si="11">E180/D180*100</f>
        <v>0</v>
      </c>
    </row>
    <row r="181" spans="1:6" ht="115.5" customHeight="1">
      <c r="A181" s="110"/>
      <c r="B181" s="113"/>
      <c r="C181" s="5" t="s">
        <v>14</v>
      </c>
      <c r="D181" s="64">
        <v>100</v>
      </c>
      <c r="E181" s="31">
        <v>100</v>
      </c>
      <c r="F181" s="12">
        <f t="shared" si="11"/>
        <v>100</v>
      </c>
    </row>
    <row r="182" spans="1:6" ht="68.25" customHeight="1">
      <c r="A182" s="110"/>
      <c r="B182" s="113"/>
      <c r="C182" s="5" t="s">
        <v>15</v>
      </c>
      <c r="D182" s="64">
        <v>100</v>
      </c>
      <c r="E182" s="31">
        <v>100</v>
      </c>
      <c r="F182" s="12">
        <f t="shared" si="11"/>
        <v>100</v>
      </c>
    </row>
    <row r="183" spans="1:6" ht="116.25" customHeight="1">
      <c r="A183" s="110"/>
      <c r="B183" s="113"/>
      <c r="C183" s="5" t="s">
        <v>16</v>
      </c>
      <c r="D183" s="64">
        <v>100</v>
      </c>
      <c r="E183" s="31">
        <v>100</v>
      </c>
      <c r="F183" s="12">
        <f t="shared" si="11"/>
        <v>100</v>
      </c>
    </row>
    <row r="184" spans="1:6" ht="66.75" customHeight="1">
      <c r="A184" s="110"/>
      <c r="B184" s="113"/>
      <c r="C184" s="5" t="s">
        <v>17</v>
      </c>
      <c r="D184" s="64">
        <v>100</v>
      </c>
      <c r="E184" s="31">
        <v>100</v>
      </c>
      <c r="F184" s="12">
        <f t="shared" si="11"/>
        <v>100</v>
      </c>
    </row>
    <row r="185" spans="1:6" ht="89.25" customHeight="1">
      <c r="A185" s="110"/>
      <c r="B185" s="113"/>
      <c r="C185" s="5" t="s">
        <v>18</v>
      </c>
      <c r="D185" s="7">
        <v>95</v>
      </c>
      <c r="E185" s="30">
        <v>95</v>
      </c>
      <c r="F185" s="12">
        <f t="shared" si="11"/>
        <v>100</v>
      </c>
    </row>
    <row r="186" spans="1:6" ht="162.75" customHeight="1">
      <c r="A186" s="111"/>
      <c r="B186" s="114"/>
      <c r="C186" s="5" t="s">
        <v>19</v>
      </c>
      <c r="D186" s="7">
        <v>100</v>
      </c>
      <c r="E186" s="30">
        <v>100</v>
      </c>
      <c r="F186" s="12">
        <f t="shared" si="11"/>
        <v>100</v>
      </c>
    </row>
    <row r="187" spans="1:6" ht="89.25" customHeight="1">
      <c r="A187" s="115">
        <v>2</v>
      </c>
      <c r="B187" s="112" t="s">
        <v>58</v>
      </c>
      <c r="C187" s="5" t="s">
        <v>20</v>
      </c>
      <c r="D187" s="7">
        <v>95</v>
      </c>
      <c r="E187" s="30">
        <v>95</v>
      </c>
      <c r="F187" s="12">
        <f t="shared" si="11"/>
        <v>100</v>
      </c>
    </row>
    <row r="188" spans="1:6" ht="162.75" customHeight="1">
      <c r="A188" s="116"/>
      <c r="B188" s="114"/>
      <c r="C188" s="5" t="s">
        <v>19</v>
      </c>
      <c r="D188" s="7">
        <v>100</v>
      </c>
      <c r="E188" s="30">
        <v>100</v>
      </c>
      <c r="F188" s="12">
        <f t="shared" si="11"/>
        <v>100</v>
      </c>
    </row>
    <row r="190" spans="1:6">
      <c r="A190" s="95" t="s">
        <v>90</v>
      </c>
      <c r="B190" s="96"/>
      <c r="C190" s="96"/>
      <c r="D190" s="96"/>
      <c r="E190" s="96"/>
      <c r="F190" s="97"/>
    </row>
    <row r="191" spans="1:6">
      <c r="A191" s="91" t="s">
        <v>121</v>
      </c>
      <c r="B191" s="91"/>
      <c r="C191" s="91"/>
      <c r="D191" s="91"/>
      <c r="E191" s="91"/>
      <c r="F191" s="91"/>
    </row>
    <row r="192" spans="1:6" ht="168.75">
      <c r="A192" s="2" t="s">
        <v>5</v>
      </c>
      <c r="B192" s="3" t="s">
        <v>6</v>
      </c>
      <c r="C192" s="3" t="s">
        <v>7</v>
      </c>
      <c r="D192" s="3" t="s">
        <v>8</v>
      </c>
      <c r="E192" s="3" t="s">
        <v>9</v>
      </c>
      <c r="F192" s="3" t="s">
        <v>10</v>
      </c>
    </row>
    <row r="193" spans="1:6">
      <c r="A193" s="43">
        <v>1</v>
      </c>
      <c r="B193" s="43">
        <v>2</v>
      </c>
      <c r="C193" s="43">
        <v>3</v>
      </c>
      <c r="D193" s="64">
        <v>4</v>
      </c>
      <c r="E193" s="64">
        <v>5</v>
      </c>
      <c r="F193" s="43" t="s">
        <v>11</v>
      </c>
    </row>
    <row r="194" spans="1:6" ht="117.75" customHeight="1">
      <c r="A194" s="109">
        <v>1</v>
      </c>
      <c r="B194" s="112" t="s">
        <v>57</v>
      </c>
      <c r="C194" s="5" t="s">
        <v>12</v>
      </c>
      <c r="D194" s="64">
        <v>100</v>
      </c>
      <c r="E194" s="31">
        <v>99</v>
      </c>
      <c r="F194" s="12">
        <f>E194/D194*100</f>
        <v>99</v>
      </c>
    </row>
    <row r="195" spans="1:6" ht="70.5" customHeight="1">
      <c r="A195" s="110"/>
      <c r="B195" s="113"/>
      <c r="C195" s="5" t="s">
        <v>13</v>
      </c>
      <c r="D195" s="64">
        <v>100</v>
      </c>
      <c r="E195" s="31">
        <v>100</v>
      </c>
      <c r="F195" s="12">
        <f t="shared" ref="F195:F203" si="12">E195/D195*100</f>
        <v>100</v>
      </c>
    </row>
    <row r="196" spans="1:6" ht="115.5" customHeight="1">
      <c r="A196" s="110"/>
      <c r="B196" s="113"/>
      <c r="C196" s="5" t="s">
        <v>14</v>
      </c>
      <c r="D196" s="64">
        <v>100</v>
      </c>
      <c r="E196" s="31">
        <v>99</v>
      </c>
      <c r="F196" s="12">
        <f t="shared" si="12"/>
        <v>99</v>
      </c>
    </row>
    <row r="197" spans="1:6" ht="68.25" customHeight="1">
      <c r="A197" s="110"/>
      <c r="B197" s="113"/>
      <c r="C197" s="5" t="s">
        <v>15</v>
      </c>
      <c r="D197" s="64">
        <v>100</v>
      </c>
      <c r="E197" s="31">
        <v>100</v>
      </c>
      <c r="F197" s="12">
        <f t="shared" si="12"/>
        <v>100</v>
      </c>
    </row>
    <row r="198" spans="1:6" ht="116.25" customHeight="1">
      <c r="A198" s="110"/>
      <c r="B198" s="113"/>
      <c r="C198" s="5" t="s">
        <v>16</v>
      </c>
      <c r="D198" s="64">
        <v>100</v>
      </c>
      <c r="E198" s="31">
        <v>100</v>
      </c>
      <c r="F198" s="12">
        <f t="shared" si="12"/>
        <v>100</v>
      </c>
    </row>
    <row r="199" spans="1:6" ht="66.75" customHeight="1">
      <c r="A199" s="110"/>
      <c r="B199" s="113"/>
      <c r="C199" s="5" t="s">
        <v>17</v>
      </c>
      <c r="D199" s="64">
        <v>100</v>
      </c>
      <c r="E199" s="31">
        <v>100</v>
      </c>
      <c r="F199" s="12">
        <f t="shared" si="12"/>
        <v>100</v>
      </c>
    </row>
    <row r="200" spans="1:6" ht="89.25" customHeight="1">
      <c r="A200" s="110"/>
      <c r="B200" s="113"/>
      <c r="C200" s="5" t="s">
        <v>18</v>
      </c>
      <c r="D200" s="7">
        <v>95</v>
      </c>
      <c r="E200" s="30">
        <v>95</v>
      </c>
      <c r="F200" s="12">
        <f t="shared" si="12"/>
        <v>100</v>
      </c>
    </row>
    <row r="201" spans="1:6" ht="162.75" customHeight="1">
      <c r="A201" s="111"/>
      <c r="B201" s="114"/>
      <c r="C201" s="5" t="s">
        <v>19</v>
      </c>
      <c r="D201" s="7">
        <v>100</v>
      </c>
      <c r="E201" s="30">
        <v>100</v>
      </c>
      <c r="F201" s="12">
        <f t="shared" si="12"/>
        <v>100</v>
      </c>
    </row>
    <row r="202" spans="1:6" ht="87.75" customHeight="1">
      <c r="A202" s="115">
        <v>2</v>
      </c>
      <c r="B202" s="112" t="s">
        <v>58</v>
      </c>
      <c r="C202" s="5" t="s">
        <v>20</v>
      </c>
      <c r="D202" s="7">
        <v>95</v>
      </c>
      <c r="E202" s="30">
        <v>95</v>
      </c>
      <c r="F202" s="12">
        <f t="shared" si="12"/>
        <v>100</v>
      </c>
    </row>
    <row r="203" spans="1:6" ht="162.75" customHeight="1">
      <c r="A203" s="116"/>
      <c r="B203" s="114"/>
      <c r="C203" s="5" t="s">
        <v>19</v>
      </c>
      <c r="D203" s="7">
        <v>100</v>
      </c>
      <c r="E203" s="30">
        <v>100</v>
      </c>
      <c r="F203" s="12">
        <f t="shared" si="12"/>
        <v>100</v>
      </c>
    </row>
    <row r="205" spans="1:6">
      <c r="A205" s="95" t="s">
        <v>91</v>
      </c>
      <c r="B205" s="96"/>
      <c r="C205" s="96"/>
      <c r="D205" s="96"/>
      <c r="E205" s="96"/>
      <c r="F205" s="97"/>
    </row>
    <row r="206" spans="1:6">
      <c r="A206" s="91" t="s">
        <v>121</v>
      </c>
      <c r="B206" s="91"/>
      <c r="C206" s="91"/>
      <c r="D206" s="91"/>
      <c r="E206" s="91"/>
      <c r="F206" s="91"/>
    </row>
    <row r="207" spans="1:6" ht="168.75">
      <c r="A207" s="2" t="s">
        <v>5</v>
      </c>
      <c r="B207" s="3" t="s">
        <v>6</v>
      </c>
      <c r="C207" s="3" t="s">
        <v>7</v>
      </c>
      <c r="D207" s="3" t="s">
        <v>8</v>
      </c>
      <c r="E207" s="3" t="s">
        <v>9</v>
      </c>
      <c r="F207" s="3" t="s">
        <v>10</v>
      </c>
    </row>
    <row r="208" spans="1:6">
      <c r="A208" s="43">
        <v>1</v>
      </c>
      <c r="B208" s="43">
        <v>2</v>
      </c>
      <c r="C208" s="43">
        <v>3</v>
      </c>
      <c r="D208" s="64">
        <v>4</v>
      </c>
      <c r="E208" s="64">
        <v>5</v>
      </c>
      <c r="F208" s="43" t="s">
        <v>11</v>
      </c>
    </row>
    <row r="209" spans="1:6" ht="117.75" customHeight="1">
      <c r="A209" s="109">
        <v>1</v>
      </c>
      <c r="B209" s="112" t="s">
        <v>57</v>
      </c>
      <c r="C209" s="5" t="s">
        <v>12</v>
      </c>
      <c r="D209" s="64">
        <v>100</v>
      </c>
      <c r="E209" s="31">
        <v>98</v>
      </c>
      <c r="F209" s="12">
        <f>E209/D209*100</f>
        <v>98</v>
      </c>
    </row>
    <row r="210" spans="1:6" ht="70.5" customHeight="1">
      <c r="A210" s="110"/>
      <c r="B210" s="113"/>
      <c r="C210" s="5" t="s">
        <v>13</v>
      </c>
      <c r="D210" s="64">
        <v>100</v>
      </c>
      <c r="E210" s="31">
        <v>100</v>
      </c>
      <c r="F210" s="12">
        <f t="shared" ref="F210:F218" si="13">E210/D210*100</f>
        <v>100</v>
      </c>
    </row>
    <row r="211" spans="1:6" ht="115.5" customHeight="1">
      <c r="A211" s="110"/>
      <c r="B211" s="113"/>
      <c r="C211" s="5" t="s">
        <v>14</v>
      </c>
      <c r="D211" s="64">
        <v>100</v>
      </c>
      <c r="E211" s="31">
        <v>98</v>
      </c>
      <c r="F211" s="12">
        <f t="shared" si="13"/>
        <v>98</v>
      </c>
    </row>
    <row r="212" spans="1:6" ht="68.25" customHeight="1">
      <c r="A212" s="110"/>
      <c r="B212" s="113"/>
      <c r="C212" s="5" t="s">
        <v>15</v>
      </c>
      <c r="D212" s="64">
        <v>100</v>
      </c>
      <c r="E212" s="31">
        <v>100</v>
      </c>
      <c r="F212" s="12">
        <f t="shared" si="13"/>
        <v>100</v>
      </c>
    </row>
    <row r="213" spans="1:6" ht="116.25" customHeight="1">
      <c r="A213" s="110"/>
      <c r="B213" s="113"/>
      <c r="C213" s="5" t="s">
        <v>16</v>
      </c>
      <c r="D213" s="64">
        <v>100</v>
      </c>
      <c r="E213" s="31">
        <v>100</v>
      </c>
      <c r="F213" s="12">
        <f t="shared" si="13"/>
        <v>100</v>
      </c>
    </row>
    <row r="214" spans="1:6" ht="66.75" customHeight="1">
      <c r="A214" s="110"/>
      <c r="B214" s="113"/>
      <c r="C214" s="5" t="s">
        <v>17</v>
      </c>
      <c r="D214" s="64">
        <v>100</v>
      </c>
      <c r="E214" s="31">
        <v>100</v>
      </c>
      <c r="F214" s="12">
        <f t="shared" si="13"/>
        <v>100</v>
      </c>
    </row>
    <row r="215" spans="1:6" ht="89.25" customHeight="1">
      <c r="A215" s="110"/>
      <c r="B215" s="113"/>
      <c r="C215" s="5" t="s">
        <v>18</v>
      </c>
      <c r="D215" s="7">
        <v>95</v>
      </c>
      <c r="E215" s="30">
        <v>95</v>
      </c>
      <c r="F215" s="12">
        <f t="shared" si="13"/>
        <v>100</v>
      </c>
    </row>
    <row r="216" spans="1:6" ht="162.75" customHeight="1">
      <c r="A216" s="111"/>
      <c r="B216" s="114"/>
      <c r="C216" s="5" t="s">
        <v>19</v>
      </c>
      <c r="D216" s="7">
        <v>100</v>
      </c>
      <c r="E216" s="30">
        <v>100</v>
      </c>
      <c r="F216" s="12">
        <f t="shared" si="13"/>
        <v>100</v>
      </c>
    </row>
    <row r="217" spans="1:6" ht="119.25" customHeight="1">
      <c r="A217" s="115">
        <v>2</v>
      </c>
      <c r="B217" s="112" t="s">
        <v>58</v>
      </c>
      <c r="C217" s="5" t="s">
        <v>20</v>
      </c>
      <c r="D217" s="7">
        <v>95</v>
      </c>
      <c r="E217" s="30">
        <v>95</v>
      </c>
      <c r="F217" s="12">
        <f t="shared" si="13"/>
        <v>100</v>
      </c>
    </row>
    <row r="218" spans="1:6" ht="162.75" customHeight="1">
      <c r="A218" s="116"/>
      <c r="B218" s="114"/>
      <c r="C218" s="5" t="s">
        <v>19</v>
      </c>
      <c r="D218" s="7">
        <v>100</v>
      </c>
      <c r="E218" s="30">
        <v>100</v>
      </c>
      <c r="F218" s="12">
        <f t="shared" si="13"/>
        <v>100</v>
      </c>
    </row>
    <row r="220" spans="1:6">
      <c r="A220" s="95" t="s">
        <v>94</v>
      </c>
      <c r="B220" s="96"/>
      <c r="C220" s="96"/>
      <c r="D220" s="96"/>
      <c r="E220" s="96"/>
      <c r="F220" s="97"/>
    </row>
    <row r="221" spans="1:6">
      <c r="A221" s="91" t="s">
        <v>121</v>
      </c>
      <c r="B221" s="91"/>
      <c r="C221" s="91"/>
      <c r="D221" s="91"/>
      <c r="E221" s="91"/>
      <c r="F221" s="91"/>
    </row>
    <row r="222" spans="1:6" ht="168.75">
      <c r="A222" s="2" t="s">
        <v>5</v>
      </c>
      <c r="B222" s="3" t="s">
        <v>6</v>
      </c>
      <c r="C222" s="3" t="s">
        <v>7</v>
      </c>
      <c r="D222" s="3" t="s">
        <v>8</v>
      </c>
      <c r="E222" s="3" t="s">
        <v>9</v>
      </c>
      <c r="F222" s="3" t="s">
        <v>10</v>
      </c>
    </row>
    <row r="223" spans="1:6">
      <c r="A223" s="43">
        <v>1</v>
      </c>
      <c r="B223" s="43">
        <v>2</v>
      </c>
      <c r="C223" s="43">
        <v>3</v>
      </c>
      <c r="D223" s="64">
        <v>4</v>
      </c>
      <c r="E223" s="64">
        <v>5</v>
      </c>
      <c r="F223" s="43" t="s">
        <v>11</v>
      </c>
    </row>
    <row r="224" spans="1:6" ht="117.75" customHeight="1">
      <c r="A224" s="109">
        <v>1</v>
      </c>
      <c r="B224" s="112" t="s">
        <v>57</v>
      </c>
      <c r="C224" s="5" t="s">
        <v>12</v>
      </c>
      <c r="D224" s="64">
        <v>100</v>
      </c>
      <c r="E224" s="31">
        <v>100</v>
      </c>
      <c r="F224" s="12">
        <f>E224/D224*100</f>
        <v>100</v>
      </c>
    </row>
    <row r="225" spans="1:6" ht="70.5" customHeight="1">
      <c r="A225" s="110"/>
      <c r="B225" s="113"/>
      <c r="C225" s="5" t="s">
        <v>13</v>
      </c>
      <c r="D225" s="64">
        <v>100</v>
      </c>
      <c r="E225" s="31">
        <v>100</v>
      </c>
      <c r="F225" s="12">
        <f t="shared" ref="F225:F233" si="14">E225/D225*100</f>
        <v>100</v>
      </c>
    </row>
    <row r="226" spans="1:6" ht="115.5" customHeight="1">
      <c r="A226" s="110"/>
      <c r="B226" s="113"/>
      <c r="C226" s="5" t="s">
        <v>14</v>
      </c>
      <c r="D226" s="64">
        <v>100</v>
      </c>
      <c r="E226" s="31">
        <v>100</v>
      </c>
      <c r="F226" s="12">
        <f t="shared" si="14"/>
        <v>100</v>
      </c>
    </row>
    <row r="227" spans="1:6" ht="68.25" customHeight="1">
      <c r="A227" s="110"/>
      <c r="B227" s="113"/>
      <c r="C227" s="5" t="s">
        <v>15</v>
      </c>
      <c r="D227" s="64">
        <v>100</v>
      </c>
      <c r="E227" s="31">
        <v>100</v>
      </c>
      <c r="F227" s="12">
        <f t="shared" si="14"/>
        <v>100</v>
      </c>
    </row>
    <row r="228" spans="1:6" ht="116.25" customHeight="1">
      <c r="A228" s="110"/>
      <c r="B228" s="113"/>
      <c r="C228" s="5" t="s">
        <v>16</v>
      </c>
      <c r="D228" s="64">
        <v>100</v>
      </c>
      <c r="E228" s="31">
        <v>100</v>
      </c>
      <c r="F228" s="12">
        <f t="shared" si="14"/>
        <v>100</v>
      </c>
    </row>
    <row r="229" spans="1:6" ht="66.75" customHeight="1">
      <c r="A229" s="110"/>
      <c r="B229" s="113"/>
      <c r="C229" s="5" t="s">
        <v>17</v>
      </c>
      <c r="D229" s="64">
        <v>100</v>
      </c>
      <c r="E229" s="31">
        <v>100</v>
      </c>
      <c r="F229" s="12">
        <f t="shared" si="14"/>
        <v>100</v>
      </c>
    </row>
    <row r="230" spans="1:6" ht="89.25" customHeight="1">
      <c r="A230" s="110"/>
      <c r="B230" s="113"/>
      <c r="C230" s="5" t="s">
        <v>18</v>
      </c>
      <c r="D230" s="7">
        <v>95</v>
      </c>
      <c r="E230" s="30">
        <v>95</v>
      </c>
      <c r="F230" s="12">
        <f t="shared" si="14"/>
        <v>100</v>
      </c>
    </row>
    <row r="231" spans="1:6" ht="162.75" customHeight="1">
      <c r="A231" s="111"/>
      <c r="B231" s="114"/>
      <c r="C231" s="5" t="s">
        <v>19</v>
      </c>
      <c r="D231" s="7">
        <v>100</v>
      </c>
      <c r="E231" s="30">
        <v>100</v>
      </c>
      <c r="F231" s="12">
        <f t="shared" si="14"/>
        <v>100</v>
      </c>
    </row>
    <row r="232" spans="1:6" ht="119.25" customHeight="1">
      <c r="A232" s="115">
        <v>2</v>
      </c>
      <c r="B232" s="112" t="s">
        <v>58</v>
      </c>
      <c r="C232" s="5" t="s">
        <v>20</v>
      </c>
      <c r="D232" s="7">
        <v>95</v>
      </c>
      <c r="E232" s="30">
        <v>0</v>
      </c>
      <c r="F232" s="12">
        <f t="shared" si="14"/>
        <v>0</v>
      </c>
    </row>
    <row r="233" spans="1:6" ht="162.75" customHeight="1">
      <c r="A233" s="116"/>
      <c r="B233" s="114"/>
      <c r="C233" s="5" t="s">
        <v>19</v>
      </c>
      <c r="D233" s="7">
        <v>100</v>
      </c>
      <c r="E233" s="30">
        <v>0</v>
      </c>
      <c r="F233" s="12">
        <f t="shared" si="14"/>
        <v>0</v>
      </c>
    </row>
    <row r="235" spans="1:6">
      <c r="A235" s="95" t="s">
        <v>95</v>
      </c>
      <c r="B235" s="96"/>
      <c r="C235" s="96"/>
      <c r="D235" s="96"/>
      <c r="E235" s="96"/>
      <c r="F235" s="97"/>
    </row>
    <row r="236" spans="1:6">
      <c r="A236" s="91" t="s">
        <v>121</v>
      </c>
      <c r="B236" s="91"/>
      <c r="C236" s="91"/>
      <c r="D236" s="91"/>
      <c r="E236" s="91"/>
      <c r="F236" s="91"/>
    </row>
    <row r="237" spans="1:6" ht="168.75">
      <c r="A237" s="2" t="s">
        <v>5</v>
      </c>
      <c r="B237" s="3" t="s">
        <v>6</v>
      </c>
      <c r="C237" s="3" t="s">
        <v>7</v>
      </c>
      <c r="D237" s="3" t="s">
        <v>8</v>
      </c>
      <c r="E237" s="3" t="s">
        <v>9</v>
      </c>
      <c r="F237" s="3" t="s">
        <v>10</v>
      </c>
    </row>
    <row r="238" spans="1:6">
      <c r="A238" s="43">
        <v>1</v>
      </c>
      <c r="B238" s="43">
        <v>2</v>
      </c>
      <c r="C238" s="43">
        <v>3</v>
      </c>
      <c r="D238" s="64">
        <v>4</v>
      </c>
      <c r="E238" s="64">
        <v>5</v>
      </c>
      <c r="F238" s="43" t="s">
        <v>11</v>
      </c>
    </row>
    <row r="239" spans="1:6" ht="117.75" customHeight="1">
      <c r="A239" s="109">
        <v>1</v>
      </c>
      <c r="B239" s="112" t="s">
        <v>57</v>
      </c>
      <c r="C239" s="5" t="s">
        <v>12</v>
      </c>
      <c r="D239" s="64">
        <v>100</v>
      </c>
      <c r="E239" s="31">
        <v>100</v>
      </c>
      <c r="F239" s="12">
        <f>E239/D239*100</f>
        <v>100</v>
      </c>
    </row>
    <row r="240" spans="1:6" ht="70.5" customHeight="1">
      <c r="A240" s="110"/>
      <c r="B240" s="113"/>
      <c r="C240" s="5" t="s">
        <v>13</v>
      </c>
      <c r="D240" s="64">
        <v>100</v>
      </c>
      <c r="E240" s="31">
        <v>100</v>
      </c>
      <c r="F240" s="12">
        <f t="shared" ref="F240:F248" si="15">E240/D240*100</f>
        <v>100</v>
      </c>
    </row>
    <row r="241" spans="1:6" ht="115.5" customHeight="1">
      <c r="A241" s="110"/>
      <c r="B241" s="113"/>
      <c r="C241" s="5" t="s">
        <v>14</v>
      </c>
      <c r="D241" s="64">
        <v>100</v>
      </c>
      <c r="E241" s="31">
        <v>100</v>
      </c>
      <c r="F241" s="12">
        <f t="shared" si="15"/>
        <v>100</v>
      </c>
    </row>
    <row r="242" spans="1:6" ht="68.25" customHeight="1">
      <c r="A242" s="110"/>
      <c r="B242" s="113"/>
      <c r="C242" s="5" t="s">
        <v>15</v>
      </c>
      <c r="D242" s="64">
        <v>100</v>
      </c>
      <c r="E242" s="31">
        <v>100</v>
      </c>
      <c r="F242" s="12">
        <f t="shared" si="15"/>
        <v>100</v>
      </c>
    </row>
    <row r="243" spans="1:6" ht="116.25" customHeight="1">
      <c r="A243" s="110"/>
      <c r="B243" s="113"/>
      <c r="C243" s="5" t="s">
        <v>16</v>
      </c>
      <c r="D243" s="64">
        <v>100</v>
      </c>
      <c r="E243" s="31">
        <v>100</v>
      </c>
      <c r="F243" s="12">
        <f t="shared" si="15"/>
        <v>100</v>
      </c>
    </row>
    <row r="244" spans="1:6" ht="66.75" customHeight="1">
      <c r="A244" s="110"/>
      <c r="B244" s="113"/>
      <c r="C244" s="5" t="s">
        <v>17</v>
      </c>
      <c r="D244" s="64">
        <v>100</v>
      </c>
      <c r="E244" s="31">
        <v>100</v>
      </c>
      <c r="F244" s="12">
        <f t="shared" si="15"/>
        <v>100</v>
      </c>
    </row>
    <row r="245" spans="1:6" ht="89.25" customHeight="1">
      <c r="A245" s="110"/>
      <c r="B245" s="113"/>
      <c r="C245" s="5" t="s">
        <v>18</v>
      </c>
      <c r="D245" s="7">
        <v>95</v>
      </c>
      <c r="E245" s="30">
        <v>95</v>
      </c>
      <c r="F245" s="12">
        <f t="shared" si="15"/>
        <v>100</v>
      </c>
    </row>
    <row r="246" spans="1:6" ht="162.75" customHeight="1">
      <c r="A246" s="111"/>
      <c r="B246" s="114"/>
      <c r="C246" s="5" t="s">
        <v>19</v>
      </c>
      <c r="D246" s="7">
        <v>100</v>
      </c>
      <c r="E246" s="30">
        <v>100</v>
      </c>
      <c r="F246" s="12">
        <f t="shared" si="15"/>
        <v>100</v>
      </c>
    </row>
    <row r="247" spans="1:6" ht="119.25" customHeight="1">
      <c r="A247" s="115">
        <v>2</v>
      </c>
      <c r="B247" s="112" t="s">
        <v>58</v>
      </c>
      <c r="C247" s="5" t="s">
        <v>20</v>
      </c>
      <c r="D247" s="7">
        <v>95</v>
      </c>
      <c r="E247" s="30">
        <v>95</v>
      </c>
      <c r="F247" s="12">
        <f t="shared" si="15"/>
        <v>100</v>
      </c>
    </row>
    <row r="248" spans="1:6" ht="162.75" customHeight="1">
      <c r="A248" s="116"/>
      <c r="B248" s="114"/>
      <c r="C248" s="5" t="s">
        <v>19</v>
      </c>
      <c r="D248" s="7">
        <v>100</v>
      </c>
      <c r="E248" s="30">
        <v>100</v>
      </c>
      <c r="F248" s="12">
        <f t="shared" si="15"/>
        <v>100</v>
      </c>
    </row>
    <row r="250" spans="1:6">
      <c r="A250" s="95" t="s">
        <v>96</v>
      </c>
      <c r="B250" s="96"/>
      <c r="C250" s="96"/>
      <c r="D250" s="96"/>
      <c r="E250" s="96"/>
      <c r="F250" s="97"/>
    </row>
    <row r="251" spans="1:6">
      <c r="A251" s="91" t="s">
        <v>121</v>
      </c>
      <c r="B251" s="91"/>
      <c r="C251" s="91"/>
      <c r="D251" s="91"/>
      <c r="E251" s="91"/>
      <c r="F251" s="91"/>
    </row>
    <row r="252" spans="1:6" ht="168.75">
      <c r="A252" s="2" t="s">
        <v>5</v>
      </c>
      <c r="B252" s="3" t="s">
        <v>6</v>
      </c>
      <c r="C252" s="3" t="s">
        <v>7</v>
      </c>
      <c r="D252" s="3" t="s">
        <v>8</v>
      </c>
      <c r="E252" s="3" t="s">
        <v>9</v>
      </c>
      <c r="F252" s="3" t="s">
        <v>10</v>
      </c>
    </row>
    <row r="253" spans="1:6">
      <c r="A253" s="43">
        <v>1</v>
      </c>
      <c r="B253" s="43">
        <v>2</v>
      </c>
      <c r="C253" s="43">
        <v>3</v>
      </c>
      <c r="D253" s="64">
        <v>4</v>
      </c>
      <c r="E253" s="64">
        <v>5</v>
      </c>
      <c r="F253" s="43" t="s">
        <v>11</v>
      </c>
    </row>
    <row r="254" spans="1:6" ht="117.75" customHeight="1">
      <c r="A254" s="109">
        <v>1</v>
      </c>
      <c r="B254" s="112" t="s">
        <v>57</v>
      </c>
      <c r="C254" s="5" t="s">
        <v>12</v>
      </c>
      <c r="D254" s="64">
        <v>100</v>
      </c>
      <c r="E254" s="31">
        <v>100</v>
      </c>
      <c r="F254" s="12">
        <f>E254/D254*100</f>
        <v>100</v>
      </c>
    </row>
    <row r="255" spans="1:6" ht="70.5" customHeight="1">
      <c r="A255" s="110"/>
      <c r="B255" s="113"/>
      <c r="C255" s="5" t="s">
        <v>13</v>
      </c>
      <c r="D255" s="64">
        <v>100</v>
      </c>
      <c r="E255" s="31">
        <v>100</v>
      </c>
      <c r="F255" s="12">
        <f t="shared" ref="F255:F263" si="16">E255/D255*100</f>
        <v>100</v>
      </c>
    </row>
    <row r="256" spans="1:6" ht="115.5" customHeight="1">
      <c r="A256" s="110"/>
      <c r="B256" s="113"/>
      <c r="C256" s="5" t="s">
        <v>14</v>
      </c>
      <c r="D256" s="64">
        <v>100</v>
      </c>
      <c r="E256" s="31">
        <v>100</v>
      </c>
      <c r="F256" s="12">
        <f t="shared" si="16"/>
        <v>100</v>
      </c>
    </row>
    <row r="257" spans="1:6" ht="68.25" customHeight="1">
      <c r="A257" s="110"/>
      <c r="B257" s="113"/>
      <c r="C257" s="5" t="s">
        <v>15</v>
      </c>
      <c r="D257" s="64">
        <v>100</v>
      </c>
      <c r="E257" s="31">
        <v>100</v>
      </c>
      <c r="F257" s="12">
        <f t="shared" si="16"/>
        <v>100</v>
      </c>
    </row>
    <row r="258" spans="1:6" ht="116.25" customHeight="1">
      <c r="A258" s="110"/>
      <c r="B258" s="113"/>
      <c r="C258" s="5" t="s">
        <v>16</v>
      </c>
      <c r="D258" s="64">
        <v>100</v>
      </c>
      <c r="E258" s="31">
        <v>100</v>
      </c>
      <c r="F258" s="12">
        <f t="shared" si="16"/>
        <v>100</v>
      </c>
    </row>
    <row r="259" spans="1:6" ht="66.75" customHeight="1">
      <c r="A259" s="110"/>
      <c r="B259" s="113"/>
      <c r="C259" s="5" t="s">
        <v>17</v>
      </c>
      <c r="D259" s="64">
        <v>100</v>
      </c>
      <c r="E259" s="31">
        <v>100</v>
      </c>
      <c r="F259" s="12">
        <f t="shared" si="16"/>
        <v>100</v>
      </c>
    </row>
    <row r="260" spans="1:6" ht="89.25" customHeight="1">
      <c r="A260" s="110"/>
      <c r="B260" s="113"/>
      <c r="C260" s="5" t="s">
        <v>18</v>
      </c>
      <c r="D260" s="7">
        <v>95</v>
      </c>
      <c r="E260" s="30">
        <v>95</v>
      </c>
      <c r="F260" s="12">
        <f t="shared" si="16"/>
        <v>100</v>
      </c>
    </row>
    <row r="261" spans="1:6" ht="162.75" customHeight="1">
      <c r="A261" s="111"/>
      <c r="B261" s="114"/>
      <c r="C261" s="5" t="s">
        <v>19</v>
      </c>
      <c r="D261" s="7">
        <v>100</v>
      </c>
      <c r="E261" s="30">
        <v>100</v>
      </c>
      <c r="F261" s="12">
        <f t="shared" si="16"/>
        <v>100</v>
      </c>
    </row>
    <row r="262" spans="1:6" ht="119.25" customHeight="1">
      <c r="A262" s="115">
        <v>2</v>
      </c>
      <c r="B262" s="112" t="s">
        <v>58</v>
      </c>
      <c r="C262" s="5" t="s">
        <v>20</v>
      </c>
      <c r="D262" s="7">
        <v>95</v>
      </c>
      <c r="E262" s="30">
        <v>95</v>
      </c>
      <c r="F262" s="12">
        <v>95</v>
      </c>
    </row>
    <row r="263" spans="1:6" ht="162.75" customHeight="1">
      <c r="A263" s="116"/>
      <c r="B263" s="114"/>
      <c r="C263" s="5" t="s">
        <v>19</v>
      </c>
      <c r="D263" s="7">
        <v>100</v>
      </c>
      <c r="E263" s="30">
        <v>100</v>
      </c>
      <c r="F263" s="12">
        <f t="shared" si="16"/>
        <v>100</v>
      </c>
    </row>
    <row r="265" spans="1:6">
      <c r="A265" s="95" t="s">
        <v>97</v>
      </c>
      <c r="B265" s="96"/>
      <c r="C265" s="96"/>
      <c r="D265" s="96"/>
      <c r="E265" s="96"/>
      <c r="F265" s="97"/>
    </row>
    <row r="266" spans="1:6">
      <c r="A266" s="91" t="s">
        <v>121</v>
      </c>
      <c r="B266" s="91"/>
      <c r="C266" s="91"/>
      <c r="D266" s="91"/>
      <c r="E266" s="91"/>
      <c r="F266" s="91"/>
    </row>
    <row r="267" spans="1:6" ht="168.75">
      <c r="A267" s="2" t="s">
        <v>5</v>
      </c>
      <c r="B267" s="3" t="s">
        <v>6</v>
      </c>
      <c r="C267" s="3" t="s">
        <v>7</v>
      </c>
      <c r="D267" s="3" t="s">
        <v>8</v>
      </c>
      <c r="E267" s="3" t="s">
        <v>9</v>
      </c>
      <c r="F267" s="3" t="s">
        <v>10</v>
      </c>
    </row>
    <row r="268" spans="1:6">
      <c r="A268" s="43">
        <v>1</v>
      </c>
      <c r="B268" s="43">
        <v>2</v>
      </c>
      <c r="C268" s="43">
        <v>3</v>
      </c>
      <c r="D268" s="64">
        <v>4</v>
      </c>
      <c r="E268" s="64">
        <v>5</v>
      </c>
      <c r="F268" s="43" t="s">
        <v>11</v>
      </c>
    </row>
    <row r="269" spans="1:6" ht="117.75" customHeight="1">
      <c r="A269" s="109">
        <v>1</v>
      </c>
      <c r="B269" s="112" t="s">
        <v>57</v>
      </c>
      <c r="C269" s="5" t="s">
        <v>12</v>
      </c>
      <c r="D269" s="64">
        <v>100</v>
      </c>
      <c r="E269" s="31">
        <v>100</v>
      </c>
      <c r="F269" s="12">
        <f>E269/D269*100</f>
        <v>100</v>
      </c>
    </row>
    <row r="270" spans="1:6" ht="70.5" customHeight="1">
      <c r="A270" s="110"/>
      <c r="B270" s="113"/>
      <c r="C270" s="5" t="s">
        <v>13</v>
      </c>
      <c r="D270" s="64">
        <v>100</v>
      </c>
      <c r="E270" s="31">
        <v>100</v>
      </c>
      <c r="F270" s="12">
        <f t="shared" ref="F270:F278" si="17">E270/D270*100</f>
        <v>100</v>
      </c>
    </row>
    <row r="271" spans="1:6" ht="115.5" customHeight="1">
      <c r="A271" s="110"/>
      <c r="B271" s="113"/>
      <c r="C271" s="5" t="s">
        <v>14</v>
      </c>
      <c r="D271" s="64">
        <v>100</v>
      </c>
      <c r="E271" s="31">
        <v>95</v>
      </c>
      <c r="F271" s="12">
        <f t="shared" si="17"/>
        <v>95</v>
      </c>
    </row>
    <row r="272" spans="1:6" ht="68.25" customHeight="1">
      <c r="A272" s="110"/>
      <c r="B272" s="113"/>
      <c r="C272" s="5" t="s">
        <v>15</v>
      </c>
      <c r="D272" s="64">
        <v>100</v>
      </c>
      <c r="E272" s="31">
        <v>100</v>
      </c>
      <c r="F272" s="12">
        <f t="shared" si="17"/>
        <v>100</v>
      </c>
    </row>
    <row r="273" spans="1:6" ht="116.25" customHeight="1">
      <c r="A273" s="110"/>
      <c r="B273" s="113"/>
      <c r="C273" s="5" t="s">
        <v>16</v>
      </c>
      <c r="D273" s="64">
        <v>100</v>
      </c>
      <c r="E273" s="31">
        <v>100</v>
      </c>
      <c r="F273" s="12">
        <f t="shared" si="17"/>
        <v>100</v>
      </c>
    </row>
    <row r="274" spans="1:6" ht="66.75" customHeight="1">
      <c r="A274" s="110"/>
      <c r="B274" s="113"/>
      <c r="C274" s="5" t="s">
        <v>17</v>
      </c>
      <c r="D274" s="64">
        <v>100</v>
      </c>
      <c r="E274" s="31">
        <v>100</v>
      </c>
      <c r="F274" s="12">
        <f t="shared" si="17"/>
        <v>100</v>
      </c>
    </row>
    <row r="275" spans="1:6" ht="89.25" customHeight="1">
      <c r="A275" s="110"/>
      <c r="B275" s="113"/>
      <c r="C275" s="5" t="s">
        <v>18</v>
      </c>
      <c r="D275" s="7">
        <v>95</v>
      </c>
      <c r="E275" s="30">
        <v>95</v>
      </c>
      <c r="F275" s="12">
        <f t="shared" si="17"/>
        <v>100</v>
      </c>
    </row>
    <row r="276" spans="1:6" ht="162.75" customHeight="1">
      <c r="A276" s="111"/>
      <c r="B276" s="114"/>
      <c r="C276" s="5" t="s">
        <v>19</v>
      </c>
      <c r="D276" s="7">
        <v>100</v>
      </c>
      <c r="E276" s="30">
        <v>100</v>
      </c>
      <c r="F276" s="12">
        <f t="shared" si="17"/>
        <v>100</v>
      </c>
    </row>
    <row r="277" spans="1:6" ht="119.25" customHeight="1">
      <c r="A277" s="115">
        <v>2</v>
      </c>
      <c r="B277" s="112" t="s">
        <v>58</v>
      </c>
      <c r="C277" s="5" t="s">
        <v>20</v>
      </c>
      <c r="D277" s="7">
        <v>95</v>
      </c>
      <c r="E277" s="30"/>
      <c r="F277" s="12">
        <f t="shared" si="17"/>
        <v>0</v>
      </c>
    </row>
    <row r="278" spans="1:6" ht="162.75" customHeight="1">
      <c r="A278" s="116"/>
      <c r="B278" s="114"/>
      <c r="C278" s="5" t="s">
        <v>19</v>
      </c>
      <c r="D278" s="7">
        <v>100</v>
      </c>
      <c r="E278" s="30"/>
      <c r="F278" s="12">
        <f t="shared" si="17"/>
        <v>0</v>
      </c>
    </row>
    <row r="280" spans="1:6">
      <c r="A280" s="95" t="s">
        <v>98</v>
      </c>
      <c r="B280" s="96"/>
      <c r="C280" s="96"/>
      <c r="D280" s="96"/>
      <c r="E280" s="96"/>
      <c r="F280" s="97"/>
    </row>
    <row r="281" spans="1:6">
      <c r="A281" s="91" t="s">
        <v>121</v>
      </c>
      <c r="B281" s="91"/>
      <c r="C281" s="91"/>
      <c r="D281" s="91"/>
      <c r="E281" s="91"/>
      <c r="F281" s="91"/>
    </row>
    <row r="282" spans="1:6" ht="168.75">
      <c r="A282" s="2" t="s">
        <v>5</v>
      </c>
      <c r="B282" s="3" t="s">
        <v>6</v>
      </c>
      <c r="C282" s="3" t="s">
        <v>7</v>
      </c>
      <c r="D282" s="3" t="s">
        <v>8</v>
      </c>
      <c r="E282" s="3" t="s">
        <v>9</v>
      </c>
      <c r="F282" s="3" t="s">
        <v>10</v>
      </c>
    </row>
    <row r="283" spans="1:6">
      <c r="A283" s="43">
        <v>1</v>
      </c>
      <c r="B283" s="43">
        <v>2</v>
      </c>
      <c r="C283" s="43">
        <v>3</v>
      </c>
      <c r="D283" s="64">
        <v>4</v>
      </c>
      <c r="E283" s="64">
        <v>5</v>
      </c>
      <c r="F283" s="43" t="s">
        <v>11</v>
      </c>
    </row>
    <row r="284" spans="1:6" ht="117.75" customHeight="1">
      <c r="A284" s="109">
        <v>1</v>
      </c>
      <c r="B284" s="112" t="s">
        <v>57</v>
      </c>
      <c r="C284" s="5" t="s">
        <v>12</v>
      </c>
      <c r="D284" s="64">
        <v>100</v>
      </c>
      <c r="E284" s="31">
        <v>100</v>
      </c>
      <c r="F284" s="53">
        <f>E284/D284*100</f>
        <v>100</v>
      </c>
    </row>
    <row r="285" spans="1:6" ht="70.5" customHeight="1">
      <c r="A285" s="110"/>
      <c r="B285" s="113"/>
      <c r="C285" s="5" t="s">
        <v>13</v>
      </c>
      <c r="D285" s="64">
        <v>100</v>
      </c>
      <c r="E285" s="31">
        <v>100</v>
      </c>
      <c r="F285" s="53">
        <f t="shared" ref="F285:F293" si="18">E285/D285*100</f>
        <v>100</v>
      </c>
    </row>
    <row r="286" spans="1:6" ht="115.5" customHeight="1">
      <c r="A286" s="110"/>
      <c r="B286" s="113"/>
      <c r="C286" s="5" t="s">
        <v>14</v>
      </c>
      <c r="D286" s="64">
        <v>100</v>
      </c>
      <c r="E286" s="31">
        <v>100</v>
      </c>
      <c r="F286" s="53">
        <f t="shared" si="18"/>
        <v>100</v>
      </c>
    </row>
    <row r="287" spans="1:6" ht="68.25" customHeight="1">
      <c r="A287" s="110"/>
      <c r="B287" s="113"/>
      <c r="C287" s="5" t="s">
        <v>15</v>
      </c>
      <c r="D287" s="64">
        <v>100</v>
      </c>
      <c r="E287" s="31">
        <v>100</v>
      </c>
      <c r="F287" s="53">
        <f t="shared" si="18"/>
        <v>100</v>
      </c>
    </row>
    <row r="288" spans="1:6" ht="116.25" customHeight="1">
      <c r="A288" s="110"/>
      <c r="B288" s="113"/>
      <c r="C288" s="5" t="s">
        <v>16</v>
      </c>
      <c r="D288" s="64">
        <v>100</v>
      </c>
      <c r="E288" s="31">
        <v>100</v>
      </c>
      <c r="F288" s="53">
        <f t="shared" si="18"/>
        <v>100</v>
      </c>
    </row>
    <row r="289" spans="1:6" ht="66.75" customHeight="1">
      <c r="A289" s="110"/>
      <c r="B289" s="113"/>
      <c r="C289" s="5" t="s">
        <v>17</v>
      </c>
      <c r="D289" s="64">
        <v>100</v>
      </c>
      <c r="E289" s="31">
        <v>100</v>
      </c>
      <c r="F289" s="53">
        <f t="shared" si="18"/>
        <v>100</v>
      </c>
    </row>
    <row r="290" spans="1:6" ht="89.25" customHeight="1">
      <c r="A290" s="110"/>
      <c r="B290" s="113"/>
      <c r="C290" s="5" t="s">
        <v>18</v>
      </c>
      <c r="D290" s="7">
        <v>95</v>
      </c>
      <c r="E290" s="30">
        <v>95</v>
      </c>
      <c r="F290" s="53">
        <f t="shared" si="18"/>
        <v>100</v>
      </c>
    </row>
    <row r="291" spans="1:6" ht="162.75" customHeight="1">
      <c r="A291" s="111"/>
      <c r="B291" s="114"/>
      <c r="C291" s="5" t="s">
        <v>19</v>
      </c>
      <c r="D291" s="7">
        <v>100</v>
      </c>
      <c r="E291" s="30">
        <v>100</v>
      </c>
      <c r="F291" s="53">
        <f t="shared" si="18"/>
        <v>100</v>
      </c>
    </row>
    <row r="292" spans="1:6" ht="119.25" customHeight="1">
      <c r="A292" s="115">
        <v>2</v>
      </c>
      <c r="B292" s="112" t="s">
        <v>58</v>
      </c>
      <c r="C292" s="5" t="s">
        <v>20</v>
      </c>
      <c r="D292" s="7">
        <v>95</v>
      </c>
      <c r="E292" s="30">
        <v>95</v>
      </c>
      <c r="F292" s="53">
        <f t="shared" si="18"/>
        <v>100</v>
      </c>
    </row>
    <row r="293" spans="1:6" ht="162.75" customHeight="1">
      <c r="A293" s="116"/>
      <c r="B293" s="114"/>
      <c r="C293" s="5" t="s">
        <v>19</v>
      </c>
      <c r="D293" s="7">
        <v>100</v>
      </c>
      <c r="E293" s="30">
        <v>100</v>
      </c>
      <c r="F293" s="53">
        <f t="shared" si="18"/>
        <v>100</v>
      </c>
    </row>
    <row r="295" spans="1:6">
      <c r="A295" s="95" t="s">
        <v>99</v>
      </c>
      <c r="B295" s="96"/>
      <c r="C295" s="96"/>
      <c r="D295" s="96"/>
      <c r="E295" s="96"/>
      <c r="F295" s="97"/>
    </row>
    <row r="296" spans="1:6">
      <c r="A296" s="91" t="s">
        <v>121</v>
      </c>
      <c r="B296" s="91"/>
      <c r="C296" s="91"/>
      <c r="D296" s="91"/>
      <c r="E296" s="91"/>
      <c r="F296" s="91"/>
    </row>
    <row r="297" spans="1:6" ht="168.75">
      <c r="A297" s="2" t="s">
        <v>5</v>
      </c>
      <c r="B297" s="3" t="s">
        <v>6</v>
      </c>
      <c r="C297" s="3" t="s">
        <v>7</v>
      </c>
      <c r="D297" s="3" t="s">
        <v>8</v>
      </c>
      <c r="E297" s="3" t="s">
        <v>9</v>
      </c>
      <c r="F297" s="3" t="s">
        <v>10</v>
      </c>
    </row>
    <row r="298" spans="1:6">
      <c r="A298" s="43">
        <v>1</v>
      </c>
      <c r="B298" s="43">
        <v>2</v>
      </c>
      <c r="C298" s="43">
        <v>3</v>
      </c>
      <c r="D298" s="64">
        <v>4</v>
      </c>
      <c r="E298" s="64">
        <v>5</v>
      </c>
      <c r="F298" s="43" t="s">
        <v>11</v>
      </c>
    </row>
    <row r="299" spans="1:6" ht="117.75" customHeight="1">
      <c r="A299" s="109">
        <v>1</v>
      </c>
      <c r="B299" s="112" t="s">
        <v>57</v>
      </c>
      <c r="C299" s="5" t="s">
        <v>12</v>
      </c>
      <c r="D299" s="64">
        <v>100</v>
      </c>
      <c r="E299" s="31">
        <v>100</v>
      </c>
      <c r="F299" s="12">
        <f>E299/D299*100</f>
        <v>100</v>
      </c>
    </row>
    <row r="300" spans="1:6" ht="70.5" customHeight="1">
      <c r="A300" s="110"/>
      <c r="B300" s="113"/>
      <c r="C300" s="5" t="s">
        <v>13</v>
      </c>
      <c r="D300" s="64">
        <v>100</v>
      </c>
      <c r="E300" s="31">
        <v>100</v>
      </c>
      <c r="F300" s="12">
        <f t="shared" ref="F300:F308" si="19">E300/D300*100</f>
        <v>100</v>
      </c>
    </row>
    <row r="301" spans="1:6" ht="115.5" customHeight="1">
      <c r="A301" s="110"/>
      <c r="B301" s="113"/>
      <c r="C301" s="5" t="s">
        <v>14</v>
      </c>
      <c r="D301" s="64">
        <v>100</v>
      </c>
      <c r="E301" s="31">
        <v>100</v>
      </c>
      <c r="F301" s="12">
        <f t="shared" si="19"/>
        <v>100</v>
      </c>
    </row>
    <row r="302" spans="1:6" ht="68.25" customHeight="1">
      <c r="A302" s="110"/>
      <c r="B302" s="113"/>
      <c r="C302" s="5" t="s">
        <v>15</v>
      </c>
      <c r="D302" s="64">
        <v>100</v>
      </c>
      <c r="E302" s="31">
        <v>100</v>
      </c>
      <c r="F302" s="12">
        <f t="shared" si="19"/>
        <v>100</v>
      </c>
    </row>
    <row r="303" spans="1:6" ht="116.25" customHeight="1">
      <c r="A303" s="110"/>
      <c r="B303" s="113"/>
      <c r="C303" s="5" t="s">
        <v>16</v>
      </c>
      <c r="D303" s="64">
        <v>100</v>
      </c>
      <c r="E303" s="31">
        <v>100</v>
      </c>
      <c r="F303" s="12">
        <f t="shared" si="19"/>
        <v>100</v>
      </c>
    </row>
    <row r="304" spans="1:6" ht="66.75" customHeight="1">
      <c r="A304" s="110"/>
      <c r="B304" s="113"/>
      <c r="C304" s="5" t="s">
        <v>17</v>
      </c>
      <c r="D304" s="64">
        <v>100</v>
      </c>
      <c r="E304" s="31">
        <v>100</v>
      </c>
      <c r="F304" s="12">
        <f t="shared" si="19"/>
        <v>100</v>
      </c>
    </row>
    <row r="305" spans="1:6" ht="89.25" customHeight="1">
      <c r="A305" s="110"/>
      <c r="B305" s="113"/>
      <c r="C305" s="5" t="s">
        <v>18</v>
      </c>
      <c r="D305" s="7">
        <v>95</v>
      </c>
      <c r="E305" s="30">
        <v>100</v>
      </c>
      <c r="F305" s="12">
        <f t="shared" si="19"/>
        <v>105.26315789473684</v>
      </c>
    </row>
    <row r="306" spans="1:6" ht="162.75" customHeight="1">
      <c r="A306" s="111"/>
      <c r="B306" s="114"/>
      <c r="C306" s="5" t="s">
        <v>19</v>
      </c>
      <c r="D306" s="7">
        <v>100</v>
      </c>
      <c r="E306" s="30">
        <v>100</v>
      </c>
      <c r="F306" s="12">
        <f t="shared" si="19"/>
        <v>100</v>
      </c>
    </row>
    <row r="307" spans="1:6" ht="119.25" customHeight="1">
      <c r="A307" s="115">
        <v>2</v>
      </c>
      <c r="B307" s="112" t="s">
        <v>58</v>
      </c>
      <c r="C307" s="5" t="s">
        <v>20</v>
      </c>
      <c r="D307" s="7">
        <v>95</v>
      </c>
      <c r="E307" s="30"/>
      <c r="F307" s="12">
        <f t="shared" si="19"/>
        <v>0</v>
      </c>
    </row>
    <row r="308" spans="1:6" ht="162.75" customHeight="1">
      <c r="A308" s="116"/>
      <c r="B308" s="114"/>
      <c r="C308" s="5" t="s">
        <v>19</v>
      </c>
      <c r="D308" s="7">
        <v>100</v>
      </c>
      <c r="E308" s="30"/>
      <c r="F308" s="12">
        <f t="shared" si="19"/>
        <v>0</v>
      </c>
    </row>
    <row r="310" spans="1:6">
      <c r="A310" s="95" t="s">
        <v>100</v>
      </c>
      <c r="B310" s="96"/>
      <c r="C310" s="96"/>
      <c r="D310" s="96"/>
      <c r="E310" s="96"/>
      <c r="F310" s="97"/>
    </row>
    <row r="311" spans="1:6">
      <c r="A311" s="91" t="s">
        <v>121</v>
      </c>
      <c r="B311" s="91"/>
      <c r="C311" s="91"/>
      <c r="D311" s="91"/>
      <c r="E311" s="91"/>
      <c r="F311" s="91"/>
    </row>
    <row r="312" spans="1:6" ht="168.75">
      <c r="A312" s="2" t="s">
        <v>5</v>
      </c>
      <c r="B312" s="3" t="s">
        <v>6</v>
      </c>
      <c r="C312" s="3" t="s">
        <v>7</v>
      </c>
      <c r="D312" s="3" t="s">
        <v>8</v>
      </c>
      <c r="E312" s="3" t="s">
        <v>9</v>
      </c>
      <c r="F312" s="3" t="s">
        <v>10</v>
      </c>
    </row>
    <row r="313" spans="1:6">
      <c r="A313" s="43">
        <v>1</v>
      </c>
      <c r="B313" s="43">
        <v>2</v>
      </c>
      <c r="C313" s="43">
        <v>3</v>
      </c>
      <c r="D313" s="64">
        <v>4</v>
      </c>
      <c r="E313" s="64">
        <v>5</v>
      </c>
      <c r="F313" s="43" t="s">
        <v>11</v>
      </c>
    </row>
    <row r="314" spans="1:6" ht="117.75" customHeight="1">
      <c r="A314" s="109">
        <v>1</v>
      </c>
      <c r="B314" s="112" t="s">
        <v>57</v>
      </c>
      <c r="C314" s="54" t="s">
        <v>12</v>
      </c>
      <c r="D314" s="64">
        <v>100</v>
      </c>
      <c r="E314" s="31">
        <v>100</v>
      </c>
      <c r="F314" s="53">
        <f>E314/D314*100</f>
        <v>100</v>
      </c>
    </row>
    <row r="315" spans="1:6" ht="70.5" customHeight="1">
      <c r="A315" s="110"/>
      <c r="B315" s="113"/>
      <c r="C315" s="54" t="s">
        <v>13</v>
      </c>
      <c r="D315" s="64">
        <v>100</v>
      </c>
      <c r="E315" s="31">
        <v>100</v>
      </c>
      <c r="F315" s="53">
        <f t="shared" ref="F315:F323" si="20">E315/D315*100</f>
        <v>100</v>
      </c>
    </row>
    <row r="316" spans="1:6" ht="115.5" customHeight="1">
      <c r="A316" s="110"/>
      <c r="B316" s="113"/>
      <c r="C316" s="54" t="s">
        <v>14</v>
      </c>
      <c r="D316" s="64">
        <v>100</v>
      </c>
      <c r="E316" s="31">
        <v>100</v>
      </c>
      <c r="F316" s="53">
        <f t="shared" si="20"/>
        <v>100</v>
      </c>
    </row>
    <row r="317" spans="1:6" ht="68.25" customHeight="1">
      <c r="A317" s="110"/>
      <c r="B317" s="113"/>
      <c r="C317" s="54" t="s">
        <v>15</v>
      </c>
      <c r="D317" s="64">
        <v>100</v>
      </c>
      <c r="E317" s="31">
        <v>100</v>
      </c>
      <c r="F317" s="53">
        <f t="shared" si="20"/>
        <v>100</v>
      </c>
    </row>
    <row r="318" spans="1:6" ht="116.25" customHeight="1">
      <c r="A318" s="110"/>
      <c r="B318" s="113"/>
      <c r="C318" s="54" t="s">
        <v>16</v>
      </c>
      <c r="D318" s="64">
        <v>100</v>
      </c>
      <c r="E318" s="31">
        <v>100</v>
      </c>
      <c r="F318" s="53">
        <f t="shared" si="20"/>
        <v>100</v>
      </c>
    </row>
    <row r="319" spans="1:6" ht="66.75" customHeight="1">
      <c r="A319" s="110"/>
      <c r="B319" s="113"/>
      <c r="C319" s="54" t="s">
        <v>17</v>
      </c>
      <c r="D319" s="64">
        <v>100</v>
      </c>
      <c r="E319" s="31">
        <v>100</v>
      </c>
      <c r="F319" s="53">
        <f t="shared" si="20"/>
        <v>100</v>
      </c>
    </row>
    <row r="320" spans="1:6" ht="89.25" customHeight="1">
      <c r="A320" s="110"/>
      <c r="B320" s="113"/>
      <c r="C320" s="54" t="s">
        <v>18</v>
      </c>
      <c r="D320" s="7">
        <v>95</v>
      </c>
      <c r="E320" s="70">
        <v>99</v>
      </c>
      <c r="F320" s="53">
        <f t="shared" si="20"/>
        <v>104.21052631578947</v>
      </c>
    </row>
    <row r="321" spans="1:6" ht="162.75" customHeight="1">
      <c r="A321" s="111"/>
      <c r="B321" s="114"/>
      <c r="C321" s="54" t="s">
        <v>19</v>
      </c>
      <c r="D321" s="7">
        <v>100</v>
      </c>
      <c r="E321" s="30">
        <v>100</v>
      </c>
      <c r="F321" s="53">
        <f t="shared" si="20"/>
        <v>100</v>
      </c>
    </row>
    <row r="322" spans="1:6" ht="119.25" customHeight="1">
      <c r="A322" s="115">
        <v>2</v>
      </c>
      <c r="B322" s="112" t="s">
        <v>58</v>
      </c>
      <c r="C322" s="54" t="s">
        <v>20</v>
      </c>
      <c r="D322" s="7">
        <v>95</v>
      </c>
      <c r="E322" s="30">
        <v>100</v>
      </c>
      <c r="F322" s="53">
        <f t="shared" si="20"/>
        <v>105.26315789473684</v>
      </c>
    </row>
    <row r="323" spans="1:6" ht="162.75" customHeight="1">
      <c r="A323" s="116"/>
      <c r="B323" s="114"/>
      <c r="C323" s="54" t="s">
        <v>19</v>
      </c>
      <c r="D323" s="7">
        <v>100</v>
      </c>
      <c r="E323" s="30">
        <v>100</v>
      </c>
      <c r="F323" s="53">
        <f t="shared" si="20"/>
        <v>100</v>
      </c>
    </row>
    <row r="325" spans="1:6">
      <c r="A325" s="95" t="s">
        <v>68</v>
      </c>
      <c r="B325" s="96"/>
      <c r="C325" s="96"/>
      <c r="D325" s="96"/>
      <c r="E325" s="96"/>
      <c r="F325" s="97"/>
    </row>
    <row r="326" spans="1:6">
      <c r="A326" s="91" t="s">
        <v>121</v>
      </c>
      <c r="B326" s="91"/>
      <c r="C326" s="91"/>
      <c r="D326" s="91"/>
      <c r="E326" s="91"/>
      <c r="F326" s="91"/>
    </row>
    <row r="327" spans="1:6" ht="168.75">
      <c r="A327" s="2" t="s">
        <v>5</v>
      </c>
      <c r="B327" s="3" t="s">
        <v>6</v>
      </c>
      <c r="C327" s="3" t="s">
        <v>7</v>
      </c>
      <c r="D327" s="3" t="s">
        <v>8</v>
      </c>
      <c r="E327" s="3" t="s">
        <v>9</v>
      </c>
      <c r="F327" s="3" t="s">
        <v>10</v>
      </c>
    </row>
    <row r="328" spans="1:6">
      <c r="A328" s="43">
        <v>1</v>
      </c>
      <c r="B328" s="43">
        <v>2</v>
      </c>
      <c r="C328" s="43">
        <v>3</v>
      </c>
      <c r="D328" s="64">
        <v>4</v>
      </c>
      <c r="E328" s="64">
        <v>5</v>
      </c>
      <c r="F328" s="43" t="s">
        <v>11</v>
      </c>
    </row>
    <row r="329" spans="1:6" ht="117.75" customHeight="1">
      <c r="A329" s="109">
        <v>1</v>
      </c>
      <c r="B329" s="112" t="s">
        <v>57</v>
      </c>
      <c r="C329" s="5" t="s">
        <v>12</v>
      </c>
      <c r="D329" s="64">
        <v>100</v>
      </c>
      <c r="E329" s="31">
        <v>100</v>
      </c>
      <c r="F329" s="12">
        <f>E329/D329*100</f>
        <v>100</v>
      </c>
    </row>
    <row r="330" spans="1:6" ht="70.7" customHeight="1">
      <c r="A330" s="110"/>
      <c r="B330" s="113"/>
      <c r="C330" s="5" t="s">
        <v>13</v>
      </c>
      <c r="D330" s="64">
        <v>100</v>
      </c>
      <c r="E330" s="31">
        <v>100</v>
      </c>
      <c r="F330" s="12">
        <f t="shared" ref="F330:F338" si="21">E330/D330*100</f>
        <v>100</v>
      </c>
    </row>
    <row r="331" spans="1:6" ht="115.5" customHeight="1">
      <c r="A331" s="110"/>
      <c r="B331" s="113"/>
      <c r="C331" s="5" t="s">
        <v>14</v>
      </c>
      <c r="D331" s="64">
        <v>100</v>
      </c>
      <c r="E331" s="31">
        <v>100</v>
      </c>
      <c r="F331" s="12">
        <f t="shared" si="21"/>
        <v>100</v>
      </c>
    </row>
    <row r="332" spans="1:6" ht="68.25" customHeight="1">
      <c r="A332" s="110"/>
      <c r="B332" s="113"/>
      <c r="C332" s="5" t="s">
        <v>15</v>
      </c>
      <c r="D332" s="64">
        <v>100</v>
      </c>
      <c r="E332" s="31">
        <v>100</v>
      </c>
      <c r="F332" s="12">
        <f t="shared" si="21"/>
        <v>100</v>
      </c>
    </row>
    <row r="333" spans="1:6" ht="116.25" customHeight="1">
      <c r="A333" s="110"/>
      <c r="B333" s="113"/>
      <c r="C333" s="5" t="s">
        <v>16</v>
      </c>
      <c r="D333" s="64">
        <v>100</v>
      </c>
      <c r="E333" s="31">
        <v>100</v>
      </c>
      <c r="F333" s="12">
        <f t="shared" si="21"/>
        <v>100</v>
      </c>
    </row>
    <row r="334" spans="1:6" ht="66.95" customHeight="1">
      <c r="A334" s="110"/>
      <c r="B334" s="113"/>
      <c r="C334" s="5" t="s">
        <v>17</v>
      </c>
      <c r="D334" s="64">
        <v>100</v>
      </c>
      <c r="E334" s="31">
        <v>100</v>
      </c>
      <c r="F334" s="12">
        <f t="shared" si="21"/>
        <v>100</v>
      </c>
    </row>
    <row r="335" spans="1:6" ht="89.25" customHeight="1">
      <c r="A335" s="110"/>
      <c r="B335" s="113"/>
      <c r="C335" s="5" t="s">
        <v>18</v>
      </c>
      <c r="D335" s="7">
        <v>95</v>
      </c>
      <c r="E335" s="30">
        <v>95</v>
      </c>
      <c r="F335" s="12">
        <f t="shared" si="21"/>
        <v>100</v>
      </c>
    </row>
    <row r="336" spans="1:6" ht="162.75" customHeight="1">
      <c r="A336" s="111"/>
      <c r="B336" s="114"/>
      <c r="C336" s="5" t="s">
        <v>19</v>
      </c>
      <c r="D336" s="7">
        <v>100</v>
      </c>
      <c r="E336" s="30">
        <v>100</v>
      </c>
      <c r="F336" s="12">
        <f t="shared" si="21"/>
        <v>100</v>
      </c>
    </row>
    <row r="337" spans="1:6" ht="119.25" customHeight="1">
      <c r="A337" s="115">
        <v>2</v>
      </c>
      <c r="B337" s="112" t="s">
        <v>58</v>
      </c>
      <c r="C337" s="5" t="s">
        <v>20</v>
      </c>
      <c r="D337" s="7">
        <v>95</v>
      </c>
      <c r="E337" s="30"/>
      <c r="F337" s="12">
        <f t="shared" si="21"/>
        <v>0</v>
      </c>
    </row>
    <row r="338" spans="1:6" ht="162.75" customHeight="1">
      <c r="A338" s="116"/>
      <c r="B338" s="114"/>
      <c r="C338" s="5" t="s">
        <v>19</v>
      </c>
      <c r="D338" s="7">
        <v>100</v>
      </c>
      <c r="E338" s="30"/>
      <c r="F338" s="12">
        <f t="shared" si="21"/>
        <v>0</v>
      </c>
    </row>
    <row r="340" spans="1:6">
      <c r="A340" s="95" t="s">
        <v>102</v>
      </c>
      <c r="B340" s="96"/>
      <c r="C340" s="96"/>
      <c r="D340" s="96"/>
      <c r="E340" s="96"/>
      <c r="F340" s="97"/>
    </row>
    <row r="341" spans="1:6">
      <c r="A341" s="91" t="s">
        <v>121</v>
      </c>
      <c r="B341" s="91"/>
      <c r="C341" s="91"/>
      <c r="D341" s="91"/>
      <c r="E341" s="91"/>
      <c r="F341" s="91"/>
    </row>
    <row r="342" spans="1:6" ht="168.75">
      <c r="A342" s="2" t="s">
        <v>5</v>
      </c>
      <c r="B342" s="3" t="s">
        <v>6</v>
      </c>
      <c r="C342" s="3" t="s">
        <v>7</v>
      </c>
      <c r="D342" s="3" t="s">
        <v>8</v>
      </c>
      <c r="E342" s="3" t="s">
        <v>9</v>
      </c>
      <c r="F342" s="3" t="s">
        <v>10</v>
      </c>
    </row>
    <row r="343" spans="1:6">
      <c r="A343" s="43">
        <v>1</v>
      </c>
      <c r="B343" s="43">
        <v>2</v>
      </c>
      <c r="C343" s="43">
        <v>3</v>
      </c>
      <c r="D343" s="64">
        <v>4</v>
      </c>
      <c r="E343" s="64">
        <v>5</v>
      </c>
      <c r="F343" s="43" t="s">
        <v>11</v>
      </c>
    </row>
    <row r="344" spans="1:6" ht="117.75" customHeight="1">
      <c r="A344" s="109">
        <v>1</v>
      </c>
      <c r="B344" s="112" t="s">
        <v>57</v>
      </c>
      <c r="C344" s="5" t="s">
        <v>12</v>
      </c>
      <c r="D344" s="64">
        <v>100</v>
      </c>
      <c r="E344" s="31">
        <v>100</v>
      </c>
      <c r="F344" s="12">
        <f>E344/D344*100</f>
        <v>100</v>
      </c>
    </row>
    <row r="345" spans="1:6" ht="70.5" customHeight="1">
      <c r="A345" s="110"/>
      <c r="B345" s="113"/>
      <c r="C345" s="5" t="s">
        <v>13</v>
      </c>
      <c r="D345" s="64">
        <v>100</v>
      </c>
      <c r="E345" s="31">
        <v>100</v>
      </c>
      <c r="F345" s="12">
        <f t="shared" ref="F345:F353" si="22">E345/D345*100</f>
        <v>100</v>
      </c>
    </row>
    <row r="346" spans="1:6" ht="115.5" customHeight="1">
      <c r="A346" s="110"/>
      <c r="B346" s="113"/>
      <c r="C346" s="5" t="s">
        <v>14</v>
      </c>
      <c r="D346" s="64">
        <v>100</v>
      </c>
      <c r="E346" s="31">
        <v>99</v>
      </c>
      <c r="F346" s="12">
        <f t="shared" si="22"/>
        <v>99</v>
      </c>
    </row>
    <row r="347" spans="1:6" ht="68.25" customHeight="1">
      <c r="A347" s="110"/>
      <c r="B347" s="113"/>
      <c r="C347" s="5" t="s">
        <v>15</v>
      </c>
      <c r="D347" s="64">
        <v>100</v>
      </c>
      <c r="E347" s="31">
        <v>100</v>
      </c>
      <c r="F347" s="12">
        <f t="shared" si="22"/>
        <v>100</v>
      </c>
    </row>
    <row r="348" spans="1:6" ht="116.25" customHeight="1">
      <c r="A348" s="110"/>
      <c r="B348" s="113"/>
      <c r="C348" s="5" t="s">
        <v>16</v>
      </c>
      <c r="D348" s="64">
        <v>100</v>
      </c>
      <c r="E348" s="31">
        <v>100</v>
      </c>
      <c r="F348" s="12">
        <f t="shared" si="22"/>
        <v>100</v>
      </c>
    </row>
    <row r="349" spans="1:6" ht="66.75" customHeight="1">
      <c r="A349" s="110"/>
      <c r="B349" s="113"/>
      <c r="C349" s="5" t="s">
        <v>17</v>
      </c>
      <c r="D349" s="64">
        <v>100</v>
      </c>
      <c r="E349" s="31">
        <v>100</v>
      </c>
      <c r="F349" s="12">
        <f t="shared" si="22"/>
        <v>100</v>
      </c>
    </row>
    <row r="350" spans="1:6" ht="89.25" customHeight="1">
      <c r="A350" s="110"/>
      <c r="B350" s="113"/>
      <c r="C350" s="5" t="s">
        <v>18</v>
      </c>
      <c r="D350" s="7">
        <v>95</v>
      </c>
      <c r="E350" s="30">
        <v>95</v>
      </c>
      <c r="F350" s="12">
        <f t="shared" si="22"/>
        <v>100</v>
      </c>
    </row>
    <row r="351" spans="1:6" ht="162.75" customHeight="1">
      <c r="A351" s="111"/>
      <c r="B351" s="114"/>
      <c r="C351" s="5" t="s">
        <v>19</v>
      </c>
      <c r="D351" s="7">
        <v>100</v>
      </c>
      <c r="E351" s="30">
        <v>100</v>
      </c>
      <c r="F351" s="12">
        <f t="shared" si="22"/>
        <v>100</v>
      </c>
    </row>
    <row r="352" spans="1:6" ht="119.25" customHeight="1">
      <c r="A352" s="115">
        <v>2</v>
      </c>
      <c r="B352" s="112" t="s">
        <v>58</v>
      </c>
      <c r="C352" s="5" t="s">
        <v>20</v>
      </c>
      <c r="D352" s="7">
        <v>95</v>
      </c>
      <c r="E352" s="30">
        <v>95</v>
      </c>
      <c r="F352" s="12">
        <f t="shared" si="22"/>
        <v>100</v>
      </c>
    </row>
    <row r="353" spans="1:6" ht="162.75" customHeight="1">
      <c r="A353" s="116"/>
      <c r="B353" s="114"/>
      <c r="C353" s="5" t="s">
        <v>19</v>
      </c>
      <c r="D353" s="7">
        <v>100</v>
      </c>
      <c r="E353" s="30">
        <v>100</v>
      </c>
      <c r="F353" s="12">
        <f t="shared" si="22"/>
        <v>100</v>
      </c>
    </row>
    <row r="355" spans="1:6">
      <c r="A355" s="95" t="s">
        <v>104</v>
      </c>
      <c r="B355" s="96"/>
      <c r="C355" s="96"/>
      <c r="D355" s="96"/>
      <c r="E355" s="96"/>
      <c r="F355" s="97"/>
    </row>
    <row r="356" spans="1:6">
      <c r="A356" s="91" t="s">
        <v>121</v>
      </c>
      <c r="B356" s="91"/>
      <c r="C356" s="91"/>
      <c r="D356" s="91"/>
      <c r="E356" s="91"/>
      <c r="F356" s="91"/>
    </row>
    <row r="357" spans="1:6" ht="168.75">
      <c r="A357" s="2" t="s">
        <v>5</v>
      </c>
      <c r="B357" s="3" t="s">
        <v>6</v>
      </c>
      <c r="C357" s="3" t="s">
        <v>7</v>
      </c>
      <c r="D357" s="3" t="s">
        <v>8</v>
      </c>
      <c r="E357" s="3" t="s">
        <v>9</v>
      </c>
      <c r="F357" s="3" t="s">
        <v>10</v>
      </c>
    </row>
    <row r="358" spans="1:6">
      <c r="A358" s="43">
        <v>1</v>
      </c>
      <c r="B358" s="43">
        <v>2</v>
      </c>
      <c r="C358" s="43">
        <v>3</v>
      </c>
      <c r="D358" s="64">
        <v>4</v>
      </c>
      <c r="E358" s="64">
        <v>5</v>
      </c>
      <c r="F358" s="43" t="s">
        <v>11</v>
      </c>
    </row>
    <row r="359" spans="1:6" ht="117.75" customHeight="1">
      <c r="A359" s="109">
        <v>1</v>
      </c>
      <c r="B359" s="112" t="s">
        <v>57</v>
      </c>
      <c r="C359" s="5" t="s">
        <v>12</v>
      </c>
      <c r="D359" s="64">
        <v>100</v>
      </c>
      <c r="E359" s="31">
        <v>100</v>
      </c>
      <c r="F359" s="12">
        <f>E359/D359*100</f>
        <v>100</v>
      </c>
    </row>
    <row r="360" spans="1:6" ht="70.5" customHeight="1">
      <c r="A360" s="110"/>
      <c r="B360" s="113"/>
      <c r="C360" s="5" t="s">
        <v>13</v>
      </c>
      <c r="D360" s="64">
        <v>100</v>
      </c>
      <c r="E360" s="31">
        <v>100</v>
      </c>
      <c r="F360" s="12">
        <f t="shared" ref="F360:F368" si="23">E360/D360*100</f>
        <v>100</v>
      </c>
    </row>
    <row r="361" spans="1:6" ht="115.5" customHeight="1">
      <c r="A361" s="110"/>
      <c r="B361" s="113"/>
      <c r="C361" s="5" t="s">
        <v>14</v>
      </c>
      <c r="D361" s="64">
        <v>100</v>
      </c>
      <c r="E361" s="31">
        <v>100</v>
      </c>
      <c r="F361" s="12">
        <f t="shared" si="23"/>
        <v>100</v>
      </c>
    </row>
    <row r="362" spans="1:6" ht="68.25" customHeight="1">
      <c r="A362" s="110"/>
      <c r="B362" s="113"/>
      <c r="C362" s="5" t="s">
        <v>15</v>
      </c>
      <c r="D362" s="64">
        <v>100</v>
      </c>
      <c r="E362" s="31">
        <v>100</v>
      </c>
      <c r="F362" s="12">
        <f t="shared" si="23"/>
        <v>100</v>
      </c>
    </row>
    <row r="363" spans="1:6" ht="116.25" customHeight="1">
      <c r="A363" s="110"/>
      <c r="B363" s="113"/>
      <c r="C363" s="5" t="s">
        <v>16</v>
      </c>
      <c r="D363" s="64">
        <v>100</v>
      </c>
      <c r="E363" s="31">
        <v>100</v>
      </c>
      <c r="F363" s="12">
        <f t="shared" si="23"/>
        <v>100</v>
      </c>
    </row>
    <row r="364" spans="1:6" ht="66.75" customHeight="1">
      <c r="A364" s="110"/>
      <c r="B364" s="113"/>
      <c r="C364" s="5" t="s">
        <v>17</v>
      </c>
      <c r="D364" s="64">
        <v>100</v>
      </c>
      <c r="E364" s="31">
        <v>100</v>
      </c>
      <c r="F364" s="12">
        <f t="shared" si="23"/>
        <v>100</v>
      </c>
    </row>
    <row r="365" spans="1:6" ht="89.25" customHeight="1">
      <c r="A365" s="110"/>
      <c r="B365" s="113"/>
      <c r="C365" s="5" t="s">
        <v>18</v>
      </c>
      <c r="D365" s="7">
        <v>95</v>
      </c>
      <c r="E365" s="30">
        <v>95</v>
      </c>
      <c r="F365" s="12">
        <f t="shared" si="23"/>
        <v>100</v>
      </c>
    </row>
    <row r="366" spans="1:6" ht="162.75" customHeight="1">
      <c r="A366" s="111"/>
      <c r="B366" s="114"/>
      <c r="C366" s="5" t="s">
        <v>19</v>
      </c>
      <c r="D366" s="7">
        <v>100</v>
      </c>
      <c r="E366" s="30">
        <v>100</v>
      </c>
      <c r="F366" s="12">
        <f t="shared" si="23"/>
        <v>100</v>
      </c>
    </row>
    <row r="367" spans="1:6" ht="119.25" customHeight="1">
      <c r="A367" s="115">
        <v>2</v>
      </c>
      <c r="B367" s="112" t="s">
        <v>58</v>
      </c>
      <c r="C367" s="5" t="s">
        <v>20</v>
      </c>
      <c r="D367" s="7">
        <v>95</v>
      </c>
      <c r="E367" s="30">
        <v>0</v>
      </c>
      <c r="F367" s="12">
        <f t="shared" si="23"/>
        <v>0</v>
      </c>
    </row>
    <row r="368" spans="1:6" ht="162.75" customHeight="1">
      <c r="A368" s="116"/>
      <c r="B368" s="114"/>
      <c r="C368" s="5" t="s">
        <v>19</v>
      </c>
      <c r="D368" s="7">
        <v>100</v>
      </c>
      <c r="E368" s="30">
        <v>0</v>
      </c>
      <c r="F368" s="12">
        <f t="shared" si="23"/>
        <v>0</v>
      </c>
    </row>
    <row r="370" spans="1:6">
      <c r="A370" s="95" t="s">
        <v>105</v>
      </c>
      <c r="B370" s="96"/>
      <c r="C370" s="96"/>
      <c r="D370" s="96"/>
      <c r="E370" s="96"/>
      <c r="F370" s="97"/>
    </row>
    <row r="371" spans="1:6">
      <c r="A371" s="91" t="s">
        <v>121</v>
      </c>
      <c r="B371" s="91"/>
      <c r="C371" s="91"/>
      <c r="D371" s="91"/>
      <c r="E371" s="91"/>
      <c r="F371" s="91"/>
    </row>
    <row r="372" spans="1:6" ht="168.75">
      <c r="A372" s="2" t="s">
        <v>5</v>
      </c>
      <c r="B372" s="3" t="s">
        <v>6</v>
      </c>
      <c r="C372" s="3" t="s">
        <v>7</v>
      </c>
      <c r="D372" s="3" t="s">
        <v>8</v>
      </c>
      <c r="E372" s="3" t="s">
        <v>9</v>
      </c>
      <c r="F372" s="3" t="s">
        <v>10</v>
      </c>
    </row>
    <row r="373" spans="1:6">
      <c r="A373" s="43">
        <v>1</v>
      </c>
      <c r="B373" s="43">
        <v>2</v>
      </c>
      <c r="C373" s="43">
        <v>3</v>
      </c>
      <c r="D373" s="64">
        <v>4</v>
      </c>
      <c r="E373" s="64">
        <v>5</v>
      </c>
      <c r="F373" s="43" t="s">
        <v>11</v>
      </c>
    </row>
    <row r="374" spans="1:6" ht="117.75" customHeight="1">
      <c r="A374" s="109">
        <v>1</v>
      </c>
      <c r="B374" s="112" t="s">
        <v>57</v>
      </c>
      <c r="C374" s="5" t="s">
        <v>12</v>
      </c>
      <c r="D374" s="64">
        <v>100</v>
      </c>
      <c r="E374" s="31">
        <v>100</v>
      </c>
      <c r="F374" s="12">
        <f>E374/D374*100</f>
        <v>100</v>
      </c>
    </row>
    <row r="375" spans="1:6" ht="70.5" customHeight="1">
      <c r="A375" s="110"/>
      <c r="B375" s="113"/>
      <c r="C375" s="5" t="s">
        <v>13</v>
      </c>
      <c r="D375" s="64">
        <v>100</v>
      </c>
      <c r="E375" s="31">
        <v>100</v>
      </c>
      <c r="F375" s="12">
        <f t="shared" ref="F375:F383" si="24">E375/D375*100</f>
        <v>100</v>
      </c>
    </row>
    <row r="376" spans="1:6" ht="115.5" customHeight="1">
      <c r="A376" s="110"/>
      <c r="B376" s="113"/>
      <c r="C376" s="5" t="s">
        <v>14</v>
      </c>
      <c r="D376" s="64">
        <v>100</v>
      </c>
      <c r="E376" s="31">
        <v>100</v>
      </c>
      <c r="F376" s="12">
        <f t="shared" si="24"/>
        <v>100</v>
      </c>
    </row>
    <row r="377" spans="1:6" ht="68.25" customHeight="1">
      <c r="A377" s="110"/>
      <c r="B377" s="113"/>
      <c r="C377" s="5" t="s">
        <v>15</v>
      </c>
      <c r="D377" s="64">
        <v>100</v>
      </c>
      <c r="E377" s="31">
        <v>100</v>
      </c>
      <c r="F377" s="12">
        <f t="shared" si="24"/>
        <v>100</v>
      </c>
    </row>
    <row r="378" spans="1:6" ht="116.25" customHeight="1">
      <c r="A378" s="110"/>
      <c r="B378" s="113"/>
      <c r="C378" s="5" t="s">
        <v>16</v>
      </c>
      <c r="D378" s="64">
        <v>100</v>
      </c>
      <c r="E378" s="31">
        <v>100</v>
      </c>
      <c r="F378" s="12">
        <f t="shared" si="24"/>
        <v>100</v>
      </c>
    </row>
    <row r="379" spans="1:6" ht="66.75" customHeight="1">
      <c r="A379" s="110"/>
      <c r="B379" s="113"/>
      <c r="C379" s="5" t="s">
        <v>17</v>
      </c>
      <c r="D379" s="64">
        <v>100</v>
      </c>
      <c r="E379" s="31">
        <v>100</v>
      </c>
      <c r="F379" s="12">
        <f t="shared" si="24"/>
        <v>100</v>
      </c>
    </row>
    <row r="380" spans="1:6" ht="89.25" customHeight="1">
      <c r="A380" s="110"/>
      <c r="B380" s="113"/>
      <c r="C380" s="5" t="s">
        <v>18</v>
      </c>
      <c r="D380" s="7">
        <v>95</v>
      </c>
      <c r="E380" s="30">
        <v>95</v>
      </c>
      <c r="F380" s="12">
        <f t="shared" si="24"/>
        <v>100</v>
      </c>
    </row>
    <row r="381" spans="1:6" ht="162.75" customHeight="1">
      <c r="A381" s="111"/>
      <c r="B381" s="114"/>
      <c r="C381" s="5" t="s">
        <v>19</v>
      </c>
      <c r="D381" s="7">
        <v>100</v>
      </c>
      <c r="E381" s="30">
        <v>100</v>
      </c>
      <c r="F381" s="12">
        <f t="shared" si="24"/>
        <v>100</v>
      </c>
    </row>
    <row r="382" spans="1:6" ht="119.25" customHeight="1">
      <c r="A382" s="115">
        <v>2</v>
      </c>
      <c r="B382" s="112" t="s">
        <v>58</v>
      </c>
      <c r="C382" s="5" t="s">
        <v>20</v>
      </c>
      <c r="D382" s="7">
        <v>95</v>
      </c>
      <c r="E382" s="30"/>
      <c r="F382" s="12">
        <f t="shared" si="24"/>
        <v>0</v>
      </c>
    </row>
    <row r="383" spans="1:6" ht="162.75" customHeight="1">
      <c r="A383" s="116"/>
      <c r="B383" s="114"/>
      <c r="C383" s="5" t="s">
        <v>19</v>
      </c>
      <c r="D383" s="7">
        <v>100</v>
      </c>
      <c r="E383" s="30"/>
      <c r="F383" s="12">
        <f t="shared" si="24"/>
        <v>0</v>
      </c>
    </row>
    <row r="385" spans="1:6">
      <c r="A385" s="95" t="s">
        <v>106</v>
      </c>
      <c r="B385" s="96"/>
      <c r="C385" s="96"/>
      <c r="D385" s="96"/>
      <c r="E385" s="96"/>
      <c r="F385" s="97"/>
    </row>
    <row r="386" spans="1:6">
      <c r="A386" s="91" t="s">
        <v>121</v>
      </c>
      <c r="B386" s="91"/>
      <c r="C386" s="91"/>
      <c r="D386" s="91"/>
      <c r="E386" s="91"/>
      <c r="F386" s="91"/>
    </row>
    <row r="387" spans="1:6" ht="168.75">
      <c r="A387" s="2" t="s">
        <v>5</v>
      </c>
      <c r="B387" s="3" t="s">
        <v>6</v>
      </c>
      <c r="C387" s="3" t="s">
        <v>7</v>
      </c>
      <c r="D387" s="3" t="s">
        <v>8</v>
      </c>
      <c r="E387" s="3" t="s">
        <v>9</v>
      </c>
      <c r="F387" s="3" t="s">
        <v>10</v>
      </c>
    </row>
    <row r="388" spans="1:6">
      <c r="A388" s="43">
        <v>1</v>
      </c>
      <c r="B388" s="43">
        <v>2</v>
      </c>
      <c r="C388" s="43">
        <v>3</v>
      </c>
      <c r="D388" s="64">
        <v>4</v>
      </c>
      <c r="E388" s="64">
        <v>5</v>
      </c>
      <c r="F388" s="43" t="s">
        <v>11</v>
      </c>
    </row>
    <row r="389" spans="1:6" ht="117.75" customHeight="1">
      <c r="A389" s="109">
        <v>1</v>
      </c>
      <c r="B389" s="112" t="s">
        <v>57</v>
      </c>
      <c r="C389" s="5" t="s">
        <v>12</v>
      </c>
      <c r="D389" s="64">
        <v>100</v>
      </c>
      <c r="E389" s="31">
        <v>99</v>
      </c>
      <c r="F389" s="12">
        <f>E389/D389*100</f>
        <v>99</v>
      </c>
    </row>
    <row r="390" spans="1:6" ht="70.5" customHeight="1">
      <c r="A390" s="110"/>
      <c r="B390" s="113"/>
      <c r="C390" s="5" t="s">
        <v>13</v>
      </c>
      <c r="D390" s="64">
        <v>100</v>
      </c>
      <c r="E390" s="31">
        <v>100</v>
      </c>
      <c r="F390" s="12">
        <f t="shared" ref="F390:F398" si="25">E390/D390*100</f>
        <v>100</v>
      </c>
    </row>
    <row r="391" spans="1:6" ht="115.5" customHeight="1">
      <c r="A391" s="110"/>
      <c r="B391" s="113"/>
      <c r="C391" s="5" t="s">
        <v>14</v>
      </c>
      <c r="D391" s="64">
        <v>100</v>
      </c>
      <c r="E391" s="31">
        <v>100</v>
      </c>
      <c r="F391" s="12">
        <f t="shared" si="25"/>
        <v>100</v>
      </c>
    </row>
    <row r="392" spans="1:6" ht="68.25" customHeight="1">
      <c r="A392" s="110"/>
      <c r="B392" s="113"/>
      <c r="C392" s="5" t="s">
        <v>15</v>
      </c>
      <c r="D392" s="64">
        <v>100</v>
      </c>
      <c r="E392" s="31">
        <v>100</v>
      </c>
      <c r="F392" s="12">
        <f t="shared" si="25"/>
        <v>100</v>
      </c>
    </row>
    <row r="393" spans="1:6" ht="116.25" customHeight="1">
      <c r="A393" s="110"/>
      <c r="B393" s="113"/>
      <c r="C393" s="5" t="s">
        <v>16</v>
      </c>
      <c r="D393" s="64">
        <v>100</v>
      </c>
      <c r="E393" s="31">
        <v>100</v>
      </c>
      <c r="F393" s="12">
        <f t="shared" si="25"/>
        <v>100</v>
      </c>
    </row>
    <row r="394" spans="1:6" ht="66.75" customHeight="1">
      <c r="A394" s="110"/>
      <c r="B394" s="113"/>
      <c r="C394" s="5" t="s">
        <v>17</v>
      </c>
      <c r="D394" s="64">
        <v>100</v>
      </c>
      <c r="E394" s="31">
        <v>100</v>
      </c>
      <c r="F394" s="12">
        <f t="shared" si="25"/>
        <v>100</v>
      </c>
    </row>
    <row r="395" spans="1:6" ht="89.25" customHeight="1">
      <c r="A395" s="110"/>
      <c r="B395" s="113"/>
      <c r="C395" s="5" t="s">
        <v>18</v>
      </c>
      <c r="D395" s="7">
        <v>95</v>
      </c>
      <c r="E395" s="30">
        <v>96</v>
      </c>
      <c r="F395" s="12">
        <f t="shared" si="25"/>
        <v>101.05263157894737</v>
      </c>
    </row>
    <row r="396" spans="1:6" ht="162.75" customHeight="1">
      <c r="A396" s="111"/>
      <c r="B396" s="114"/>
      <c r="C396" s="5" t="s">
        <v>19</v>
      </c>
      <c r="D396" s="7">
        <v>100</v>
      </c>
      <c r="E396" s="30">
        <v>100</v>
      </c>
      <c r="F396" s="12">
        <f t="shared" si="25"/>
        <v>100</v>
      </c>
    </row>
    <row r="397" spans="1:6" ht="119.25" customHeight="1">
      <c r="A397" s="115">
        <v>2</v>
      </c>
      <c r="B397" s="112" t="s">
        <v>58</v>
      </c>
      <c r="C397" s="5" t="s">
        <v>20</v>
      </c>
      <c r="D397" s="7">
        <v>95</v>
      </c>
      <c r="E397" s="30">
        <v>96</v>
      </c>
      <c r="F397" s="12">
        <f t="shared" si="25"/>
        <v>101.05263157894737</v>
      </c>
    </row>
    <row r="398" spans="1:6" ht="162.75" customHeight="1">
      <c r="A398" s="116"/>
      <c r="B398" s="114"/>
      <c r="C398" s="5" t="s">
        <v>19</v>
      </c>
      <c r="D398" s="7">
        <v>100</v>
      </c>
      <c r="E398" s="30">
        <v>100</v>
      </c>
      <c r="F398" s="12">
        <f t="shared" si="25"/>
        <v>100</v>
      </c>
    </row>
    <row r="400" spans="1:6">
      <c r="A400" s="95" t="s">
        <v>107</v>
      </c>
      <c r="B400" s="96"/>
      <c r="C400" s="96"/>
      <c r="D400" s="96"/>
      <c r="E400" s="96"/>
      <c r="F400" s="97"/>
    </row>
    <row r="401" spans="1:6">
      <c r="A401" s="91" t="s">
        <v>121</v>
      </c>
      <c r="B401" s="91"/>
      <c r="C401" s="91"/>
      <c r="D401" s="91"/>
      <c r="E401" s="91"/>
      <c r="F401" s="91"/>
    </row>
    <row r="402" spans="1:6" ht="168.75">
      <c r="A402" s="2" t="s">
        <v>5</v>
      </c>
      <c r="B402" s="3" t="s">
        <v>6</v>
      </c>
      <c r="C402" s="3" t="s">
        <v>7</v>
      </c>
      <c r="D402" s="3" t="s">
        <v>8</v>
      </c>
      <c r="E402" s="3" t="s">
        <v>9</v>
      </c>
      <c r="F402" s="3" t="s">
        <v>10</v>
      </c>
    </row>
    <row r="403" spans="1:6">
      <c r="A403" s="43">
        <v>1</v>
      </c>
      <c r="B403" s="43">
        <v>2</v>
      </c>
      <c r="C403" s="43">
        <v>3</v>
      </c>
      <c r="D403" s="64">
        <v>4</v>
      </c>
      <c r="E403" s="64">
        <v>5</v>
      </c>
      <c r="F403" s="43" t="s">
        <v>11</v>
      </c>
    </row>
    <row r="404" spans="1:6" ht="117.75" customHeight="1">
      <c r="A404" s="109">
        <v>1</v>
      </c>
      <c r="B404" s="112" t="s">
        <v>57</v>
      </c>
      <c r="C404" s="5" t="s">
        <v>12</v>
      </c>
      <c r="D404" s="64">
        <v>100</v>
      </c>
      <c r="E404" s="31">
        <v>100</v>
      </c>
      <c r="F404" s="12">
        <f>E404/D404*100</f>
        <v>100</v>
      </c>
    </row>
    <row r="405" spans="1:6" ht="70.5" customHeight="1">
      <c r="A405" s="110"/>
      <c r="B405" s="113"/>
      <c r="C405" s="5" t="s">
        <v>13</v>
      </c>
      <c r="D405" s="64">
        <v>100</v>
      </c>
      <c r="E405" s="31">
        <v>100</v>
      </c>
      <c r="F405" s="12">
        <f t="shared" ref="F405:F417" si="26">E405/D405*100</f>
        <v>100</v>
      </c>
    </row>
    <row r="406" spans="1:6" ht="115.5" customHeight="1">
      <c r="A406" s="110"/>
      <c r="B406" s="113"/>
      <c r="C406" s="5" t="s">
        <v>14</v>
      </c>
      <c r="D406" s="64">
        <v>100</v>
      </c>
      <c r="E406" s="31">
        <v>100</v>
      </c>
      <c r="F406" s="12">
        <f t="shared" si="26"/>
        <v>100</v>
      </c>
    </row>
    <row r="407" spans="1:6" ht="68.25" customHeight="1">
      <c r="A407" s="110"/>
      <c r="B407" s="113"/>
      <c r="C407" s="5" t="s">
        <v>15</v>
      </c>
      <c r="D407" s="64">
        <v>100</v>
      </c>
      <c r="E407" s="31">
        <v>100</v>
      </c>
      <c r="F407" s="12">
        <f t="shared" si="26"/>
        <v>100</v>
      </c>
    </row>
    <row r="408" spans="1:6" ht="116.25" customHeight="1">
      <c r="A408" s="110"/>
      <c r="B408" s="113"/>
      <c r="C408" s="5" t="s">
        <v>16</v>
      </c>
      <c r="D408" s="64">
        <v>100</v>
      </c>
      <c r="E408" s="31">
        <v>100</v>
      </c>
      <c r="F408" s="12">
        <f t="shared" si="26"/>
        <v>100</v>
      </c>
    </row>
    <row r="409" spans="1:6" ht="66.75" customHeight="1">
      <c r="A409" s="110"/>
      <c r="B409" s="113"/>
      <c r="C409" s="5" t="s">
        <v>17</v>
      </c>
      <c r="D409" s="64">
        <v>100</v>
      </c>
      <c r="E409" s="31">
        <v>100</v>
      </c>
      <c r="F409" s="12">
        <f t="shared" si="26"/>
        <v>100</v>
      </c>
    </row>
    <row r="410" spans="1:6" ht="89.25" customHeight="1">
      <c r="A410" s="110"/>
      <c r="B410" s="113"/>
      <c r="C410" s="5" t="s">
        <v>18</v>
      </c>
      <c r="D410" s="7">
        <v>95</v>
      </c>
      <c r="E410" s="30">
        <v>95</v>
      </c>
      <c r="F410" s="12">
        <f t="shared" si="26"/>
        <v>100</v>
      </c>
    </row>
    <row r="411" spans="1:6" ht="162.75" customHeight="1">
      <c r="A411" s="111"/>
      <c r="B411" s="114"/>
      <c r="C411" s="5" t="s">
        <v>19</v>
      </c>
      <c r="D411" s="7">
        <v>100</v>
      </c>
      <c r="E411" s="30">
        <v>100</v>
      </c>
      <c r="F411" s="12">
        <f t="shared" si="26"/>
        <v>100</v>
      </c>
    </row>
    <row r="412" spans="1:6" ht="119.25" customHeight="1">
      <c r="A412" s="115">
        <v>2</v>
      </c>
      <c r="B412" s="112" t="s">
        <v>58</v>
      </c>
      <c r="C412" s="5" t="s">
        <v>20</v>
      </c>
      <c r="D412" s="7">
        <v>95</v>
      </c>
      <c r="E412" s="30">
        <v>95</v>
      </c>
      <c r="F412" s="12">
        <f t="shared" si="26"/>
        <v>100</v>
      </c>
    </row>
    <row r="413" spans="1:6" ht="162.75" customHeight="1">
      <c r="A413" s="116"/>
      <c r="B413" s="114"/>
      <c r="C413" s="5" t="s">
        <v>19</v>
      </c>
      <c r="D413" s="7">
        <v>100</v>
      </c>
      <c r="E413" s="30">
        <v>100</v>
      </c>
      <c r="F413" s="12">
        <f t="shared" si="26"/>
        <v>100</v>
      </c>
    </row>
    <row r="414" spans="1:6" ht="84.75" hidden="1" customHeight="1">
      <c r="A414" s="119">
        <v>3</v>
      </c>
      <c r="B414" s="121" t="s">
        <v>54</v>
      </c>
      <c r="C414" s="5" t="s">
        <v>20</v>
      </c>
      <c r="D414" s="7">
        <v>95</v>
      </c>
      <c r="E414" s="72">
        <v>95</v>
      </c>
      <c r="F414" s="12">
        <f t="shared" si="26"/>
        <v>100</v>
      </c>
    </row>
    <row r="415" spans="1:6" ht="167.25" hidden="1" customHeight="1">
      <c r="A415" s="120"/>
      <c r="B415" s="122"/>
      <c r="C415" s="8" t="s">
        <v>19</v>
      </c>
      <c r="D415" s="62">
        <v>100</v>
      </c>
      <c r="E415" s="74">
        <v>100</v>
      </c>
      <c r="F415" s="12">
        <f t="shared" si="26"/>
        <v>100</v>
      </c>
    </row>
    <row r="416" spans="1:6" ht="122.25" customHeight="1">
      <c r="A416" s="117">
        <v>4</v>
      </c>
      <c r="B416" s="118" t="s">
        <v>55</v>
      </c>
      <c r="C416" s="5" t="s">
        <v>20</v>
      </c>
      <c r="D416" s="64">
        <v>95</v>
      </c>
      <c r="E416" s="73">
        <v>95</v>
      </c>
      <c r="F416" s="12">
        <f t="shared" si="26"/>
        <v>100</v>
      </c>
    </row>
    <row r="417" spans="1:6" ht="174.75" customHeight="1">
      <c r="A417" s="117"/>
      <c r="B417" s="118"/>
      <c r="C417" s="5" t="s">
        <v>19</v>
      </c>
      <c r="D417" s="64">
        <v>100</v>
      </c>
      <c r="E417" s="73">
        <v>100</v>
      </c>
      <c r="F417" s="12">
        <f t="shared" si="26"/>
        <v>100</v>
      </c>
    </row>
    <row r="419" spans="1:6">
      <c r="A419" s="95" t="s">
        <v>118</v>
      </c>
      <c r="B419" s="96"/>
      <c r="C419" s="96"/>
      <c r="D419" s="96"/>
      <c r="E419" s="96"/>
      <c r="F419" s="97"/>
    </row>
    <row r="420" spans="1:6">
      <c r="A420" s="91" t="s">
        <v>121</v>
      </c>
      <c r="B420" s="91"/>
      <c r="C420" s="91"/>
      <c r="D420" s="91"/>
      <c r="E420" s="91"/>
      <c r="F420" s="91"/>
    </row>
    <row r="421" spans="1:6" ht="168.75">
      <c r="A421" s="2" t="s">
        <v>5</v>
      </c>
      <c r="B421" s="3" t="s">
        <v>6</v>
      </c>
      <c r="C421" s="3" t="s">
        <v>7</v>
      </c>
      <c r="D421" s="3" t="s">
        <v>8</v>
      </c>
      <c r="E421" s="3" t="s">
        <v>9</v>
      </c>
      <c r="F421" s="3" t="s">
        <v>10</v>
      </c>
    </row>
    <row r="422" spans="1:6">
      <c r="A422" s="47">
        <v>1</v>
      </c>
      <c r="B422" s="47">
        <v>2</v>
      </c>
      <c r="C422" s="47">
        <v>3</v>
      </c>
      <c r="D422" s="64">
        <v>4</v>
      </c>
      <c r="E422" s="64">
        <v>5</v>
      </c>
      <c r="F422" s="47" t="s">
        <v>11</v>
      </c>
    </row>
    <row r="423" spans="1:6" ht="117.75" customHeight="1">
      <c r="A423" s="109">
        <v>1</v>
      </c>
      <c r="B423" s="112" t="s">
        <v>57</v>
      </c>
      <c r="C423" s="5" t="s">
        <v>12</v>
      </c>
      <c r="D423" s="64">
        <v>100</v>
      </c>
      <c r="E423" s="31">
        <v>100</v>
      </c>
      <c r="F423" s="12">
        <f>E423/D423*100</f>
        <v>100</v>
      </c>
    </row>
    <row r="424" spans="1:6" ht="70.5" customHeight="1">
      <c r="A424" s="110"/>
      <c r="B424" s="113"/>
      <c r="C424" s="5" t="s">
        <v>13</v>
      </c>
      <c r="D424" s="64">
        <v>100</v>
      </c>
      <c r="E424" s="31">
        <v>100</v>
      </c>
      <c r="F424" s="12">
        <f t="shared" ref="F424:F432" si="27">E424/D424*100</f>
        <v>100</v>
      </c>
    </row>
    <row r="425" spans="1:6" ht="115.5" customHeight="1">
      <c r="A425" s="110"/>
      <c r="B425" s="113"/>
      <c r="C425" s="5" t="s">
        <v>14</v>
      </c>
      <c r="D425" s="64">
        <v>100</v>
      </c>
      <c r="E425" s="31">
        <v>100</v>
      </c>
      <c r="F425" s="12">
        <f t="shared" si="27"/>
        <v>100</v>
      </c>
    </row>
    <row r="426" spans="1:6" ht="68.25" customHeight="1">
      <c r="A426" s="110"/>
      <c r="B426" s="113"/>
      <c r="C426" s="5" t="s">
        <v>15</v>
      </c>
      <c r="D426" s="64">
        <v>100</v>
      </c>
      <c r="E426" s="31">
        <v>100</v>
      </c>
      <c r="F426" s="12">
        <f t="shared" si="27"/>
        <v>100</v>
      </c>
    </row>
    <row r="427" spans="1:6" ht="116.25" customHeight="1">
      <c r="A427" s="110"/>
      <c r="B427" s="113"/>
      <c r="C427" s="5" t="s">
        <v>16</v>
      </c>
      <c r="D427" s="64">
        <v>100</v>
      </c>
      <c r="E427" s="31">
        <v>100</v>
      </c>
      <c r="F427" s="12">
        <f t="shared" si="27"/>
        <v>100</v>
      </c>
    </row>
    <row r="428" spans="1:6" ht="66.75" customHeight="1">
      <c r="A428" s="110"/>
      <c r="B428" s="113"/>
      <c r="C428" s="5" t="s">
        <v>17</v>
      </c>
      <c r="D428" s="64">
        <v>100</v>
      </c>
      <c r="E428" s="31">
        <v>100</v>
      </c>
      <c r="F428" s="12">
        <f t="shared" si="27"/>
        <v>100</v>
      </c>
    </row>
    <row r="429" spans="1:6" ht="89.25" customHeight="1">
      <c r="A429" s="110"/>
      <c r="B429" s="113"/>
      <c r="C429" s="5" t="s">
        <v>18</v>
      </c>
      <c r="D429" s="7">
        <v>95</v>
      </c>
      <c r="E429" s="30">
        <v>95</v>
      </c>
      <c r="F429" s="12">
        <f t="shared" si="27"/>
        <v>100</v>
      </c>
    </row>
    <row r="430" spans="1:6" ht="162.75" customHeight="1">
      <c r="A430" s="111"/>
      <c r="B430" s="114"/>
      <c r="C430" s="5" t="s">
        <v>19</v>
      </c>
      <c r="D430" s="7">
        <v>100</v>
      </c>
      <c r="E430" s="30">
        <v>100</v>
      </c>
      <c r="F430" s="12">
        <f t="shared" si="27"/>
        <v>100</v>
      </c>
    </row>
    <row r="431" spans="1:6" ht="119.25" customHeight="1">
      <c r="A431" s="115">
        <v>2</v>
      </c>
      <c r="B431" s="112" t="s">
        <v>58</v>
      </c>
      <c r="C431" s="5" t="s">
        <v>20</v>
      </c>
      <c r="D431" s="7">
        <v>95</v>
      </c>
      <c r="E431" s="30">
        <v>95</v>
      </c>
      <c r="F431" s="12">
        <f t="shared" si="27"/>
        <v>100</v>
      </c>
    </row>
    <row r="432" spans="1:6" ht="162.75" customHeight="1">
      <c r="A432" s="116"/>
      <c r="B432" s="114"/>
      <c r="C432" s="5" t="s">
        <v>19</v>
      </c>
      <c r="D432" s="7">
        <v>100</v>
      </c>
      <c r="E432" s="30">
        <v>100</v>
      </c>
      <c r="F432" s="12">
        <f t="shared" si="27"/>
        <v>100</v>
      </c>
    </row>
    <row r="434" spans="1:6" ht="42" customHeight="1">
      <c r="A434" s="99" t="s">
        <v>110</v>
      </c>
      <c r="B434" s="100"/>
      <c r="C434" s="100"/>
      <c r="D434" s="100"/>
      <c r="E434" s="100"/>
      <c r="F434" s="101"/>
    </row>
    <row r="435" spans="1:6">
      <c r="A435" s="91" t="s">
        <v>121</v>
      </c>
      <c r="B435" s="91"/>
      <c r="C435" s="91"/>
      <c r="D435" s="91"/>
      <c r="E435" s="91"/>
      <c r="F435" s="91"/>
    </row>
    <row r="436" spans="1:6" ht="168.75">
      <c r="A436" s="2" t="s">
        <v>5</v>
      </c>
      <c r="B436" s="3" t="s">
        <v>6</v>
      </c>
      <c r="C436" s="3" t="s">
        <v>7</v>
      </c>
      <c r="D436" s="3" t="s">
        <v>8</v>
      </c>
      <c r="E436" s="3" t="s">
        <v>9</v>
      </c>
      <c r="F436" s="3" t="s">
        <v>10</v>
      </c>
    </row>
    <row r="437" spans="1:6">
      <c r="A437" s="43">
        <v>1</v>
      </c>
      <c r="B437" s="43">
        <v>2</v>
      </c>
      <c r="C437" s="43">
        <v>3</v>
      </c>
      <c r="D437" s="64">
        <v>4</v>
      </c>
      <c r="E437" s="64">
        <v>5</v>
      </c>
      <c r="F437" s="43" t="s">
        <v>11</v>
      </c>
    </row>
    <row r="438" spans="1:6" ht="117.75" customHeight="1">
      <c r="A438" s="109">
        <v>1</v>
      </c>
      <c r="B438" s="112" t="s">
        <v>57</v>
      </c>
      <c r="C438" s="5" t="s">
        <v>12</v>
      </c>
      <c r="D438" s="64">
        <v>100</v>
      </c>
      <c r="E438" s="31">
        <v>100</v>
      </c>
      <c r="F438" s="12">
        <f>E438/D438*100</f>
        <v>100</v>
      </c>
    </row>
    <row r="439" spans="1:6" ht="70.5" customHeight="1">
      <c r="A439" s="110"/>
      <c r="B439" s="113"/>
      <c r="C439" s="5" t="s">
        <v>13</v>
      </c>
      <c r="D439" s="64">
        <v>100</v>
      </c>
      <c r="E439" s="31">
        <v>100</v>
      </c>
      <c r="F439" s="12">
        <f t="shared" ref="F439:F447" si="28">E439/D439*100</f>
        <v>100</v>
      </c>
    </row>
    <row r="440" spans="1:6" ht="115.5" customHeight="1">
      <c r="A440" s="110"/>
      <c r="B440" s="113"/>
      <c r="C440" s="5" t="s">
        <v>14</v>
      </c>
      <c r="D440" s="64">
        <v>100</v>
      </c>
      <c r="E440" s="31">
        <v>100</v>
      </c>
      <c r="F440" s="12">
        <f t="shared" si="28"/>
        <v>100</v>
      </c>
    </row>
    <row r="441" spans="1:6" ht="68.25" customHeight="1">
      <c r="A441" s="110"/>
      <c r="B441" s="113"/>
      <c r="C441" s="5" t="s">
        <v>15</v>
      </c>
      <c r="D441" s="64">
        <v>100</v>
      </c>
      <c r="E441" s="31">
        <v>100</v>
      </c>
      <c r="F441" s="12">
        <f t="shared" si="28"/>
        <v>100</v>
      </c>
    </row>
    <row r="442" spans="1:6" ht="116.25" customHeight="1">
      <c r="A442" s="110"/>
      <c r="B442" s="113"/>
      <c r="C442" s="5" t="s">
        <v>16</v>
      </c>
      <c r="D442" s="64">
        <v>100</v>
      </c>
      <c r="E442" s="31">
        <v>100</v>
      </c>
      <c r="F442" s="12">
        <f t="shared" si="28"/>
        <v>100</v>
      </c>
    </row>
    <row r="443" spans="1:6" ht="66.75" customHeight="1">
      <c r="A443" s="110"/>
      <c r="B443" s="113"/>
      <c r="C443" s="5" t="s">
        <v>17</v>
      </c>
      <c r="D443" s="64">
        <v>100</v>
      </c>
      <c r="E443" s="31">
        <v>100</v>
      </c>
      <c r="F443" s="12">
        <f t="shared" si="28"/>
        <v>100</v>
      </c>
    </row>
    <row r="444" spans="1:6" ht="89.25" customHeight="1">
      <c r="A444" s="110"/>
      <c r="B444" s="113"/>
      <c r="C444" s="5" t="s">
        <v>18</v>
      </c>
      <c r="D444" s="7">
        <v>95</v>
      </c>
      <c r="E444" s="30">
        <v>95</v>
      </c>
      <c r="F444" s="12">
        <f t="shared" si="28"/>
        <v>100</v>
      </c>
    </row>
    <row r="445" spans="1:6" ht="162.75" customHeight="1">
      <c r="A445" s="111"/>
      <c r="B445" s="114"/>
      <c r="C445" s="5" t="s">
        <v>19</v>
      </c>
      <c r="D445" s="7">
        <v>100</v>
      </c>
      <c r="E445" s="30">
        <v>100</v>
      </c>
      <c r="F445" s="12">
        <f t="shared" si="28"/>
        <v>100</v>
      </c>
    </row>
    <row r="446" spans="1:6" ht="119.25" customHeight="1">
      <c r="A446" s="115">
        <v>2</v>
      </c>
      <c r="B446" s="112" t="s">
        <v>58</v>
      </c>
      <c r="C446" s="5" t="s">
        <v>20</v>
      </c>
      <c r="D446" s="7"/>
      <c r="E446" s="30"/>
      <c r="F446" s="12" t="e">
        <f t="shared" si="28"/>
        <v>#DIV/0!</v>
      </c>
    </row>
    <row r="447" spans="1:6" ht="162.75" customHeight="1">
      <c r="A447" s="116"/>
      <c r="B447" s="114"/>
      <c r="C447" s="5" t="s">
        <v>19</v>
      </c>
      <c r="D447" s="7"/>
      <c r="E447" s="30"/>
      <c r="F447" s="12" t="e">
        <f t="shared" si="28"/>
        <v>#DIV/0!</v>
      </c>
    </row>
    <row r="449" spans="1:6">
      <c r="A449" s="88" t="s">
        <v>112</v>
      </c>
      <c r="B449" s="89"/>
      <c r="C449" s="89"/>
      <c r="D449" s="89"/>
      <c r="E449" s="89"/>
      <c r="F449" s="90"/>
    </row>
    <row r="450" spans="1:6">
      <c r="A450" s="105" t="s">
        <v>122</v>
      </c>
      <c r="B450" s="105"/>
      <c r="C450" s="105"/>
      <c r="D450" s="105"/>
      <c r="E450" s="105"/>
      <c r="F450" s="105"/>
    </row>
    <row r="451" spans="1:6" ht="168.75">
      <c r="A451" s="2" t="s">
        <v>5</v>
      </c>
      <c r="B451" s="3" t="s">
        <v>6</v>
      </c>
      <c r="C451" s="3" t="s">
        <v>7</v>
      </c>
      <c r="D451" s="3" t="s">
        <v>8</v>
      </c>
      <c r="E451" s="3" t="s">
        <v>9</v>
      </c>
      <c r="F451" s="3" t="s">
        <v>10</v>
      </c>
    </row>
    <row r="452" spans="1:6">
      <c r="A452" s="43">
        <v>1</v>
      </c>
      <c r="B452" s="43">
        <v>2</v>
      </c>
      <c r="C452" s="43">
        <v>3</v>
      </c>
      <c r="D452" s="64">
        <v>4</v>
      </c>
      <c r="E452" s="64">
        <v>5</v>
      </c>
      <c r="F452" s="43" t="s">
        <v>11</v>
      </c>
    </row>
    <row r="453" spans="1:6" ht="117.75" customHeight="1">
      <c r="A453" s="109">
        <v>1</v>
      </c>
      <c r="B453" s="112" t="s">
        <v>57</v>
      </c>
      <c r="C453" s="5" t="s">
        <v>12</v>
      </c>
      <c r="D453" s="64">
        <v>100</v>
      </c>
      <c r="E453" s="31">
        <v>100</v>
      </c>
      <c r="F453" s="12">
        <f>E453/D453*100</f>
        <v>100</v>
      </c>
    </row>
    <row r="454" spans="1:6" ht="70.5" customHeight="1">
      <c r="A454" s="110"/>
      <c r="B454" s="113"/>
      <c r="C454" s="5" t="s">
        <v>13</v>
      </c>
      <c r="D454" s="64">
        <v>100</v>
      </c>
      <c r="E454" s="31">
        <v>100</v>
      </c>
      <c r="F454" s="12">
        <f t="shared" ref="F454:F462" si="29">E454/D454*100</f>
        <v>100</v>
      </c>
    </row>
    <row r="455" spans="1:6" ht="115.5" customHeight="1">
      <c r="A455" s="110"/>
      <c r="B455" s="113"/>
      <c r="C455" s="5" t="s">
        <v>14</v>
      </c>
      <c r="D455" s="64">
        <v>100</v>
      </c>
      <c r="E455" s="31">
        <v>100</v>
      </c>
      <c r="F455" s="12">
        <f t="shared" si="29"/>
        <v>100</v>
      </c>
    </row>
    <row r="456" spans="1:6" ht="68.25" customHeight="1">
      <c r="A456" s="110"/>
      <c r="B456" s="113"/>
      <c r="C456" s="5" t="s">
        <v>15</v>
      </c>
      <c r="D456" s="64">
        <v>100</v>
      </c>
      <c r="E456" s="31">
        <v>100</v>
      </c>
      <c r="F456" s="12">
        <f t="shared" si="29"/>
        <v>100</v>
      </c>
    </row>
    <row r="457" spans="1:6" ht="116.25" customHeight="1">
      <c r="A457" s="110"/>
      <c r="B457" s="113"/>
      <c r="C457" s="5" t="s">
        <v>16</v>
      </c>
      <c r="D457" s="64">
        <v>100</v>
      </c>
      <c r="E457" s="31">
        <v>100</v>
      </c>
      <c r="F457" s="12">
        <f t="shared" si="29"/>
        <v>100</v>
      </c>
    </row>
    <row r="458" spans="1:6" ht="66.75" customHeight="1">
      <c r="A458" s="110"/>
      <c r="B458" s="113"/>
      <c r="C458" s="5" t="s">
        <v>17</v>
      </c>
      <c r="D458" s="64">
        <v>100</v>
      </c>
      <c r="E458" s="31">
        <v>100</v>
      </c>
      <c r="F458" s="12">
        <f t="shared" si="29"/>
        <v>100</v>
      </c>
    </row>
    <row r="459" spans="1:6" ht="89.25" customHeight="1">
      <c r="A459" s="110"/>
      <c r="B459" s="113"/>
      <c r="C459" s="5" t="s">
        <v>18</v>
      </c>
      <c r="D459" s="7">
        <v>95</v>
      </c>
      <c r="E459" s="30">
        <v>95</v>
      </c>
      <c r="F459" s="12">
        <f t="shared" si="29"/>
        <v>100</v>
      </c>
    </row>
    <row r="460" spans="1:6" ht="162.75" customHeight="1">
      <c r="A460" s="111"/>
      <c r="B460" s="114"/>
      <c r="C460" s="5" t="s">
        <v>19</v>
      </c>
      <c r="D460" s="7">
        <v>100</v>
      </c>
      <c r="E460" s="30">
        <v>100</v>
      </c>
      <c r="F460" s="12">
        <f t="shared" si="29"/>
        <v>100</v>
      </c>
    </row>
    <row r="461" spans="1:6" ht="119.25" customHeight="1">
      <c r="A461" s="115">
        <v>2</v>
      </c>
      <c r="B461" s="112" t="s">
        <v>58</v>
      </c>
      <c r="C461" s="5" t="s">
        <v>20</v>
      </c>
      <c r="D461" s="7"/>
      <c r="E461" s="30"/>
      <c r="F461" s="12" t="e">
        <f t="shared" si="29"/>
        <v>#DIV/0!</v>
      </c>
    </row>
    <row r="462" spans="1:6" ht="162.75" customHeight="1">
      <c r="A462" s="116"/>
      <c r="B462" s="114"/>
      <c r="C462" s="5" t="s">
        <v>19</v>
      </c>
      <c r="D462" s="7"/>
      <c r="E462" s="30"/>
      <c r="F462" s="12" t="e">
        <f t="shared" si="29"/>
        <v>#DIV/0!</v>
      </c>
    </row>
    <row r="464" spans="1:6" ht="37.5" customHeight="1">
      <c r="A464" s="106" t="s">
        <v>124</v>
      </c>
      <c r="B464" s="107"/>
      <c r="C464" s="107"/>
      <c r="D464" s="107"/>
      <c r="E464" s="107"/>
      <c r="F464" s="108"/>
    </row>
    <row r="465" spans="1:6">
      <c r="A465" s="91" t="s">
        <v>121</v>
      </c>
      <c r="B465" s="91"/>
      <c r="C465" s="91"/>
      <c r="D465" s="91"/>
      <c r="E465" s="91"/>
      <c r="F465" s="91"/>
    </row>
    <row r="466" spans="1:6" ht="168.75">
      <c r="A466" s="2" t="s">
        <v>5</v>
      </c>
      <c r="B466" s="3" t="s">
        <v>6</v>
      </c>
      <c r="C466" s="3" t="s">
        <v>7</v>
      </c>
      <c r="D466" s="3" t="s">
        <v>8</v>
      </c>
      <c r="E466" s="3" t="s">
        <v>9</v>
      </c>
      <c r="F466" s="3" t="s">
        <v>10</v>
      </c>
    </row>
    <row r="467" spans="1:6">
      <c r="A467" s="77">
        <v>1</v>
      </c>
      <c r="B467" s="77">
        <v>2</v>
      </c>
      <c r="C467" s="77">
        <v>3</v>
      </c>
      <c r="D467" s="77">
        <v>4</v>
      </c>
      <c r="E467" s="77">
        <v>5</v>
      </c>
      <c r="F467" s="77" t="s">
        <v>11</v>
      </c>
    </row>
    <row r="468" spans="1:6" ht="117.75" customHeight="1">
      <c r="A468" s="109">
        <v>1</v>
      </c>
      <c r="B468" s="112" t="s">
        <v>57</v>
      </c>
      <c r="C468" s="5" t="s">
        <v>12</v>
      </c>
      <c r="D468" s="78">
        <v>100</v>
      </c>
      <c r="E468" s="31">
        <v>0</v>
      </c>
      <c r="F468" s="12">
        <f>E468/D468*100</f>
        <v>0</v>
      </c>
    </row>
    <row r="469" spans="1:6" ht="70.5" customHeight="1">
      <c r="A469" s="110"/>
      <c r="B469" s="113"/>
      <c r="C469" s="5" t="s">
        <v>13</v>
      </c>
      <c r="D469" s="78">
        <v>100</v>
      </c>
      <c r="E469" s="31">
        <v>100</v>
      </c>
      <c r="F469" s="12">
        <f t="shared" ref="F469:F477" si="30">E469/D469*100</f>
        <v>100</v>
      </c>
    </row>
    <row r="470" spans="1:6" ht="115.5" customHeight="1">
      <c r="A470" s="110"/>
      <c r="B470" s="113"/>
      <c r="C470" s="5" t="s">
        <v>14</v>
      </c>
      <c r="D470" s="78">
        <v>100</v>
      </c>
      <c r="E470" s="31">
        <v>0</v>
      </c>
      <c r="F470" s="12">
        <f t="shared" si="30"/>
        <v>0</v>
      </c>
    </row>
    <row r="471" spans="1:6" ht="68.25" customHeight="1">
      <c r="A471" s="110"/>
      <c r="B471" s="113"/>
      <c r="C471" s="5" t="s">
        <v>15</v>
      </c>
      <c r="D471" s="78">
        <v>100</v>
      </c>
      <c r="E471" s="31">
        <v>100</v>
      </c>
      <c r="F471" s="12">
        <f t="shared" si="30"/>
        <v>100</v>
      </c>
    </row>
    <row r="472" spans="1:6" ht="116.25" customHeight="1">
      <c r="A472" s="110"/>
      <c r="B472" s="113"/>
      <c r="C472" s="5" t="s">
        <v>16</v>
      </c>
      <c r="D472" s="78">
        <v>100</v>
      </c>
      <c r="E472" s="31">
        <v>0</v>
      </c>
      <c r="F472" s="12">
        <f t="shared" si="30"/>
        <v>0</v>
      </c>
    </row>
    <row r="473" spans="1:6" ht="66.75" customHeight="1">
      <c r="A473" s="110"/>
      <c r="B473" s="113"/>
      <c r="C473" s="5" t="s">
        <v>17</v>
      </c>
      <c r="D473" s="78">
        <v>100</v>
      </c>
      <c r="E473" s="31">
        <v>0</v>
      </c>
      <c r="F473" s="12">
        <f t="shared" si="30"/>
        <v>0</v>
      </c>
    </row>
    <row r="474" spans="1:6" ht="89.25" customHeight="1">
      <c r="A474" s="110"/>
      <c r="B474" s="113"/>
      <c r="C474" s="5" t="s">
        <v>18</v>
      </c>
      <c r="D474" s="7">
        <v>95</v>
      </c>
      <c r="E474" s="30">
        <v>100</v>
      </c>
      <c r="F474" s="12">
        <f t="shared" si="30"/>
        <v>105.26315789473684</v>
      </c>
    </row>
    <row r="475" spans="1:6" ht="162.75" customHeight="1">
      <c r="A475" s="111"/>
      <c r="B475" s="114"/>
      <c r="C475" s="5" t="s">
        <v>19</v>
      </c>
      <c r="D475" s="7">
        <v>100</v>
      </c>
      <c r="E475" s="30">
        <v>100</v>
      </c>
      <c r="F475" s="12">
        <f t="shared" si="30"/>
        <v>100</v>
      </c>
    </row>
    <row r="476" spans="1:6" ht="119.25" customHeight="1">
      <c r="A476" s="115">
        <v>2</v>
      </c>
      <c r="B476" s="112" t="s">
        <v>129</v>
      </c>
      <c r="C476" s="5" t="s">
        <v>20</v>
      </c>
      <c r="D476" s="7">
        <v>95</v>
      </c>
      <c r="E476" s="30">
        <v>0</v>
      </c>
      <c r="F476" s="12">
        <f t="shared" si="30"/>
        <v>0</v>
      </c>
    </row>
    <row r="477" spans="1:6" ht="162.75" customHeight="1">
      <c r="A477" s="116"/>
      <c r="B477" s="114"/>
      <c r="C477" s="5" t="s">
        <v>19</v>
      </c>
      <c r="D477" s="7">
        <v>100</v>
      </c>
      <c r="E477" s="30">
        <v>0</v>
      </c>
      <c r="F477" s="12">
        <f t="shared" si="30"/>
        <v>0</v>
      </c>
    </row>
    <row r="517" spans="1:6">
      <c r="A517" s="95"/>
      <c r="B517" s="96"/>
      <c r="C517" s="96"/>
      <c r="D517" s="96"/>
      <c r="E517" s="96"/>
      <c r="F517" s="97"/>
    </row>
    <row r="518" spans="1:6">
      <c r="A518" s="91"/>
      <c r="B518" s="91"/>
      <c r="C518" s="91"/>
      <c r="D518" s="91"/>
      <c r="E518" s="91"/>
      <c r="F518" s="91"/>
    </row>
    <row r="519" spans="1:6">
      <c r="A519" s="2"/>
      <c r="B519" s="3"/>
      <c r="C519" s="3"/>
      <c r="D519" s="3"/>
      <c r="E519" s="3"/>
      <c r="F519" s="3"/>
    </row>
    <row r="520" spans="1:6">
      <c r="A520" s="4"/>
      <c r="B520" s="4"/>
      <c r="C520" s="4"/>
      <c r="D520" s="64"/>
      <c r="E520" s="64"/>
      <c r="F520" s="4"/>
    </row>
    <row r="521" spans="1:6" ht="117.75" customHeight="1">
      <c r="A521" s="109"/>
      <c r="B521" s="112"/>
      <c r="C521" s="5"/>
      <c r="D521" s="64"/>
      <c r="E521" s="31"/>
      <c r="F521" s="12"/>
    </row>
    <row r="522" spans="1:6" ht="70.7" customHeight="1">
      <c r="A522" s="110"/>
      <c r="B522" s="113"/>
      <c r="C522" s="5"/>
      <c r="D522" s="64"/>
      <c r="E522" s="31"/>
      <c r="F522" s="12"/>
    </row>
    <row r="523" spans="1:6" ht="115.5" customHeight="1">
      <c r="A523" s="110"/>
      <c r="B523" s="113"/>
      <c r="C523" s="5"/>
      <c r="D523" s="64"/>
      <c r="E523" s="31"/>
      <c r="F523" s="12"/>
    </row>
    <row r="524" spans="1:6" ht="68.25" customHeight="1">
      <c r="A524" s="110"/>
      <c r="B524" s="113"/>
      <c r="C524" s="5"/>
      <c r="D524" s="64"/>
      <c r="E524" s="31"/>
      <c r="F524" s="12"/>
    </row>
    <row r="525" spans="1:6" ht="116.25" customHeight="1">
      <c r="A525" s="110"/>
      <c r="B525" s="113"/>
      <c r="C525" s="5"/>
      <c r="D525" s="64"/>
      <c r="E525" s="31"/>
      <c r="F525" s="12"/>
    </row>
    <row r="526" spans="1:6" ht="66.95" customHeight="1">
      <c r="A526" s="110"/>
      <c r="B526" s="113"/>
      <c r="C526" s="5"/>
      <c r="D526" s="64"/>
      <c r="E526" s="31"/>
      <c r="F526" s="12"/>
    </row>
    <row r="527" spans="1:6" ht="89.25" customHeight="1">
      <c r="A527" s="110"/>
      <c r="B527" s="113"/>
      <c r="C527" s="5"/>
      <c r="D527" s="7"/>
      <c r="E527" s="30"/>
      <c r="F527" s="12"/>
    </row>
    <row r="528" spans="1:6" ht="162.75" customHeight="1">
      <c r="A528" s="111"/>
      <c r="B528" s="114"/>
      <c r="C528" s="5"/>
      <c r="D528" s="7"/>
      <c r="E528" s="30"/>
      <c r="F528" s="12"/>
    </row>
    <row r="529" spans="1:6" ht="119.25" customHeight="1">
      <c r="A529" s="115"/>
      <c r="B529" s="112"/>
      <c r="C529" s="5"/>
      <c r="D529" s="7"/>
      <c r="E529" s="30"/>
      <c r="F529" s="12"/>
    </row>
    <row r="530" spans="1:6" ht="162.75" customHeight="1">
      <c r="A530" s="116"/>
      <c r="B530" s="114"/>
      <c r="C530" s="5"/>
      <c r="D530" s="7"/>
      <c r="E530" s="30"/>
      <c r="F530" s="12"/>
    </row>
    <row r="531" spans="1:6" ht="84.95" hidden="1" customHeight="1">
      <c r="A531" s="119"/>
      <c r="B531" s="121"/>
      <c r="C531" s="5"/>
      <c r="D531" s="7"/>
      <c r="E531" s="30"/>
      <c r="F531" s="12"/>
    </row>
    <row r="532" spans="1:6" ht="167.25" hidden="1" customHeight="1">
      <c r="A532" s="120"/>
      <c r="B532" s="122"/>
      <c r="C532" s="8"/>
      <c r="D532" s="62"/>
      <c r="E532" s="66"/>
      <c r="F532" s="12"/>
    </row>
    <row r="533" spans="1:6" ht="98.25" hidden="1" customHeight="1">
      <c r="A533" s="117"/>
      <c r="B533" s="118"/>
      <c r="C533" s="5"/>
      <c r="D533" s="64"/>
      <c r="E533" s="67"/>
      <c r="F533" s="12"/>
    </row>
    <row r="534" spans="1:6" ht="166.5" hidden="1" customHeight="1">
      <c r="A534" s="117"/>
      <c r="B534" s="118"/>
      <c r="C534" s="5"/>
      <c r="D534" s="64"/>
      <c r="E534" s="67"/>
      <c r="F534" s="12"/>
    </row>
    <row r="536" spans="1:6">
      <c r="C536"/>
      <c r="D536" s="68"/>
      <c r="E536" s="68"/>
      <c r="F536"/>
    </row>
    <row r="537" spans="1:6">
      <c r="C537"/>
      <c r="D537" s="68"/>
      <c r="E537" s="68"/>
      <c r="F537"/>
    </row>
    <row r="538" spans="1:6">
      <c r="C538"/>
      <c r="D538" s="68"/>
      <c r="E538" s="68"/>
      <c r="F538"/>
    </row>
  </sheetData>
  <mergeCells count="207">
    <mergeCell ref="A449:F449"/>
    <mergeCell ref="A450:F450"/>
    <mergeCell ref="A453:A460"/>
    <mergeCell ref="B453:B460"/>
    <mergeCell ref="A435:F435"/>
    <mergeCell ref="A438:A445"/>
    <mergeCell ref="B438:B445"/>
    <mergeCell ref="A446:A447"/>
    <mergeCell ref="B446:B447"/>
    <mergeCell ref="A414:A415"/>
    <mergeCell ref="B414:B415"/>
    <mergeCell ref="A416:A417"/>
    <mergeCell ref="B416:B417"/>
    <mergeCell ref="A434:F434"/>
    <mergeCell ref="A400:F400"/>
    <mergeCell ref="A401:F401"/>
    <mergeCell ref="A404:A411"/>
    <mergeCell ref="B404:B411"/>
    <mergeCell ref="A412:A413"/>
    <mergeCell ref="B412:B413"/>
    <mergeCell ref="A385:F385"/>
    <mergeCell ref="A386:F386"/>
    <mergeCell ref="A389:A396"/>
    <mergeCell ref="B389:B396"/>
    <mergeCell ref="A397:A398"/>
    <mergeCell ref="B397:B398"/>
    <mergeCell ref="A370:F370"/>
    <mergeCell ref="A371:F371"/>
    <mergeCell ref="A374:A381"/>
    <mergeCell ref="B374:B381"/>
    <mergeCell ref="A382:A383"/>
    <mergeCell ref="B382:B383"/>
    <mergeCell ref="A355:F355"/>
    <mergeCell ref="A356:F356"/>
    <mergeCell ref="A359:A366"/>
    <mergeCell ref="B359:B366"/>
    <mergeCell ref="A367:A368"/>
    <mergeCell ref="B367:B368"/>
    <mergeCell ref="A340:F340"/>
    <mergeCell ref="A341:F341"/>
    <mergeCell ref="A344:A351"/>
    <mergeCell ref="B344:B351"/>
    <mergeCell ref="A352:A353"/>
    <mergeCell ref="B352:B353"/>
    <mergeCell ref="A325:F325"/>
    <mergeCell ref="A326:F326"/>
    <mergeCell ref="A329:A336"/>
    <mergeCell ref="B329:B336"/>
    <mergeCell ref="A337:A338"/>
    <mergeCell ref="B337:B338"/>
    <mergeCell ref="A310:F310"/>
    <mergeCell ref="A311:F311"/>
    <mergeCell ref="A314:A321"/>
    <mergeCell ref="B314:B321"/>
    <mergeCell ref="A322:A323"/>
    <mergeCell ref="B322:B323"/>
    <mergeCell ref="A295:F295"/>
    <mergeCell ref="A296:F296"/>
    <mergeCell ref="A299:A306"/>
    <mergeCell ref="B299:B306"/>
    <mergeCell ref="A307:A308"/>
    <mergeCell ref="B307:B308"/>
    <mergeCell ref="A280:F280"/>
    <mergeCell ref="A281:F281"/>
    <mergeCell ref="A284:A291"/>
    <mergeCell ref="B284:B291"/>
    <mergeCell ref="A292:A293"/>
    <mergeCell ref="B292:B293"/>
    <mergeCell ref="A265:F265"/>
    <mergeCell ref="A266:F266"/>
    <mergeCell ref="A269:A276"/>
    <mergeCell ref="B269:B276"/>
    <mergeCell ref="A277:A278"/>
    <mergeCell ref="B277:B278"/>
    <mergeCell ref="A250:F250"/>
    <mergeCell ref="A251:F251"/>
    <mergeCell ref="A254:A261"/>
    <mergeCell ref="B254:B261"/>
    <mergeCell ref="A262:A263"/>
    <mergeCell ref="B262:B263"/>
    <mergeCell ref="A235:F235"/>
    <mergeCell ref="A236:F236"/>
    <mergeCell ref="A239:A246"/>
    <mergeCell ref="B239:B246"/>
    <mergeCell ref="A247:A248"/>
    <mergeCell ref="B247:B248"/>
    <mergeCell ref="A220:F220"/>
    <mergeCell ref="A221:F221"/>
    <mergeCell ref="A224:A231"/>
    <mergeCell ref="B224:B231"/>
    <mergeCell ref="A232:A233"/>
    <mergeCell ref="B232:B233"/>
    <mergeCell ref="A209:A216"/>
    <mergeCell ref="B209:B216"/>
    <mergeCell ref="A217:A218"/>
    <mergeCell ref="B217:B218"/>
    <mergeCell ref="A190:F190"/>
    <mergeCell ref="A191:F191"/>
    <mergeCell ref="A194:A201"/>
    <mergeCell ref="B194:B201"/>
    <mergeCell ref="A202:A203"/>
    <mergeCell ref="B202:B203"/>
    <mergeCell ref="A187:A188"/>
    <mergeCell ref="B187:B188"/>
    <mergeCell ref="A161:F161"/>
    <mergeCell ref="A164:A171"/>
    <mergeCell ref="B164:B171"/>
    <mergeCell ref="A172:A173"/>
    <mergeCell ref="B172:B173"/>
    <mergeCell ref="A205:F205"/>
    <mergeCell ref="A206:F206"/>
    <mergeCell ref="A531:A532"/>
    <mergeCell ref="B531:B532"/>
    <mergeCell ref="A533:A534"/>
    <mergeCell ref="B533:B534"/>
    <mergeCell ref="A37:F37"/>
    <mergeCell ref="A40:A47"/>
    <mergeCell ref="B40:B47"/>
    <mergeCell ref="A48:A49"/>
    <mergeCell ref="B48:B49"/>
    <mergeCell ref="A96:F96"/>
    <mergeCell ref="A97:F97"/>
    <mergeCell ref="A100:A107"/>
    <mergeCell ref="B100:B107"/>
    <mergeCell ref="A108:A109"/>
    <mergeCell ref="B108:B109"/>
    <mergeCell ref="A81:F81"/>
    <mergeCell ref="A82:F82"/>
    <mergeCell ref="A85:A92"/>
    <mergeCell ref="B85:B92"/>
    <mergeCell ref="A93:A94"/>
    <mergeCell ref="B93:B94"/>
    <mergeCell ref="A126:F126"/>
    <mergeCell ref="A127:F127"/>
    <mergeCell ref="A130:A137"/>
    <mergeCell ref="B529:B530"/>
    <mergeCell ref="A529:A530"/>
    <mergeCell ref="A6:F6"/>
    <mergeCell ref="A7:F7"/>
    <mergeCell ref="A10:A17"/>
    <mergeCell ref="A419:F419"/>
    <mergeCell ref="A420:F420"/>
    <mergeCell ref="A423:A430"/>
    <mergeCell ref="B423:B430"/>
    <mergeCell ref="A431:A432"/>
    <mergeCell ref="B431:B432"/>
    <mergeCell ref="B10:B17"/>
    <mergeCell ref="A18:A19"/>
    <mergeCell ref="B18:B19"/>
    <mergeCell ref="A21:F21"/>
    <mergeCell ref="A22:F22"/>
    <mergeCell ref="A25:A32"/>
    <mergeCell ref="B25:B32"/>
    <mergeCell ref="A33:A34"/>
    <mergeCell ref="B33:B34"/>
    <mergeCell ref="A36:F36"/>
    <mergeCell ref="A66:F66"/>
    <mergeCell ref="A67:F67"/>
    <mergeCell ref="A70:A77"/>
    <mergeCell ref="A517:F517"/>
    <mergeCell ref="A518:F518"/>
    <mergeCell ref="A521:A528"/>
    <mergeCell ref="B521:B528"/>
    <mergeCell ref="B70:B77"/>
    <mergeCell ref="A78:A79"/>
    <mergeCell ref="B78:B79"/>
    <mergeCell ref="A51:F51"/>
    <mergeCell ref="A52:F52"/>
    <mergeCell ref="A55:A62"/>
    <mergeCell ref="B55:B62"/>
    <mergeCell ref="A63:A64"/>
    <mergeCell ref="B63:B64"/>
    <mergeCell ref="B130:B137"/>
    <mergeCell ref="A138:A139"/>
    <mergeCell ref="B138:B139"/>
    <mergeCell ref="A111:F111"/>
    <mergeCell ref="A112:F112"/>
    <mergeCell ref="A115:A122"/>
    <mergeCell ref="B115:B122"/>
    <mergeCell ref="A123:A124"/>
    <mergeCell ref="B123:B124"/>
    <mergeCell ref="A155:A156"/>
    <mergeCell ref="B155:B156"/>
    <mergeCell ref="A464:F464"/>
    <mergeCell ref="A465:F465"/>
    <mergeCell ref="A468:A475"/>
    <mergeCell ref="B468:B475"/>
    <mergeCell ref="A476:A477"/>
    <mergeCell ref="B476:B477"/>
    <mergeCell ref="A461:A462"/>
    <mergeCell ref="B461:B462"/>
    <mergeCell ref="A2:F2"/>
    <mergeCell ref="A3:F3"/>
    <mergeCell ref="A4:F4"/>
    <mergeCell ref="A157:A158"/>
    <mergeCell ref="B157:B158"/>
    <mergeCell ref="A160:F160"/>
    <mergeCell ref="A141:F141"/>
    <mergeCell ref="A142:F142"/>
    <mergeCell ref="A145:A152"/>
    <mergeCell ref="B145:B152"/>
    <mergeCell ref="A153:A154"/>
    <mergeCell ref="B153:B154"/>
    <mergeCell ref="A175:F175"/>
    <mergeCell ref="A176:F176"/>
    <mergeCell ref="A179:A186"/>
    <mergeCell ref="B179:B186"/>
  </mergeCells>
  <pageMargins left="0.51181102362204722" right="0.51181102362204722" top="0.35433070866141736" bottom="0.35433070866141736" header="0.31496062992125984" footer="0.31496062992125984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792"/>
  <sheetViews>
    <sheetView tabSelected="1" view="pageBreakPreview" topLeftCell="A232" zoomScale="80" zoomScaleNormal="90" zoomScaleSheetLayoutView="80" workbookViewId="0">
      <selection activeCell="L236" sqref="L236"/>
    </sheetView>
  </sheetViews>
  <sheetFormatPr defaultRowHeight="18.75"/>
  <cols>
    <col min="1" max="1" width="7.7109375" style="1" customWidth="1"/>
    <col min="2" max="2" width="58.7109375" style="1" customWidth="1"/>
    <col min="3" max="3" width="15.7109375" style="1" customWidth="1"/>
    <col min="4" max="4" width="21.85546875" style="1" customWidth="1"/>
    <col min="5" max="5" width="23.85546875" style="1" customWidth="1"/>
    <col min="6" max="6" width="26.85546875" style="1" customWidth="1"/>
    <col min="7" max="7" width="20.140625" style="1" customWidth="1"/>
    <col min="8" max="8" width="19" style="1" customWidth="1"/>
    <col min="9" max="9" width="21.7109375" style="1" customWidth="1"/>
    <col min="10" max="10" width="24" style="1" customWidth="1"/>
    <col min="11" max="11" width="25" style="1" customWidth="1"/>
    <col min="12" max="12" width="16.85546875" style="1" customWidth="1"/>
    <col min="13" max="13" width="16.42578125" style="1" customWidth="1"/>
    <col min="16" max="16" width="13.5703125" bestFit="1" customWidth="1"/>
  </cols>
  <sheetData>
    <row r="1" spans="1:13">
      <c r="M1" s="1" t="s">
        <v>21</v>
      </c>
    </row>
    <row r="2" spans="1:13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>
      <c r="A3" s="94" t="s">
        <v>22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>
      <c r="A4" s="94" t="s">
        <v>23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6" spans="1:13">
      <c r="A6" s="95" t="s">
        <v>72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1:13">
      <c r="A7" s="105" t="s">
        <v>123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3" ht="168.75">
      <c r="A8" s="2" t="s">
        <v>5</v>
      </c>
      <c r="B8" s="3" t="s">
        <v>6</v>
      </c>
      <c r="C8" s="3" t="s">
        <v>24</v>
      </c>
      <c r="D8" s="3" t="s">
        <v>130</v>
      </c>
      <c r="E8" s="3" t="s">
        <v>131</v>
      </c>
      <c r="F8" s="3" t="s">
        <v>132</v>
      </c>
      <c r="G8" s="3" t="s">
        <v>25</v>
      </c>
      <c r="H8" s="3" t="s">
        <v>26</v>
      </c>
      <c r="I8" s="3" t="s">
        <v>27</v>
      </c>
      <c r="J8" s="3" t="s">
        <v>28</v>
      </c>
      <c r="K8" s="3" t="s">
        <v>29</v>
      </c>
      <c r="L8" s="3" t="s">
        <v>30</v>
      </c>
      <c r="M8" s="3" t="s">
        <v>10</v>
      </c>
    </row>
    <row r="9" spans="1:13">
      <c r="A9" s="43">
        <v>1</v>
      </c>
      <c r="B9" s="43">
        <v>2</v>
      </c>
      <c r="C9" s="43">
        <v>3</v>
      </c>
      <c r="D9" s="43" t="s">
        <v>31</v>
      </c>
      <c r="E9" s="43" t="s">
        <v>32</v>
      </c>
      <c r="F9" s="43" t="s">
        <v>33</v>
      </c>
      <c r="G9" s="43" t="s">
        <v>34</v>
      </c>
      <c r="H9" s="43">
        <v>4</v>
      </c>
      <c r="I9" s="43" t="s">
        <v>35</v>
      </c>
      <c r="J9" s="43" t="s">
        <v>36</v>
      </c>
      <c r="K9" s="43" t="s">
        <v>37</v>
      </c>
      <c r="L9" s="43" t="s">
        <v>38</v>
      </c>
      <c r="M9" s="43" t="s">
        <v>39</v>
      </c>
    </row>
    <row r="10" spans="1:13" ht="301.5" customHeight="1">
      <c r="A10" s="45">
        <v>1</v>
      </c>
      <c r="B10" s="9" t="s">
        <v>57</v>
      </c>
      <c r="C10" s="10">
        <f>F10/G10</f>
        <v>40944.117926045015</v>
      </c>
      <c r="D10" s="25">
        <v>3226541.35</v>
      </c>
      <c r="E10" s="49">
        <v>22240700</v>
      </c>
      <c r="F10" s="69">
        <f>D10+E10</f>
        <v>25467241.350000001</v>
      </c>
      <c r="G10" s="25">
        <v>622</v>
      </c>
      <c r="H10" s="10">
        <f>K10/L10</f>
        <v>33311.022380952381</v>
      </c>
      <c r="I10" s="49">
        <v>2520512.63</v>
      </c>
      <c r="J10" s="49">
        <v>17765900</v>
      </c>
      <c r="K10" s="69">
        <f>I10+J10</f>
        <v>20286412.629999999</v>
      </c>
      <c r="L10" s="11">
        <v>609</v>
      </c>
      <c r="M10" s="12">
        <f>H10/C10*100</f>
        <v>81.357284191883551</v>
      </c>
    </row>
    <row r="11" spans="1:13" ht="126.75" customHeight="1">
      <c r="A11" s="45">
        <v>2</v>
      </c>
      <c r="B11" s="9" t="s">
        <v>58</v>
      </c>
      <c r="C11" s="10">
        <f>F11/G11</f>
        <v>44.873797582833184</v>
      </c>
      <c r="D11" s="25"/>
      <c r="E11" s="25">
        <v>545800</v>
      </c>
      <c r="F11" s="26">
        <f>D11+E11</f>
        <v>545800</v>
      </c>
      <c r="G11" s="25">
        <f>'[1]форма 1 школы'!D13</f>
        <v>12163</v>
      </c>
      <c r="H11" s="10">
        <f>K11/L11</f>
        <v>21.469778159545864</v>
      </c>
      <c r="I11" s="25"/>
      <c r="J11" s="25">
        <v>287437.39</v>
      </c>
      <c r="K11" s="26">
        <f>I11+J11</f>
        <v>287437.39</v>
      </c>
      <c r="L11" s="11">
        <f>'[1]форма 1 школы'!E13</f>
        <v>13388</v>
      </c>
      <c r="M11" s="12">
        <f>H11/C11*100</f>
        <v>47.844798782439781</v>
      </c>
    </row>
    <row r="13" spans="1:13">
      <c r="A13" s="95" t="s">
        <v>73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/>
    </row>
    <row r="14" spans="1:13">
      <c r="A14" s="105" t="s">
        <v>123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 ht="168.75">
      <c r="A15" s="2" t="s">
        <v>5</v>
      </c>
      <c r="B15" s="3" t="s">
        <v>6</v>
      </c>
      <c r="C15" s="3" t="s">
        <v>24</v>
      </c>
      <c r="D15" s="3" t="s">
        <v>130</v>
      </c>
      <c r="E15" s="3" t="s">
        <v>131</v>
      </c>
      <c r="F15" s="3" t="s">
        <v>132</v>
      </c>
      <c r="G15" s="3" t="s">
        <v>25</v>
      </c>
      <c r="H15" s="3" t="s">
        <v>26</v>
      </c>
      <c r="I15" s="3" t="s">
        <v>27</v>
      </c>
      <c r="J15" s="3" t="s">
        <v>28</v>
      </c>
      <c r="K15" s="3" t="s">
        <v>29</v>
      </c>
      <c r="L15" s="3" t="s">
        <v>30</v>
      </c>
      <c r="M15" s="3" t="s">
        <v>10</v>
      </c>
    </row>
    <row r="16" spans="1:13">
      <c r="A16" s="43">
        <v>1</v>
      </c>
      <c r="B16" s="43">
        <v>2</v>
      </c>
      <c r="C16" s="43">
        <v>3</v>
      </c>
      <c r="D16" s="43" t="s">
        <v>31</v>
      </c>
      <c r="E16" s="43" t="s">
        <v>32</v>
      </c>
      <c r="F16" s="43" t="s">
        <v>33</v>
      </c>
      <c r="G16" s="43" t="s">
        <v>34</v>
      </c>
      <c r="H16" s="43">
        <v>4</v>
      </c>
      <c r="I16" s="43" t="s">
        <v>35</v>
      </c>
      <c r="J16" s="43" t="s">
        <v>36</v>
      </c>
      <c r="K16" s="43" t="s">
        <v>37</v>
      </c>
      <c r="L16" s="43" t="s">
        <v>38</v>
      </c>
      <c r="M16" s="43" t="s">
        <v>39</v>
      </c>
    </row>
    <row r="17" spans="1:16" ht="301.5" customHeight="1">
      <c r="A17" s="45">
        <v>1</v>
      </c>
      <c r="B17" s="9" t="s">
        <v>57</v>
      </c>
      <c r="C17" s="10">
        <f>F17/G17</f>
        <v>40354.543006416134</v>
      </c>
      <c r="D17" s="25">
        <v>7344706.4199999999</v>
      </c>
      <c r="E17" s="25">
        <v>36682100</v>
      </c>
      <c r="F17" s="26">
        <f>D17+E17</f>
        <v>44026806.420000002</v>
      </c>
      <c r="G17" s="25">
        <v>1091</v>
      </c>
      <c r="H17" s="10">
        <f>K17/L17</f>
        <v>31814.559889807162</v>
      </c>
      <c r="I17" s="25">
        <v>5397284.7199999997</v>
      </c>
      <c r="J17" s="25">
        <v>29248771</v>
      </c>
      <c r="K17" s="26">
        <f>I17+J17</f>
        <v>34646055.719999999</v>
      </c>
      <c r="L17" s="11">
        <v>1089</v>
      </c>
      <c r="M17" s="12">
        <f>H17/C17*100</f>
        <v>78.837616584454523</v>
      </c>
      <c r="P17" s="76"/>
    </row>
    <row r="18" spans="1:16" ht="126.75" customHeight="1">
      <c r="A18" s="45">
        <v>2</v>
      </c>
      <c r="B18" s="9" t="s">
        <v>58</v>
      </c>
      <c r="C18" s="10">
        <f>F18/G18</f>
        <v>15.263038548752835</v>
      </c>
      <c r="D18" s="25"/>
      <c r="E18" s="25">
        <v>673100</v>
      </c>
      <c r="F18" s="26">
        <f>D18+E18</f>
        <v>673100</v>
      </c>
      <c r="G18" s="25">
        <v>44100</v>
      </c>
      <c r="H18" s="10">
        <f>K18/L18</f>
        <v>6.3854875283446715</v>
      </c>
      <c r="I18" s="25">
        <v>0</v>
      </c>
      <c r="J18" s="25">
        <v>211200</v>
      </c>
      <c r="K18" s="26">
        <f>I18+J18</f>
        <v>211200</v>
      </c>
      <c r="L18" s="11">
        <v>33075</v>
      </c>
      <c r="M18" s="12">
        <f>H18/C18*100</f>
        <v>41.836279898974894</v>
      </c>
      <c r="P18" s="76"/>
    </row>
    <row r="19" spans="1:16">
      <c r="P19" s="76"/>
    </row>
    <row r="20" spans="1:16">
      <c r="A20" s="95" t="s">
        <v>74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7"/>
    </row>
    <row r="21" spans="1:16">
      <c r="A21" s="105" t="s">
        <v>123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</row>
    <row r="22" spans="1:16" ht="168.75">
      <c r="A22" s="2" t="s">
        <v>5</v>
      </c>
      <c r="B22" s="3" t="s">
        <v>6</v>
      </c>
      <c r="C22" s="3" t="s">
        <v>24</v>
      </c>
      <c r="D22" s="3" t="s">
        <v>130</v>
      </c>
      <c r="E22" s="3" t="s">
        <v>131</v>
      </c>
      <c r="F22" s="3" t="s">
        <v>132</v>
      </c>
      <c r="G22" s="3" t="s">
        <v>25</v>
      </c>
      <c r="H22" s="3" t="s">
        <v>26</v>
      </c>
      <c r="I22" s="3" t="s">
        <v>27</v>
      </c>
      <c r="J22" s="3" t="s">
        <v>28</v>
      </c>
      <c r="K22" s="3" t="s">
        <v>29</v>
      </c>
      <c r="L22" s="3" t="s">
        <v>30</v>
      </c>
      <c r="M22" s="3" t="s">
        <v>10</v>
      </c>
    </row>
    <row r="23" spans="1:16">
      <c r="A23" s="43">
        <v>1</v>
      </c>
      <c r="B23" s="43">
        <v>2</v>
      </c>
      <c r="C23" s="43">
        <v>3</v>
      </c>
      <c r="D23" s="43" t="s">
        <v>31</v>
      </c>
      <c r="E23" s="43" t="s">
        <v>32</v>
      </c>
      <c r="F23" s="43" t="s">
        <v>33</v>
      </c>
      <c r="G23" s="43" t="s">
        <v>34</v>
      </c>
      <c r="H23" s="43">
        <v>4</v>
      </c>
      <c r="I23" s="43" t="s">
        <v>35</v>
      </c>
      <c r="J23" s="43" t="s">
        <v>36</v>
      </c>
      <c r="K23" s="43" t="s">
        <v>37</v>
      </c>
      <c r="L23" s="43" t="s">
        <v>38</v>
      </c>
      <c r="M23" s="43" t="s">
        <v>39</v>
      </c>
    </row>
    <row r="24" spans="1:16" ht="301.5" customHeight="1">
      <c r="A24" s="45">
        <v>1</v>
      </c>
      <c r="B24" s="9" t="s">
        <v>57</v>
      </c>
      <c r="C24" s="10">
        <f>F24/G24</f>
        <v>37623.434463208687</v>
      </c>
      <c r="D24" s="25">
        <v>2654627.17</v>
      </c>
      <c r="E24" s="25">
        <v>28535200</v>
      </c>
      <c r="F24" s="26">
        <f>D24+E24</f>
        <v>31189827.170000002</v>
      </c>
      <c r="G24" s="25">
        <v>829</v>
      </c>
      <c r="H24" s="10">
        <f>K24/L24</f>
        <v>28201.532639225181</v>
      </c>
      <c r="I24" s="25">
        <v>2039903.03</v>
      </c>
      <c r="J24" s="25">
        <v>21254562.93</v>
      </c>
      <c r="K24" s="26">
        <f>I24+J24</f>
        <v>23294465.960000001</v>
      </c>
      <c r="L24" s="11">
        <v>826</v>
      </c>
      <c r="M24" s="12">
        <f>H24/C24*100</f>
        <v>74.957358469766973</v>
      </c>
    </row>
    <row r="25" spans="1:16" ht="126.75" customHeight="1">
      <c r="A25" s="45">
        <v>2</v>
      </c>
      <c r="B25" s="9" t="s">
        <v>58</v>
      </c>
      <c r="C25" s="10">
        <f>F25/G25</f>
        <v>3.0660522273425501</v>
      </c>
      <c r="D25" s="25"/>
      <c r="E25" s="25">
        <v>199600</v>
      </c>
      <c r="F25" s="26">
        <f>D25+E25</f>
        <v>199600</v>
      </c>
      <c r="G25" s="25">
        <v>65100</v>
      </c>
      <c r="H25" s="10" t="e">
        <f>K25/L25</f>
        <v>#DIV/0!</v>
      </c>
      <c r="I25" s="25"/>
      <c r="J25" s="25">
        <v>0</v>
      </c>
      <c r="K25" s="26">
        <f>I25+J25</f>
        <v>0</v>
      </c>
      <c r="L25" s="11">
        <v>0</v>
      </c>
      <c r="M25" s="12" t="e">
        <f>H25/C25*100</f>
        <v>#DIV/0!</v>
      </c>
    </row>
    <row r="27" spans="1:16">
      <c r="A27" s="95" t="s">
        <v>75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7"/>
    </row>
    <row r="28" spans="1:16">
      <c r="A28" s="105" t="s">
        <v>123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</row>
    <row r="29" spans="1:16" ht="168.75">
      <c r="A29" s="2" t="s">
        <v>5</v>
      </c>
      <c r="B29" s="3" t="s">
        <v>6</v>
      </c>
      <c r="C29" s="3" t="s">
        <v>24</v>
      </c>
      <c r="D29" s="3" t="s">
        <v>130</v>
      </c>
      <c r="E29" s="3" t="s">
        <v>131</v>
      </c>
      <c r="F29" s="3" t="s">
        <v>132</v>
      </c>
      <c r="G29" s="3" t="s">
        <v>25</v>
      </c>
      <c r="H29" s="3" t="s">
        <v>26</v>
      </c>
      <c r="I29" s="3" t="s">
        <v>27</v>
      </c>
      <c r="J29" s="3" t="s">
        <v>28</v>
      </c>
      <c r="K29" s="3" t="s">
        <v>29</v>
      </c>
      <c r="L29" s="3" t="s">
        <v>30</v>
      </c>
      <c r="M29" s="3" t="s">
        <v>10</v>
      </c>
    </row>
    <row r="30" spans="1:16">
      <c r="A30" s="43">
        <v>1</v>
      </c>
      <c r="B30" s="43">
        <v>2</v>
      </c>
      <c r="C30" s="43">
        <v>3</v>
      </c>
      <c r="D30" s="43" t="s">
        <v>31</v>
      </c>
      <c r="E30" s="43" t="s">
        <v>32</v>
      </c>
      <c r="F30" s="43" t="s">
        <v>33</v>
      </c>
      <c r="G30" s="43" t="s">
        <v>34</v>
      </c>
      <c r="H30" s="43">
        <v>4</v>
      </c>
      <c r="I30" s="43" t="s">
        <v>35</v>
      </c>
      <c r="J30" s="43" t="s">
        <v>36</v>
      </c>
      <c r="K30" s="43" t="s">
        <v>37</v>
      </c>
      <c r="L30" s="43" t="s">
        <v>38</v>
      </c>
      <c r="M30" s="43" t="s">
        <v>39</v>
      </c>
    </row>
    <row r="31" spans="1:16" ht="301.5" customHeight="1">
      <c r="A31" s="45">
        <v>1</v>
      </c>
      <c r="B31" s="9" t="s">
        <v>57</v>
      </c>
      <c r="C31" s="10">
        <f>F31/G31</f>
        <v>40903.230529595014</v>
      </c>
      <c r="D31" s="25">
        <v>3998374</v>
      </c>
      <c r="E31" s="25">
        <v>22261500</v>
      </c>
      <c r="F31" s="26">
        <f>D31+E31</f>
        <v>26259874</v>
      </c>
      <c r="G31" s="25">
        <v>642</v>
      </c>
      <c r="H31" s="10">
        <f>K31/L31</f>
        <v>40088.669000000002</v>
      </c>
      <c r="I31" s="25">
        <v>2994361.47</v>
      </c>
      <c r="J31" s="25">
        <v>22261500</v>
      </c>
      <c r="K31" s="26">
        <f>I31+J31</f>
        <v>25255861.469999999</v>
      </c>
      <c r="L31" s="11">
        <v>630</v>
      </c>
      <c r="M31" s="12">
        <f>H31/C31*100</f>
        <v>98.008564313751094</v>
      </c>
    </row>
    <row r="32" spans="1:16" ht="126.75" customHeight="1">
      <c r="A32" s="45">
        <v>2</v>
      </c>
      <c r="B32" s="9" t="s">
        <v>58</v>
      </c>
      <c r="C32" s="10">
        <f>F32/G32</f>
        <v>22.352941176470587</v>
      </c>
      <c r="D32" s="25"/>
      <c r="E32" s="25">
        <v>45600</v>
      </c>
      <c r="F32" s="26">
        <f>D32+E32</f>
        <v>45600</v>
      </c>
      <c r="G32" s="25">
        <v>2040</v>
      </c>
      <c r="H32" s="10">
        <f>K32/L32</f>
        <v>22.352941176470587</v>
      </c>
      <c r="I32" s="25"/>
      <c r="J32" s="25">
        <v>45600</v>
      </c>
      <c r="K32" s="26">
        <f>I32+J32</f>
        <v>45600</v>
      </c>
      <c r="L32" s="11">
        <v>2040</v>
      </c>
      <c r="M32" s="12">
        <f>H32/C32*100</f>
        <v>100</v>
      </c>
    </row>
    <row r="34" spans="1:13">
      <c r="A34" s="95" t="s">
        <v>76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7"/>
    </row>
    <row r="35" spans="1:13">
      <c r="A35" s="105" t="s">
        <v>123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</row>
    <row r="36" spans="1:13" ht="168.75">
      <c r="A36" s="2" t="s">
        <v>5</v>
      </c>
      <c r="B36" s="3" t="s">
        <v>6</v>
      </c>
      <c r="C36" s="3" t="s">
        <v>24</v>
      </c>
      <c r="D36" s="3" t="s">
        <v>130</v>
      </c>
      <c r="E36" s="3" t="s">
        <v>131</v>
      </c>
      <c r="F36" s="3" t="s">
        <v>132</v>
      </c>
      <c r="G36" s="3" t="s">
        <v>25</v>
      </c>
      <c r="H36" s="3" t="s">
        <v>26</v>
      </c>
      <c r="I36" s="3" t="s">
        <v>27</v>
      </c>
      <c r="J36" s="3" t="s">
        <v>28</v>
      </c>
      <c r="K36" s="3" t="s">
        <v>29</v>
      </c>
      <c r="L36" s="3" t="s">
        <v>30</v>
      </c>
      <c r="M36" s="3" t="s">
        <v>10</v>
      </c>
    </row>
    <row r="37" spans="1:13">
      <c r="A37" s="43">
        <v>1</v>
      </c>
      <c r="B37" s="43">
        <v>2</v>
      </c>
      <c r="C37" s="43">
        <v>3</v>
      </c>
      <c r="D37" s="43" t="s">
        <v>31</v>
      </c>
      <c r="E37" s="43" t="s">
        <v>32</v>
      </c>
      <c r="F37" s="43" t="s">
        <v>33</v>
      </c>
      <c r="G37" s="43" t="s">
        <v>34</v>
      </c>
      <c r="H37" s="43">
        <v>4</v>
      </c>
      <c r="I37" s="43" t="s">
        <v>35</v>
      </c>
      <c r="J37" s="43" t="s">
        <v>36</v>
      </c>
      <c r="K37" s="43" t="s">
        <v>37</v>
      </c>
      <c r="L37" s="43" t="s">
        <v>38</v>
      </c>
      <c r="M37" s="43" t="s">
        <v>39</v>
      </c>
    </row>
    <row r="38" spans="1:13" ht="301.5" customHeight="1">
      <c r="A38" s="45">
        <v>1</v>
      </c>
      <c r="B38" s="9" t="s">
        <v>57</v>
      </c>
      <c r="C38" s="10">
        <f>F38/G38</f>
        <v>40926.034136125658</v>
      </c>
      <c r="D38" s="25">
        <v>3752462.6</v>
      </c>
      <c r="E38" s="25">
        <v>35331900</v>
      </c>
      <c r="F38" s="26">
        <f>D38+E38</f>
        <v>39084362.600000001</v>
      </c>
      <c r="G38" s="25">
        <v>955</v>
      </c>
      <c r="H38" s="10">
        <f>K38/L38</f>
        <v>40214.126157205246</v>
      </c>
      <c r="I38" s="25">
        <v>2893389.56</v>
      </c>
      <c r="J38" s="25">
        <v>33942750</v>
      </c>
      <c r="K38" s="26">
        <f>I38+J38</f>
        <v>36836139.560000002</v>
      </c>
      <c r="L38" s="11">
        <v>916</v>
      </c>
      <c r="M38" s="12">
        <f>H38/C38*100</f>
        <v>98.260500940422162</v>
      </c>
    </row>
    <row r="39" spans="1:13" ht="126.75" customHeight="1">
      <c r="A39" s="45">
        <v>2</v>
      </c>
      <c r="B39" s="9" t="s">
        <v>58</v>
      </c>
      <c r="C39" s="10">
        <f>F39/G39</f>
        <v>5.1740412979351031</v>
      </c>
      <c r="D39" s="25"/>
      <c r="E39" s="25">
        <v>613900</v>
      </c>
      <c r="F39" s="26">
        <f>D39+E39</f>
        <v>613900</v>
      </c>
      <c r="G39" s="25">
        <v>118650</v>
      </c>
      <c r="H39" s="10">
        <f>K39/L39</f>
        <v>4.2624106656411245</v>
      </c>
      <c r="I39" s="25"/>
      <c r="J39" s="25">
        <v>133000</v>
      </c>
      <c r="K39" s="26">
        <f>I39+J39</f>
        <v>133000</v>
      </c>
      <c r="L39" s="11">
        <v>31203</v>
      </c>
      <c r="M39" s="12">
        <f>H39/C39*100</f>
        <v>82.380685042892893</v>
      </c>
    </row>
    <row r="41" spans="1:13">
      <c r="A41" s="95" t="s">
        <v>80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7"/>
    </row>
    <row r="42" spans="1:13">
      <c r="A42" s="105" t="s">
        <v>123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</row>
    <row r="43" spans="1:13" ht="168.75">
      <c r="A43" s="2" t="s">
        <v>5</v>
      </c>
      <c r="B43" s="3" t="s">
        <v>6</v>
      </c>
      <c r="C43" s="3" t="s">
        <v>24</v>
      </c>
      <c r="D43" s="3" t="s">
        <v>130</v>
      </c>
      <c r="E43" s="3" t="s">
        <v>131</v>
      </c>
      <c r="F43" s="3" t="s">
        <v>132</v>
      </c>
      <c r="G43" s="3" t="s">
        <v>25</v>
      </c>
      <c r="H43" s="3" t="s">
        <v>26</v>
      </c>
      <c r="I43" s="3" t="s">
        <v>27</v>
      </c>
      <c r="J43" s="3" t="s">
        <v>28</v>
      </c>
      <c r="K43" s="3" t="s">
        <v>29</v>
      </c>
      <c r="L43" s="3" t="s">
        <v>30</v>
      </c>
      <c r="M43" s="3" t="s">
        <v>10</v>
      </c>
    </row>
    <row r="44" spans="1:13">
      <c r="A44" s="43">
        <v>1</v>
      </c>
      <c r="B44" s="43">
        <v>2</v>
      </c>
      <c r="C44" s="43">
        <v>3</v>
      </c>
      <c r="D44" s="43" t="s">
        <v>31</v>
      </c>
      <c r="E44" s="43" t="s">
        <v>32</v>
      </c>
      <c r="F44" s="43" t="s">
        <v>33</v>
      </c>
      <c r="G44" s="43" t="s">
        <v>34</v>
      </c>
      <c r="H44" s="43">
        <v>4</v>
      </c>
      <c r="I44" s="43" t="s">
        <v>35</v>
      </c>
      <c r="J44" s="43" t="s">
        <v>36</v>
      </c>
      <c r="K44" s="43" t="s">
        <v>37</v>
      </c>
      <c r="L44" s="43" t="s">
        <v>38</v>
      </c>
      <c r="M44" s="43" t="s">
        <v>39</v>
      </c>
    </row>
    <row r="45" spans="1:13" ht="301.5" customHeight="1">
      <c r="A45" s="45">
        <v>1</v>
      </c>
      <c r="B45" s="9" t="s">
        <v>57</v>
      </c>
      <c r="C45" s="10">
        <f>F45/G45</f>
        <v>38436.34965034965</v>
      </c>
      <c r="D45" s="25">
        <v>4147290</v>
      </c>
      <c r="E45" s="25">
        <v>23334700</v>
      </c>
      <c r="F45" s="26">
        <f>D45+E45</f>
        <v>27481990</v>
      </c>
      <c r="G45" s="25">
        <v>715</v>
      </c>
      <c r="H45" s="10">
        <f>K45/L45</f>
        <v>32346.02686695279</v>
      </c>
      <c r="I45" s="25">
        <v>2940572.78</v>
      </c>
      <c r="J45" s="25">
        <v>19669300</v>
      </c>
      <c r="K45" s="26">
        <f>I45+J45</f>
        <v>22609872.780000001</v>
      </c>
      <c r="L45" s="11">
        <v>699</v>
      </c>
      <c r="M45" s="12">
        <f>H45/C45*100</f>
        <v>84.154783586891796</v>
      </c>
    </row>
    <row r="46" spans="1:13" ht="126.75" customHeight="1">
      <c r="A46" s="45">
        <v>2</v>
      </c>
      <c r="B46" s="9" t="s">
        <v>58</v>
      </c>
      <c r="C46" s="10" t="e">
        <f>F46/G46</f>
        <v>#DIV/0!</v>
      </c>
      <c r="D46" s="25"/>
      <c r="E46" s="25"/>
      <c r="F46" s="26">
        <f>D46+E46</f>
        <v>0</v>
      </c>
      <c r="G46" s="25"/>
      <c r="H46" s="10" t="e">
        <f>K46/L46</f>
        <v>#DIV/0!</v>
      </c>
      <c r="I46" s="25"/>
      <c r="J46" s="25"/>
      <c r="K46" s="26">
        <f>I46+J46</f>
        <v>0</v>
      </c>
      <c r="L46" s="11"/>
      <c r="M46" s="12" t="e">
        <f>H46/C46*100</f>
        <v>#DIV/0!</v>
      </c>
    </row>
    <row r="48" spans="1:13">
      <c r="A48" s="95" t="s">
        <v>81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7"/>
    </row>
    <row r="49" spans="1:13">
      <c r="A49" s="105" t="s">
        <v>123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</row>
    <row r="50" spans="1:13" ht="168.75">
      <c r="A50" s="2" t="s">
        <v>5</v>
      </c>
      <c r="B50" s="3" t="s">
        <v>6</v>
      </c>
      <c r="C50" s="3" t="s">
        <v>24</v>
      </c>
      <c r="D50" s="3" t="s">
        <v>130</v>
      </c>
      <c r="E50" s="3" t="s">
        <v>131</v>
      </c>
      <c r="F50" s="3" t="s">
        <v>132</v>
      </c>
      <c r="G50" s="3" t="s">
        <v>25</v>
      </c>
      <c r="H50" s="3" t="s">
        <v>26</v>
      </c>
      <c r="I50" s="3" t="s">
        <v>27</v>
      </c>
      <c r="J50" s="3" t="s">
        <v>28</v>
      </c>
      <c r="K50" s="3" t="s">
        <v>29</v>
      </c>
      <c r="L50" s="3" t="s">
        <v>30</v>
      </c>
      <c r="M50" s="3" t="s">
        <v>10</v>
      </c>
    </row>
    <row r="51" spans="1:13">
      <c r="A51" s="43">
        <v>1</v>
      </c>
      <c r="B51" s="43">
        <v>2</v>
      </c>
      <c r="C51" s="43">
        <v>3</v>
      </c>
      <c r="D51" s="43" t="s">
        <v>31</v>
      </c>
      <c r="E51" s="43" t="s">
        <v>32</v>
      </c>
      <c r="F51" s="43" t="s">
        <v>33</v>
      </c>
      <c r="G51" s="43" t="s">
        <v>34</v>
      </c>
      <c r="H51" s="43">
        <v>4</v>
      </c>
      <c r="I51" s="43" t="s">
        <v>35</v>
      </c>
      <c r="J51" s="43" t="s">
        <v>36</v>
      </c>
      <c r="K51" s="43" t="s">
        <v>37</v>
      </c>
      <c r="L51" s="43" t="s">
        <v>38</v>
      </c>
      <c r="M51" s="43" t="s">
        <v>39</v>
      </c>
    </row>
    <row r="52" spans="1:13" ht="301.5" customHeight="1">
      <c r="A52" s="45">
        <v>1</v>
      </c>
      <c r="B52" s="9" t="s">
        <v>57</v>
      </c>
      <c r="C52" s="10">
        <f>F52/G52</f>
        <v>39300.565291545186</v>
      </c>
      <c r="D52" s="25">
        <v>3223987.79</v>
      </c>
      <c r="E52" s="25">
        <v>23736200</v>
      </c>
      <c r="F52" s="26">
        <f>D52+E52</f>
        <v>26960187.789999999</v>
      </c>
      <c r="G52" s="25">
        <v>686</v>
      </c>
      <c r="H52" s="10">
        <f>K52/L52</f>
        <v>34531.258496240596</v>
      </c>
      <c r="I52" s="25">
        <v>2550672.91</v>
      </c>
      <c r="J52" s="25">
        <v>20412613.989999998</v>
      </c>
      <c r="K52" s="26">
        <f>I52+J52</f>
        <v>22963286.899999999</v>
      </c>
      <c r="L52" s="11">
        <v>665</v>
      </c>
      <c r="M52" s="12">
        <f>H52/C52*100</f>
        <v>87.864533856131018</v>
      </c>
    </row>
    <row r="53" spans="1:13" ht="126.75" customHeight="1">
      <c r="A53" s="45">
        <v>2</v>
      </c>
      <c r="B53" s="9" t="s">
        <v>58</v>
      </c>
      <c r="C53" s="10" t="e">
        <f>F53/G53</f>
        <v>#DIV/0!</v>
      </c>
      <c r="D53" s="25"/>
      <c r="E53" s="25"/>
      <c r="F53" s="26">
        <f>D53+E53</f>
        <v>0</v>
      </c>
      <c r="G53" s="25"/>
      <c r="H53" s="10" t="e">
        <f>K53/L53</f>
        <v>#DIV/0!</v>
      </c>
      <c r="I53" s="25"/>
      <c r="J53" s="25"/>
      <c r="K53" s="26">
        <f>I53+J53</f>
        <v>0</v>
      </c>
      <c r="L53" s="11"/>
      <c r="M53" s="12" t="e">
        <f>H53/C53*100</f>
        <v>#DIV/0!</v>
      </c>
    </row>
    <row r="55" spans="1:13">
      <c r="A55" s="95" t="s">
        <v>82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7"/>
    </row>
    <row r="56" spans="1:13">
      <c r="A56" s="105" t="s">
        <v>123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</row>
    <row r="57" spans="1:13" ht="168.75">
      <c r="A57" s="2" t="s">
        <v>5</v>
      </c>
      <c r="B57" s="3" t="s">
        <v>6</v>
      </c>
      <c r="C57" s="3" t="s">
        <v>24</v>
      </c>
      <c r="D57" s="3" t="s">
        <v>130</v>
      </c>
      <c r="E57" s="3" t="s">
        <v>131</v>
      </c>
      <c r="F57" s="3" t="s">
        <v>132</v>
      </c>
      <c r="G57" s="3" t="s">
        <v>25</v>
      </c>
      <c r="H57" s="3" t="s">
        <v>26</v>
      </c>
      <c r="I57" s="3" t="s">
        <v>27</v>
      </c>
      <c r="J57" s="3" t="s">
        <v>28</v>
      </c>
      <c r="K57" s="3" t="s">
        <v>29</v>
      </c>
      <c r="L57" s="3" t="s">
        <v>30</v>
      </c>
      <c r="M57" s="3" t="s">
        <v>10</v>
      </c>
    </row>
    <row r="58" spans="1:13">
      <c r="A58" s="43">
        <v>1</v>
      </c>
      <c r="B58" s="43">
        <v>2</v>
      </c>
      <c r="C58" s="43">
        <v>3</v>
      </c>
      <c r="D58" s="43" t="s">
        <v>31</v>
      </c>
      <c r="E58" s="43" t="s">
        <v>32</v>
      </c>
      <c r="F58" s="43" t="s">
        <v>33</v>
      </c>
      <c r="G58" s="43" t="s">
        <v>34</v>
      </c>
      <c r="H58" s="43">
        <v>4</v>
      </c>
      <c r="I58" s="43" t="s">
        <v>35</v>
      </c>
      <c r="J58" s="43" t="s">
        <v>36</v>
      </c>
      <c r="K58" s="43" t="s">
        <v>37</v>
      </c>
      <c r="L58" s="43" t="s">
        <v>38</v>
      </c>
      <c r="M58" s="43" t="s">
        <v>39</v>
      </c>
    </row>
    <row r="59" spans="1:13" ht="301.5" customHeight="1">
      <c r="A59" s="64">
        <v>1</v>
      </c>
      <c r="B59" s="9" t="s">
        <v>57</v>
      </c>
      <c r="C59" s="10">
        <f>F59/G59</f>
        <v>37240.31769322235</v>
      </c>
      <c r="D59" s="25">
        <v>2465507.1800000002</v>
      </c>
      <c r="E59" s="25">
        <v>28853600</v>
      </c>
      <c r="F59" s="26">
        <f>D59+E59</f>
        <v>31319107.18</v>
      </c>
      <c r="G59" s="25">
        <v>841</v>
      </c>
      <c r="H59" s="10">
        <f>K59/L59</f>
        <v>35230.067367788455</v>
      </c>
      <c r="I59" s="25">
        <v>1871104.24</v>
      </c>
      <c r="J59" s="25">
        <v>27440311.809999999</v>
      </c>
      <c r="K59" s="26">
        <f>I59+J59</f>
        <v>29311416.049999997</v>
      </c>
      <c r="L59" s="11">
        <v>832</v>
      </c>
      <c r="M59" s="12">
        <f>H59/C59*100</f>
        <v>94.601951728785181</v>
      </c>
    </row>
    <row r="60" spans="1:13" ht="126.75" customHeight="1">
      <c r="A60" s="64">
        <v>2</v>
      </c>
      <c r="B60" s="9" t="s">
        <v>58</v>
      </c>
      <c r="C60" s="10">
        <f>F60/G60</f>
        <v>6.7619047619047619</v>
      </c>
      <c r="D60" s="25"/>
      <c r="E60" s="25">
        <v>326600</v>
      </c>
      <c r="F60" s="26">
        <f>D60+E60</f>
        <v>326600</v>
      </c>
      <c r="G60" s="25">
        <v>48300</v>
      </c>
      <c r="H60" s="10">
        <f>K60/L60</f>
        <v>16.074438953083671</v>
      </c>
      <c r="I60" s="25"/>
      <c r="J60" s="25">
        <v>230925.39</v>
      </c>
      <c r="K60" s="26">
        <f>I60+J60</f>
        <v>230925.39</v>
      </c>
      <c r="L60" s="30">
        <v>14366</v>
      </c>
      <c r="M60" s="12">
        <f>H60/C60*100</f>
        <v>237.72057606673033</v>
      </c>
    </row>
    <row r="62" spans="1:13">
      <c r="A62" s="95" t="s">
        <v>86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7"/>
    </row>
    <row r="63" spans="1:13">
      <c r="A63" s="105" t="s">
        <v>123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</row>
    <row r="64" spans="1:13" ht="168.75">
      <c r="A64" s="2" t="s">
        <v>5</v>
      </c>
      <c r="B64" s="3" t="s">
        <v>6</v>
      </c>
      <c r="C64" s="3" t="s">
        <v>24</v>
      </c>
      <c r="D64" s="3" t="s">
        <v>130</v>
      </c>
      <c r="E64" s="3" t="s">
        <v>84</v>
      </c>
      <c r="F64" s="3" t="s">
        <v>85</v>
      </c>
      <c r="G64" s="3" t="s">
        <v>25</v>
      </c>
      <c r="H64" s="3" t="s">
        <v>26</v>
      </c>
      <c r="I64" s="3" t="s">
        <v>27</v>
      </c>
      <c r="J64" s="3" t="s">
        <v>28</v>
      </c>
      <c r="K64" s="3" t="s">
        <v>29</v>
      </c>
      <c r="L64" s="3" t="s">
        <v>30</v>
      </c>
      <c r="M64" s="3" t="s">
        <v>10</v>
      </c>
    </row>
    <row r="65" spans="1:13">
      <c r="A65" s="43">
        <v>1</v>
      </c>
      <c r="B65" s="43">
        <v>2</v>
      </c>
      <c r="C65" s="43">
        <v>3</v>
      </c>
      <c r="D65" s="43" t="s">
        <v>31</v>
      </c>
      <c r="E65" s="43" t="s">
        <v>32</v>
      </c>
      <c r="F65" s="43" t="s">
        <v>33</v>
      </c>
      <c r="G65" s="43" t="s">
        <v>34</v>
      </c>
      <c r="H65" s="43">
        <v>4</v>
      </c>
      <c r="I65" s="43" t="s">
        <v>35</v>
      </c>
      <c r="J65" s="43" t="s">
        <v>36</v>
      </c>
      <c r="K65" s="43" t="s">
        <v>37</v>
      </c>
      <c r="L65" s="43" t="s">
        <v>38</v>
      </c>
      <c r="M65" s="43" t="s">
        <v>39</v>
      </c>
    </row>
    <row r="66" spans="1:13" ht="308.25" customHeight="1">
      <c r="A66" s="45">
        <v>1</v>
      </c>
      <c r="B66" s="9" t="s">
        <v>57</v>
      </c>
      <c r="C66" s="10">
        <f>F66/G66</f>
        <v>39060.582935323386</v>
      </c>
      <c r="D66" s="25">
        <v>5171585.8499999996</v>
      </c>
      <c r="E66" s="79">
        <v>34084300</v>
      </c>
      <c r="F66" s="80">
        <f>D66+E66</f>
        <v>39255885.850000001</v>
      </c>
      <c r="G66" s="25">
        <v>1005</v>
      </c>
      <c r="H66" s="10">
        <f>K66/L66</f>
        <v>31416.213262626261</v>
      </c>
      <c r="I66" s="79">
        <v>4084851.13</v>
      </c>
      <c r="J66" s="79">
        <v>27017200</v>
      </c>
      <c r="K66" s="80">
        <f>I66+J66</f>
        <v>31102051.129999999</v>
      </c>
      <c r="L66" s="11">
        <v>990</v>
      </c>
      <c r="M66" s="12">
        <f>H66/C66*100</f>
        <v>80.429453176992538</v>
      </c>
    </row>
    <row r="67" spans="1:13" ht="126.75" customHeight="1">
      <c r="A67" s="45">
        <v>2</v>
      </c>
      <c r="B67" s="9" t="s">
        <v>58</v>
      </c>
      <c r="C67" s="10">
        <f>F67/G67</f>
        <v>17.292852624920936</v>
      </c>
      <c r="D67" s="25">
        <v>0</v>
      </c>
      <c r="E67" s="25">
        <v>273400</v>
      </c>
      <c r="F67" s="26">
        <f>D67+E67</f>
        <v>273400</v>
      </c>
      <c r="G67" s="25">
        <v>15810</v>
      </c>
      <c r="H67" s="10" t="e">
        <f>K67/L67</f>
        <v>#DIV/0!</v>
      </c>
      <c r="I67" s="25"/>
      <c r="J67" s="25">
        <v>0</v>
      </c>
      <c r="K67" s="26">
        <f>I67+J67</f>
        <v>0</v>
      </c>
      <c r="L67" s="11">
        <v>0</v>
      </c>
      <c r="M67" s="12" t="e">
        <f>H67/C67*100</f>
        <v>#DIV/0!</v>
      </c>
    </row>
    <row r="68" spans="1:13" ht="75" hidden="1">
      <c r="A68" s="45">
        <v>3</v>
      </c>
      <c r="B68" s="13" t="s">
        <v>54</v>
      </c>
      <c r="C68" s="10" t="e">
        <f>F68/G68</f>
        <v>#DIV/0!</v>
      </c>
      <c r="D68" s="25"/>
      <c r="E68" s="25"/>
      <c r="F68" s="26">
        <f>D68+E68</f>
        <v>0</v>
      </c>
      <c r="G68" s="25"/>
      <c r="H68" s="10" t="e">
        <f>K68/L68</f>
        <v>#DIV/0!</v>
      </c>
      <c r="I68" s="25"/>
      <c r="J68" s="25"/>
      <c r="K68" s="26">
        <f>I68+J68</f>
        <v>0</v>
      </c>
      <c r="L68" s="11"/>
      <c r="M68" s="12" t="e">
        <f>H68/C68*100</f>
        <v>#DIV/0!</v>
      </c>
    </row>
    <row r="69" spans="1:13" ht="93.75" hidden="1">
      <c r="A69" s="45">
        <v>4</v>
      </c>
      <c r="B69" s="14" t="s">
        <v>55</v>
      </c>
      <c r="C69" s="10" t="e">
        <f>F69/G69</f>
        <v>#DIV/0!</v>
      </c>
      <c r="D69" s="25"/>
      <c r="E69" s="26"/>
      <c r="F69" s="50">
        <f>D69</f>
        <v>0</v>
      </c>
      <c r="G69" s="27"/>
      <c r="H69" s="10" t="e">
        <f>K69/L69</f>
        <v>#DIV/0!</v>
      </c>
      <c r="I69" s="25"/>
      <c r="J69" s="26"/>
      <c r="K69" s="51">
        <f>I69</f>
        <v>0</v>
      </c>
      <c r="L69" s="15"/>
      <c r="M69" s="12" t="e">
        <f>H69/C69*100</f>
        <v>#DIV/0!</v>
      </c>
    </row>
    <row r="71" spans="1:13">
      <c r="A71" s="95" t="s">
        <v>87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7"/>
    </row>
    <row r="72" spans="1:13">
      <c r="A72" s="105" t="s">
        <v>123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</row>
    <row r="73" spans="1:13" ht="168.75">
      <c r="A73" s="2" t="s">
        <v>5</v>
      </c>
      <c r="B73" s="3" t="s">
        <v>6</v>
      </c>
      <c r="C73" s="3" t="s">
        <v>24</v>
      </c>
      <c r="D73" s="3" t="s">
        <v>130</v>
      </c>
      <c r="E73" s="3" t="s">
        <v>131</v>
      </c>
      <c r="F73" s="3" t="s">
        <v>132</v>
      </c>
      <c r="G73" s="3" t="s">
        <v>25</v>
      </c>
      <c r="H73" s="3" t="s">
        <v>26</v>
      </c>
      <c r="I73" s="3" t="s">
        <v>27</v>
      </c>
      <c r="J73" s="3" t="s">
        <v>28</v>
      </c>
      <c r="K73" s="3" t="s">
        <v>29</v>
      </c>
      <c r="L73" s="3" t="s">
        <v>30</v>
      </c>
      <c r="M73" s="3" t="s">
        <v>10</v>
      </c>
    </row>
    <row r="74" spans="1:13">
      <c r="A74" s="43">
        <v>1</v>
      </c>
      <c r="B74" s="43">
        <v>2</v>
      </c>
      <c r="C74" s="43">
        <v>3</v>
      </c>
      <c r="D74" s="43" t="s">
        <v>31</v>
      </c>
      <c r="E74" s="43" t="s">
        <v>32</v>
      </c>
      <c r="F74" s="43" t="s">
        <v>33</v>
      </c>
      <c r="G74" s="43" t="s">
        <v>34</v>
      </c>
      <c r="H74" s="43">
        <v>4</v>
      </c>
      <c r="I74" s="43" t="s">
        <v>35</v>
      </c>
      <c r="J74" s="43" t="s">
        <v>36</v>
      </c>
      <c r="K74" s="43" t="s">
        <v>37</v>
      </c>
      <c r="L74" s="43" t="s">
        <v>38</v>
      </c>
      <c r="M74" s="43" t="s">
        <v>39</v>
      </c>
    </row>
    <row r="75" spans="1:13" ht="301.5" customHeight="1">
      <c r="A75" s="45">
        <v>1</v>
      </c>
      <c r="B75" s="9" t="s">
        <v>57</v>
      </c>
      <c r="C75" s="10">
        <f>F75/G75</f>
        <v>44319.688599752175</v>
      </c>
      <c r="D75" s="25">
        <v>4942388.7</v>
      </c>
      <c r="E75" s="25">
        <v>30823600</v>
      </c>
      <c r="F75" s="26">
        <f>D75+E75</f>
        <v>35765988.700000003</v>
      </c>
      <c r="G75" s="25">
        <v>807</v>
      </c>
      <c r="H75" s="10">
        <f>K75/L75</f>
        <v>35185.803041301624</v>
      </c>
      <c r="I75" s="25">
        <v>3840978.31</v>
      </c>
      <c r="J75" s="25">
        <v>24272478.32</v>
      </c>
      <c r="K75" s="26">
        <f>I75+J75</f>
        <v>28113456.629999999</v>
      </c>
      <c r="L75" s="83">
        <v>799</v>
      </c>
      <c r="M75" s="12">
        <f>H75/C75*100</f>
        <v>79.390907637149724</v>
      </c>
    </row>
    <row r="76" spans="1:13" ht="120.75" customHeight="1">
      <c r="A76" s="45">
        <v>2</v>
      </c>
      <c r="B76" s="9" t="s">
        <v>58</v>
      </c>
      <c r="C76" s="10">
        <f>F76/G76</f>
        <v>6.0144729655925726</v>
      </c>
      <c r="D76" s="25"/>
      <c r="E76" s="25">
        <v>88100</v>
      </c>
      <c r="F76" s="26">
        <f>D76+E76</f>
        <v>88100</v>
      </c>
      <c r="G76" s="25">
        <v>14648</v>
      </c>
      <c r="H76" s="10">
        <f>K76/L76</f>
        <v>7.0007947333522784</v>
      </c>
      <c r="I76" s="25"/>
      <c r="J76" s="25">
        <v>73907.39</v>
      </c>
      <c r="K76" s="26">
        <f>I76+J76</f>
        <v>73907.39</v>
      </c>
      <c r="L76" s="83">
        <v>10557</v>
      </c>
      <c r="M76" s="12">
        <f>H76/C76*100</f>
        <v>116.39913876747352</v>
      </c>
    </row>
    <row r="77" spans="1:13" ht="75">
      <c r="A77" s="45">
        <v>3</v>
      </c>
      <c r="B77" s="13" t="s">
        <v>54</v>
      </c>
      <c r="C77" s="10">
        <f>F77/G77</f>
        <v>80753.592592592599</v>
      </c>
      <c r="D77" s="25">
        <v>879747</v>
      </c>
      <c r="E77" s="25">
        <v>1300600</v>
      </c>
      <c r="F77" s="26">
        <f>D77+E77</f>
        <v>2180347</v>
      </c>
      <c r="G77" s="25">
        <v>27</v>
      </c>
      <c r="H77" s="10">
        <f>K77/L77</f>
        <v>54316.611600000004</v>
      </c>
      <c r="I77" s="25">
        <f>464278.95+28136.34</f>
        <v>492415.29000000004</v>
      </c>
      <c r="J77" s="25">
        <v>865500</v>
      </c>
      <c r="K77" s="26">
        <f>I77+J77</f>
        <v>1357915.29</v>
      </c>
      <c r="L77" s="83">
        <v>25</v>
      </c>
      <c r="M77" s="12">
        <f>H77/C77*100</f>
        <v>67.262161169758755</v>
      </c>
    </row>
    <row r="78" spans="1:13" ht="93.75">
      <c r="A78" s="45">
        <v>4</v>
      </c>
      <c r="B78" s="14" t="s">
        <v>55</v>
      </c>
      <c r="C78" s="10">
        <f>F78/G78</f>
        <v>5301.8518518518522</v>
      </c>
      <c r="D78" s="25">
        <v>143150</v>
      </c>
      <c r="E78" s="26"/>
      <c r="F78" s="26">
        <f>D78</f>
        <v>143150</v>
      </c>
      <c r="G78" s="25">
        <v>27</v>
      </c>
      <c r="H78" s="10">
        <f>K78/L78</f>
        <v>1505.7072000000001</v>
      </c>
      <c r="I78" s="25">
        <v>37642.68</v>
      </c>
      <c r="J78" s="26"/>
      <c r="K78" s="39">
        <f>I78</f>
        <v>37642.68</v>
      </c>
      <c r="L78" s="84">
        <v>25</v>
      </c>
      <c r="M78" s="12">
        <f>H78/C78*100</f>
        <v>28.399646804051692</v>
      </c>
    </row>
    <row r="80" spans="1:13">
      <c r="A80" s="106" t="s">
        <v>88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8"/>
    </row>
    <row r="81" spans="1:13">
      <c r="A81" s="105" t="s">
        <v>123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</row>
    <row r="82" spans="1:13" ht="168.75">
      <c r="A82" s="2" t="s">
        <v>5</v>
      </c>
      <c r="B82" s="3" t="s">
        <v>6</v>
      </c>
      <c r="C82" s="3" t="s">
        <v>24</v>
      </c>
      <c r="D82" s="3" t="s">
        <v>130</v>
      </c>
      <c r="E82" s="3" t="s">
        <v>131</v>
      </c>
      <c r="F82" s="3" t="s">
        <v>132</v>
      </c>
      <c r="G82" s="3" t="s">
        <v>25</v>
      </c>
      <c r="H82" s="3" t="s">
        <v>26</v>
      </c>
      <c r="I82" s="3" t="s">
        <v>27</v>
      </c>
      <c r="J82" s="3" t="s">
        <v>28</v>
      </c>
      <c r="K82" s="3" t="s">
        <v>29</v>
      </c>
      <c r="L82" s="3" t="s">
        <v>30</v>
      </c>
      <c r="M82" s="3" t="s">
        <v>10</v>
      </c>
    </row>
    <row r="83" spans="1:13">
      <c r="A83" s="43">
        <v>1</v>
      </c>
      <c r="B83" s="43">
        <v>2</v>
      </c>
      <c r="C83" s="43">
        <v>3</v>
      </c>
      <c r="D83" s="43" t="s">
        <v>31</v>
      </c>
      <c r="E83" s="43" t="s">
        <v>32</v>
      </c>
      <c r="F83" s="43" t="s">
        <v>33</v>
      </c>
      <c r="G83" s="43" t="s">
        <v>34</v>
      </c>
      <c r="H83" s="43">
        <v>4</v>
      </c>
      <c r="I83" s="43" t="s">
        <v>35</v>
      </c>
      <c r="J83" s="43" t="s">
        <v>36</v>
      </c>
      <c r="K83" s="43" t="s">
        <v>37</v>
      </c>
      <c r="L83" s="43" t="s">
        <v>38</v>
      </c>
      <c r="M83" s="43" t="s">
        <v>39</v>
      </c>
    </row>
    <row r="84" spans="1:13" ht="301.5" customHeight="1">
      <c r="A84" s="45">
        <v>1</v>
      </c>
      <c r="B84" s="9" t="s">
        <v>57</v>
      </c>
      <c r="C84" s="10">
        <f>F84/G84</f>
        <v>37805.445375586853</v>
      </c>
      <c r="D84" s="25">
        <v>3934139.46</v>
      </c>
      <c r="E84" s="25">
        <v>28276100</v>
      </c>
      <c r="F84" s="26">
        <f>D84+E84</f>
        <v>32210239.460000001</v>
      </c>
      <c r="G84" s="85">
        <v>852</v>
      </c>
      <c r="H84" s="10">
        <f>K84/L84</f>
        <v>29872.803816705346</v>
      </c>
      <c r="I84" s="25">
        <v>2875136.49</v>
      </c>
      <c r="J84" s="25">
        <v>22875220.400000006</v>
      </c>
      <c r="K84" s="26">
        <f>I84+J84</f>
        <v>25750356.890000008</v>
      </c>
      <c r="L84" s="11">
        <v>862</v>
      </c>
      <c r="M84" s="12">
        <f>H84/C84*100</f>
        <v>79.01719850124006</v>
      </c>
    </row>
    <row r="85" spans="1:13" ht="126.75" customHeight="1">
      <c r="A85" s="45">
        <v>2</v>
      </c>
      <c r="B85" s="9" t="s">
        <v>58</v>
      </c>
      <c r="C85" s="10" t="e">
        <f>F85/G85</f>
        <v>#DIV/0!</v>
      </c>
      <c r="D85" s="25"/>
      <c r="E85" s="25"/>
      <c r="F85" s="26">
        <f>D85+E85</f>
        <v>0</v>
      </c>
      <c r="G85" s="25"/>
      <c r="H85" s="10" t="e">
        <f>K85/L85</f>
        <v>#DIV/0!</v>
      </c>
      <c r="I85" s="25"/>
      <c r="J85" s="25"/>
      <c r="K85" s="26">
        <f>I85+J85</f>
        <v>0</v>
      </c>
      <c r="L85" s="11"/>
      <c r="M85" s="12" t="e">
        <f>H85/C85*100</f>
        <v>#DIV/0!</v>
      </c>
    </row>
    <row r="87" spans="1:13">
      <c r="A87" s="95" t="s">
        <v>89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7"/>
    </row>
    <row r="88" spans="1:13">
      <c r="A88" s="105" t="s">
        <v>123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</row>
    <row r="89" spans="1:13" ht="168.75">
      <c r="A89" s="2" t="s">
        <v>5</v>
      </c>
      <c r="B89" s="3" t="s">
        <v>6</v>
      </c>
      <c r="C89" s="3" t="s">
        <v>24</v>
      </c>
      <c r="D89" s="3" t="s">
        <v>130</v>
      </c>
      <c r="E89" s="3" t="s">
        <v>131</v>
      </c>
      <c r="F89" s="3" t="s">
        <v>132</v>
      </c>
      <c r="G89" s="3" t="s">
        <v>25</v>
      </c>
      <c r="H89" s="3" t="s">
        <v>26</v>
      </c>
      <c r="I89" s="3" t="s">
        <v>27</v>
      </c>
      <c r="J89" s="3" t="s">
        <v>28</v>
      </c>
      <c r="K89" s="3" t="s">
        <v>29</v>
      </c>
      <c r="L89" s="3" t="s">
        <v>30</v>
      </c>
      <c r="M89" s="3" t="s">
        <v>10</v>
      </c>
    </row>
    <row r="90" spans="1:13">
      <c r="A90" s="43">
        <v>1</v>
      </c>
      <c r="B90" s="43">
        <v>2</v>
      </c>
      <c r="C90" s="43">
        <v>3</v>
      </c>
      <c r="D90" s="43" t="s">
        <v>31</v>
      </c>
      <c r="E90" s="43" t="s">
        <v>32</v>
      </c>
      <c r="F90" s="43" t="s">
        <v>33</v>
      </c>
      <c r="G90" s="43" t="s">
        <v>34</v>
      </c>
      <c r="H90" s="43">
        <v>4</v>
      </c>
      <c r="I90" s="43" t="s">
        <v>35</v>
      </c>
      <c r="J90" s="43" t="s">
        <v>36</v>
      </c>
      <c r="K90" s="43" t="s">
        <v>37</v>
      </c>
      <c r="L90" s="43" t="s">
        <v>38</v>
      </c>
      <c r="M90" s="43" t="s">
        <v>39</v>
      </c>
    </row>
    <row r="91" spans="1:13" ht="301.5" customHeight="1">
      <c r="A91" s="45">
        <v>1</v>
      </c>
      <c r="B91" s="9" t="s">
        <v>57</v>
      </c>
      <c r="C91" s="10">
        <f>F91/G91</f>
        <v>63188.733031914897</v>
      </c>
      <c r="D91" s="25">
        <v>3058063.62</v>
      </c>
      <c r="E91" s="25">
        <v>20700900</v>
      </c>
      <c r="F91" s="26">
        <f>D91+E91</f>
        <v>23758963.620000001</v>
      </c>
      <c r="G91" s="25">
        <v>376</v>
      </c>
      <c r="H91" s="10">
        <f>K91/L91</f>
        <v>50880.472747252745</v>
      </c>
      <c r="I91" s="25">
        <v>2206802.08</v>
      </c>
      <c r="J91" s="25">
        <v>16313690</v>
      </c>
      <c r="K91" s="26">
        <f>I91+J91</f>
        <v>18520492.079999998</v>
      </c>
      <c r="L91" s="11">
        <v>364</v>
      </c>
      <c r="M91" s="12">
        <f>H91/C91*100</f>
        <v>80.521432074851717</v>
      </c>
    </row>
    <row r="92" spans="1:13" ht="126.75" customHeight="1">
      <c r="A92" s="45">
        <v>2</v>
      </c>
      <c r="B92" s="9" t="s">
        <v>58</v>
      </c>
      <c r="C92" s="10">
        <f>F92/G92</f>
        <v>5.7973552850512302</v>
      </c>
      <c r="D92" s="25"/>
      <c r="E92" s="25">
        <v>132400</v>
      </c>
      <c r="F92" s="26">
        <f>D92+E92</f>
        <v>132400</v>
      </c>
      <c r="G92" s="25">
        <v>22838</v>
      </c>
      <c r="H92" s="10">
        <f>K92/L92</f>
        <v>6.1391966839862224</v>
      </c>
      <c r="I92" s="25"/>
      <c r="J92" s="25">
        <v>105158.3</v>
      </c>
      <c r="K92" s="26">
        <f>I92+J92</f>
        <v>105158.3</v>
      </c>
      <c r="L92" s="11">
        <v>17129</v>
      </c>
      <c r="M92" s="12">
        <f>H92/C92*100</f>
        <v>105.89650594326083</v>
      </c>
    </row>
    <row r="94" spans="1:13">
      <c r="A94" s="95" t="s">
        <v>90</v>
      </c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7"/>
    </row>
    <row r="95" spans="1:13">
      <c r="A95" s="105" t="s">
        <v>123</v>
      </c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</row>
    <row r="96" spans="1:13" ht="168.75">
      <c r="A96" s="2" t="s">
        <v>5</v>
      </c>
      <c r="B96" s="3" t="s">
        <v>6</v>
      </c>
      <c r="C96" s="3" t="s">
        <v>24</v>
      </c>
      <c r="D96" s="3" t="s">
        <v>130</v>
      </c>
      <c r="E96" s="3" t="s">
        <v>131</v>
      </c>
      <c r="F96" s="3" t="s">
        <v>132</v>
      </c>
      <c r="G96" s="3" t="s">
        <v>25</v>
      </c>
      <c r="H96" s="3" t="s">
        <v>26</v>
      </c>
      <c r="I96" s="3" t="s">
        <v>27</v>
      </c>
      <c r="J96" s="3" t="s">
        <v>28</v>
      </c>
      <c r="K96" s="3" t="s">
        <v>29</v>
      </c>
      <c r="L96" s="3" t="s">
        <v>30</v>
      </c>
      <c r="M96" s="3" t="s">
        <v>10</v>
      </c>
    </row>
    <row r="97" spans="1:13">
      <c r="A97" s="43">
        <v>1</v>
      </c>
      <c r="B97" s="43">
        <v>2</v>
      </c>
      <c r="C97" s="43">
        <v>3</v>
      </c>
      <c r="D97" s="43" t="s">
        <v>31</v>
      </c>
      <c r="E97" s="43" t="s">
        <v>32</v>
      </c>
      <c r="F97" s="43" t="s">
        <v>33</v>
      </c>
      <c r="G97" s="43" t="s">
        <v>34</v>
      </c>
      <c r="H97" s="43">
        <v>4</v>
      </c>
      <c r="I97" s="43" t="s">
        <v>35</v>
      </c>
      <c r="J97" s="43" t="s">
        <v>36</v>
      </c>
      <c r="K97" s="43" t="s">
        <v>37</v>
      </c>
      <c r="L97" s="43" t="s">
        <v>38</v>
      </c>
      <c r="M97" s="43" t="s">
        <v>39</v>
      </c>
    </row>
    <row r="98" spans="1:13" ht="301.5" customHeight="1">
      <c r="A98" s="45">
        <v>1</v>
      </c>
      <c r="B98" s="9" t="s">
        <v>57</v>
      </c>
      <c r="C98" s="10">
        <f>F98/G98</f>
        <v>43262.425507812499</v>
      </c>
      <c r="D98" s="25">
        <v>3588242.79</v>
      </c>
      <c r="E98" s="25">
        <v>29637300</v>
      </c>
      <c r="F98" s="26">
        <f>D98+E98</f>
        <v>33225542.789999999</v>
      </c>
      <c r="G98" s="25">
        <v>768</v>
      </c>
      <c r="H98" s="10">
        <f>K98/L98</f>
        <v>35830.655989515071</v>
      </c>
      <c r="I98" s="25">
        <v>2706999.29</v>
      </c>
      <c r="J98" s="25">
        <v>24631791.23</v>
      </c>
      <c r="K98" s="26">
        <f>I98+J98</f>
        <v>27338790.52</v>
      </c>
      <c r="L98" s="11">
        <v>763</v>
      </c>
      <c r="M98" s="12">
        <f>H98/C98*100</f>
        <v>82.82165312956073</v>
      </c>
    </row>
    <row r="99" spans="1:13" ht="126.75" customHeight="1">
      <c r="A99" s="45">
        <v>2</v>
      </c>
      <c r="B99" s="9" t="s">
        <v>58</v>
      </c>
      <c r="C99" s="10">
        <f>F99/G99</f>
        <v>1.6084656084656084</v>
      </c>
      <c r="D99" s="25"/>
      <c r="E99" s="25">
        <v>68400</v>
      </c>
      <c r="F99" s="26">
        <f>D99+E99</f>
        <v>68400</v>
      </c>
      <c r="G99" s="25">
        <v>42525</v>
      </c>
      <c r="H99" s="10" t="e">
        <f>K99/L99</f>
        <v>#DIV/0!</v>
      </c>
      <c r="I99" s="25"/>
      <c r="J99" s="25"/>
      <c r="K99" s="26">
        <f>I99+J99</f>
        <v>0</v>
      </c>
      <c r="L99" s="11"/>
      <c r="M99" s="12" t="e">
        <f>H99/C99*100</f>
        <v>#DIV/0!</v>
      </c>
    </row>
    <row r="101" spans="1:13">
      <c r="A101" s="95" t="s">
        <v>91</v>
      </c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7"/>
    </row>
    <row r="102" spans="1:13">
      <c r="A102" s="105" t="s">
        <v>123</v>
      </c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1:13" ht="168.75">
      <c r="A103" s="2" t="s">
        <v>5</v>
      </c>
      <c r="B103" s="3" t="s">
        <v>6</v>
      </c>
      <c r="C103" s="3" t="s">
        <v>24</v>
      </c>
      <c r="D103" s="3" t="s">
        <v>130</v>
      </c>
      <c r="E103" s="3" t="s">
        <v>131</v>
      </c>
      <c r="F103" s="3" t="s">
        <v>132</v>
      </c>
      <c r="G103" s="3" t="s">
        <v>25</v>
      </c>
      <c r="H103" s="3" t="s">
        <v>26</v>
      </c>
      <c r="I103" s="3" t="s">
        <v>92</v>
      </c>
      <c r="J103" s="3" t="s">
        <v>93</v>
      </c>
      <c r="K103" s="3" t="s">
        <v>29</v>
      </c>
      <c r="L103" s="3" t="s">
        <v>30</v>
      </c>
      <c r="M103" s="3" t="s">
        <v>10</v>
      </c>
    </row>
    <row r="104" spans="1:13">
      <c r="A104" s="43">
        <v>1</v>
      </c>
      <c r="B104" s="43">
        <v>2</v>
      </c>
      <c r="C104" s="43">
        <v>3</v>
      </c>
      <c r="D104" s="43" t="s">
        <v>31</v>
      </c>
      <c r="E104" s="43" t="s">
        <v>32</v>
      </c>
      <c r="F104" s="43" t="s">
        <v>33</v>
      </c>
      <c r="G104" s="43" t="s">
        <v>34</v>
      </c>
      <c r="H104" s="43">
        <v>4</v>
      </c>
      <c r="I104" s="43" t="s">
        <v>35</v>
      </c>
      <c r="J104" s="43" t="s">
        <v>36</v>
      </c>
      <c r="K104" s="43" t="s">
        <v>37</v>
      </c>
      <c r="L104" s="43" t="s">
        <v>38</v>
      </c>
      <c r="M104" s="43" t="s">
        <v>39</v>
      </c>
    </row>
    <row r="105" spans="1:13" ht="301.5" customHeight="1">
      <c r="A105" s="45">
        <v>1</v>
      </c>
      <c r="B105" s="9" t="s">
        <v>57</v>
      </c>
      <c r="C105" s="10">
        <f>F105/G105</f>
        <v>39952.824581005589</v>
      </c>
      <c r="D105" s="25">
        <v>3924778</v>
      </c>
      <c r="E105" s="25">
        <v>31833000</v>
      </c>
      <c r="F105" s="26">
        <f>D105+E105</f>
        <v>35757778</v>
      </c>
      <c r="G105" s="71">
        <v>895</v>
      </c>
      <c r="H105" s="10">
        <f>K105/L105</f>
        <v>32920.036031215161</v>
      </c>
      <c r="I105" s="25">
        <v>3116643.98</v>
      </c>
      <c r="J105" s="25">
        <v>26412628.34</v>
      </c>
      <c r="K105" s="26">
        <f>I105+J105</f>
        <v>29529272.32</v>
      </c>
      <c r="L105" s="11">
        <v>897</v>
      </c>
      <c r="M105" s="12">
        <f>H105/C105*100</f>
        <v>82.397268219343971</v>
      </c>
    </row>
    <row r="106" spans="1:13" ht="126.75" customHeight="1">
      <c r="A106" s="45">
        <v>2</v>
      </c>
      <c r="B106" s="9" t="s">
        <v>58</v>
      </c>
      <c r="C106" s="10">
        <f>F106/G106</f>
        <v>22.121212121212121</v>
      </c>
      <c r="D106" s="25"/>
      <c r="E106" s="25">
        <v>160600</v>
      </c>
      <c r="F106" s="26">
        <f>D106+E106</f>
        <v>160600</v>
      </c>
      <c r="G106" s="25">
        <v>7260</v>
      </c>
      <c r="H106" s="10">
        <f>K106/L106</f>
        <v>22.121212121212121</v>
      </c>
      <c r="I106" s="25"/>
      <c r="J106" s="25">
        <v>160600</v>
      </c>
      <c r="K106" s="26">
        <f>I106+J106</f>
        <v>160600</v>
      </c>
      <c r="L106" s="11">
        <v>7260</v>
      </c>
      <c r="M106" s="12">
        <f>H106/C106*100</f>
        <v>100</v>
      </c>
    </row>
    <row r="108" spans="1:13">
      <c r="A108" s="95" t="s">
        <v>94</v>
      </c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7"/>
    </row>
    <row r="109" spans="1:13">
      <c r="A109" s="105" t="s">
        <v>123</v>
      </c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</row>
    <row r="110" spans="1:13" ht="168.75">
      <c r="A110" s="2" t="s">
        <v>5</v>
      </c>
      <c r="B110" s="3" t="s">
        <v>6</v>
      </c>
      <c r="C110" s="3" t="s">
        <v>24</v>
      </c>
      <c r="D110" s="3" t="s">
        <v>130</v>
      </c>
      <c r="E110" s="3" t="s">
        <v>131</v>
      </c>
      <c r="F110" s="3" t="s">
        <v>132</v>
      </c>
      <c r="G110" s="3" t="s">
        <v>25</v>
      </c>
      <c r="H110" s="3" t="s">
        <v>26</v>
      </c>
      <c r="I110" s="3" t="s">
        <v>27</v>
      </c>
      <c r="J110" s="3" t="s">
        <v>28</v>
      </c>
      <c r="K110" s="3" t="s">
        <v>29</v>
      </c>
      <c r="L110" s="3" t="s">
        <v>30</v>
      </c>
      <c r="M110" s="3" t="s">
        <v>10</v>
      </c>
    </row>
    <row r="111" spans="1:13">
      <c r="A111" s="43">
        <v>1</v>
      </c>
      <c r="B111" s="43">
        <v>2</v>
      </c>
      <c r="C111" s="43">
        <v>3</v>
      </c>
      <c r="D111" s="43" t="s">
        <v>31</v>
      </c>
      <c r="E111" s="43" t="s">
        <v>32</v>
      </c>
      <c r="F111" s="43" t="s">
        <v>33</v>
      </c>
      <c r="G111" s="43" t="s">
        <v>34</v>
      </c>
      <c r="H111" s="43">
        <v>4</v>
      </c>
      <c r="I111" s="43" t="s">
        <v>35</v>
      </c>
      <c r="J111" s="43" t="s">
        <v>36</v>
      </c>
      <c r="K111" s="43" t="s">
        <v>37</v>
      </c>
      <c r="L111" s="43" t="s">
        <v>38</v>
      </c>
      <c r="M111" s="43" t="s">
        <v>39</v>
      </c>
    </row>
    <row r="112" spans="1:13" ht="301.5" customHeight="1">
      <c r="A112" s="45">
        <v>1</v>
      </c>
      <c r="B112" s="9" t="s">
        <v>57</v>
      </c>
      <c r="C112" s="10">
        <f>F112/G112</f>
        <v>40560.069544364509</v>
      </c>
      <c r="D112" s="25">
        <v>5177998</v>
      </c>
      <c r="E112" s="25">
        <v>28649100</v>
      </c>
      <c r="F112" s="26">
        <f>D112+E112</f>
        <v>33827098</v>
      </c>
      <c r="G112" s="25">
        <v>834</v>
      </c>
      <c r="H112" s="10">
        <f>K112/L112</f>
        <v>36871.56937720329</v>
      </c>
      <c r="I112" s="25">
        <v>4165447.54</v>
      </c>
      <c r="J112" s="25">
        <v>27212258</v>
      </c>
      <c r="K112" s="26">
        <f>I112+J112</f>
        <v>31377705.539999999</v>
      </c>
      <c r="L112" s="11">
        <v>851</v>
      </c>
      <c r="M112" s="12">
        <f>H112/C112*100</f>
        <v>90.906080269101253</v>
      </c>
    </row>
    <row r="113" spans="1:13" ht="126.75" customHeight="1">
      <c r="A113" s="45">
        <v>2</v>
      </c>
      <c r="B113" s="9" t="s">
        <v>58</v>
      </c>
      <c r="C113" s="10" t="e">
        <f>F113/G113</f>
        <v>#DIV/0!</v>
      </c>
      <c r="D113" s="25">
        <v>0</v>
      </c>
      <c r="E113" s="25">
        <v>0</v>
      </c>
      <c r="F113" s="26">
        <f>D113+E113</f>
        <v>0</v>
      </c>
      <c r="G113" s="25">
        <v>0</v>
      </c>
      <c r="H113" s="10" t="e">
        <f>K113/L113</f>
        <v>#DIV/0!</v>
      </c>
      <c r="I113" s="25">
        <v>0</v>
      </c>
      <c r="J113" s="25">
        <v>0</v>
      </c>
      <c r="K113" s="26">
        <f>I113+J113</f>
        <v>0</v>
      </c>
      <c r="L113" s="11">
        <v>0</v>
      </c>
      <c r="M113" s="12" t="e">
        <f>H113/C113*100</f>
        <v>#DIV/0!</v>
      </c>
    </row>
    <row r="115" spans="1:13">
      <c r="A115" s="95" t="s">
        <v>95</v>
      </c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7"/>
    </row>
    <row r="116" spans="1:13">
      <c r="A116" s="105" t="s">
        <v>123</v>
      </c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</row>
    <row r="117" spans="1:13" ht="168.75">
      <c r="A117" s="2" t="s">
        <v>5</v>
      </c>
      <c r="B117" s="3" t="s">
        <v>6</v>
      </c>
      <c r="C117" s="3" t="s">
        <v>24</v>
      </c>
      <c r="D117" s="3" t="s">
        <v>130</v>
      </c>
      <c r="E117" s="3" t="s">
        <v>131</v>
      </c>
      <c r="F117" s="3" t="s">
        <v>132</v>
      </c>
      <c r="G117" s="3" t="s">
        <v>25</v>
      </c>
      <c r="H117" s="3" t="s">
        <v>26</v>
      </c>
      <c r="I117" s="3" t="s">
        <v>27</v>
      </c>
      <c r="J117" s="3" t="s">
        <v>28</v>
      </c>
      <c r="K117" s="3" t="s">
        <v>29</v>
      </c>
      <c r="L117" s="3" t="s">
        <v>30</v>
      </c>
      <c r="M117" s="3" t="s">
        <v>10</v>
      </c>
    </row>
    <row r="118" spans="1:13">
      <c r="A118" s="43">
        <v>1</v>
      </c>
      <c r="B118" s="43">
        <v>2</v>
      </c>
      <c r="C118" s="43">
        <v>3</v>
      </c>
      <c r="D118" s="43" t="s">
        <v>31</v>
      </c>
      <c r="E118" s="43" t="s">
        <v>32</v>
      </c>
      <c r="F118" s="43" t="s">
        <v>33</v>
      </c>
      <c r="G118" s="43" t="s">
        <v>34</v>
      </c>
      <c r="H118" s="43">
        <v>4</v>
      </c>
      <c r="I118" s="43" t="s">
        <v>35</v>
      </c>
      <c r="J118" s="43" t="s">
        <v>36</v>
      </c>
      <c r="K118" s="43" t="s">
        <v>37</v>
      </c>
      <c r="L118" s="43" t="s">
        <v>38</v>
      </c>
      <c r="M118" s="43" t="s">
        <v>39</v>
      </c>
    </row>
    <row r="119" spans="1:13" ht="301.5" customHeight="1">
      <c r="A119" s="45">
        <v>1</v>
      </c>
      <c r="B119" s="9" t="s">
        <v>57</v>
      </c>
      <c r="C119" s="10">
        <f>F119/G119</f>
        <v>42678.34274346794</v>
      </c>
      <c r="D119" s="25">
        <v>4793564.59</v>
      </c>
      <c r="E119" s="25">
        <v>31141600</v>
      </c>
      <c r="F119" s="26">
        <f>D119+E119</f>
        <v>35935164.590000004</v>
      </c>
      <c r="G119" s="25">
        <v>842</v>
      </c>
      <c r="H119" s="10">
        <f>K119/L119</f>
        <v>34082.439797377832</v>
      </c>
      <c r="I119" s="25">
        <v>3522563.63</v>
      </c>
      <c r="J119" s="25">
        <v>25072603.359999999</v>
      </c>
      <c r="K119" s="26">
        <f>I119+J119</f>
        <v>28595166.989999998</v>
      </c>
      <c r="L119" s="11">
        <v>839</v>
      </c>
      <c r="M119" s="12">
        <f>H119/C119*100</f>
        <v>79.858864254034927</v>
      </c>
    </row>
    <row r="120" spans="1:13" ht="126.75" customHeight="1">
      <c r="A120" s="45">
        <v>2</v>
      </c>
      <c r="B120" s="9" t="s">
        <v>58</v>
      </c>
      <c r="C120" s="10">
        <f>F120/G120</f>
        <v>6.3852813852813854</v>
      </c>
      <c r="D120" s="25"/>
      <c r="E120" s="25">
        <v>153400</v>
      </c>
      <c r="F120" s="26">
        <f>D120+E120</f>
        <v>153400</v>
      </c>
      <c r="G120" s="25">
        <v>24024</v>
      </c>
      <c r="H120" s="10">
        <f>K120/L120</f>
        <v>28.57017543859649</v>
      </c>
      <c r="I120" s="25"/>
      <c r="J120" s="25">
        <v>39084</v>
      </c>
      <c r="K120" s="26">
        <f>I120+J120</f>
        <v>39084</v>
      </c>
      <c r="L120" s="11">
        <v>1368</v>
      </c>
      <c r="M120" s="12">
        <f>H120/C120*100</f>
        <v>447.4380017841213</v>
      </c>
    </row>
    <row r="122" spans="1:13">
      <c r="A122" s="95" t="s">
        <v>96</v>
      </c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7"/>
    </row>
    <row r="123" spans="1:13">
      <c r="A123" s="105" t="s">
        <v>123</v>
      </c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</row>
    <row r="124" spans="1:13" ht="168.75">
      <c r="A124" s="2" t="s">
        <v>5</v>
      </c>
      <c r="B124" s="3" t="s">
        <v>6</v>
      </c>
      <c r="C124" s="3" t="s">
        <v>24</v>
      </c>
      <c r="D124" s="3" t="s">
        <v>130</v>
      </c>
      <c r="E124" s="3" t="s">
        <v>131</v>
      </c>
      <c r="F124" s="3" t="s">
        <v>132</v>
      </c>
      <c r="G124" s="3" t="s">
        <v>25</v>
      </c>
      <c r="H124" s="3" t="s">
        <v>26</v>
      </c>
      <c r="I124" s="3" t="s">
        <v>27</v>
      </c>
      <c r="J124" s="3" t="s">
        <v>28</v>
      </c>
      <c r="K124" s="3" t="s">
        <v>29</v>
      </c>
      <c r="L124" s="3" t="s">
        <v>30</v>
      </c>
      <c r="M124" s="3" t="s">
        <v>10</v>
      </c>
    </row>
    <row r="125" spans="1:13">
      <c r="A125" s="43">
        <v>1</v>
      </c>
      <c r="B125" s="43">
        <v>2</v>
      </c>
      <c r="C125" s="43">
        <v>3</v>
      </c>
      <c r="D125" s="43" t="s">
        <v>31</v>
      </c>
      <c r="E125" s="43" t="s">
        <v>32</v>
      </c>
      <c r="F125" s="43" t="s">
        <v>33</v>
      </c>
      <c r="G125" s="43" t="s">
        <v>34</v>
      </c>
      <c r="H125" s="43">
        <v>4</v>
      </c>
      <c r="I125" s="43" t="s">
        <v>35</v>
      </c>
      <c r="J125" s="43" t="s">
        <v>36</v>
      </c>
      <c r="K125" s="43" t="s">
        <v>37</v>
      </c>
      <c r="L125" s="43" t="s">
        <v>38</v>
      </c>
      <c r="M125" s="43" t="s">
        <v>39</v>
      </c>
    </row>
    <row r="126" spans="1:13" ht="301.5" customHeight="1">
      <c r="A126" s="45">
        <v>1</v>
      </c>
      <c r="B126" s="9" t="s">
        <v>57</v>
      </c>
      <c r="C126" s="10">
        <f>F126/G126</f>
        <v>38350.000532019701</v>
      </c>
      <c r="D126" s="25">
        <v>4767150.54</v>
      </c>
      <c r="E126" s="25">
        <v>34158100</v>
      </c>
      <c r="F126" s="26">
        <f>D126+E126</f>
        <v>38925250.539999999</v>
      </c>
      <c r="G126" s="25">
        <v>1015</v>
      </c>
      <c r="H126" s="10">
        <f>K126/L126</f>
        <v>33176.425415821504</v>
      </c>
      <c r="I126" s="25">
        <v>3744505.46</v>
      </c>
      <c r="J126" s="25">
        <v>28967450</v>
      </c>
      <c r="K126" s="26">
        <f>I126+J126</f>
        <v>32711955.460000001</v>
      </c>
      <c r="L126" s="11">
        <v>986</v>
      </c>
      <c r="M126" s="12">
        <f>H126/C126*100</f>
        <v>86.50958267424636</v>
      </c>
    </row>
    <row r="127" spans="1:13" ht="126.75" customHeight="1">
      <c r="A127" s="45">
        <v>2</v>
      </c>
      <c r="B127" s="9" t="s">
        <v>58</v>
      </c>
      <c r="C127" s="10">
        <f>F127/G127</f>
        <v>2.4112978524743229</v>
      </c>
      <c r="D127" s="25"/>
      <c r="E127" s="25">
        <v>103300</v>
      </c>
      <c r="F127" s="26">
        <f>D127+E127</f>
        <v>103300</v>
      </c>
      <c r="G127" s="25">
        <v>42840</v>
      </c>
      <c r="H127" s="10">
        <f>K127/L127</f>
        <v>2.4180711610486894</v>
      </c>
      <c r="I127" s="25"/>
      <c r="J127" s="25">
        <v>103300</v>
      </c>
      <c r="K127" s="26">
        <f>I127+J127</f>
        <v>103300</v>
      </c>
      <c r="L127" s="11">
        <v>42720</v>
      </c>
      <c r="M127" s="12">
        <f>H127/C127*100</f>
        <v>100.28089887640451</v>
      </c>
    </row>
    <row r="129" spans="1:13">
      <c r="A129" s="95" t="s">
        <v>97</v>
      </c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7"/>
    </row>
    <row r="130" spans="1:13">
      <c r="A130" s="105" t="s">
        <v>123</v>
      </c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</row>
    <row r="131" spans="1:13" ht="168.75">
      <c r="A131" s="2" t="s">
        <v>5</v>
      </c>
      <c r="B131" s="3" t="s">
        <v>6</v>
      </c>
      <c r="C131" s="3" t="s">
        <v>24</v>
      </c>
      <c r="D131" s="3" t="s">
        <v>130</v>
      </c>
      <c r="E131" s="3" t="s">
        <v>131</v>
      </c>
      <c r="F131" s="3" t="s">
        <v>132</v>
      </c>
      <c r="G131" s="3" t="s">
        <v>25</v>
      </c>
      <c r="H131" s="3" t="s">
        <v>26</v>
      </c>
      <c r="I131" s="3" t="s">
        <v>27</v>
      </c>
      <c r="J131" s="3" t="s">
        <v>28</v>
      </c>
      <c r="K131" s="3" t="s">
        <v>29</v>
      </c>
      <c r="L131" s="3" t="s">
        <v>30</v>
      </c>
      <c r="M131" s="3" t="s">
        <v>10</v>
      </c>
    </row>
    <row r="132" spans="1:13">
      <c r="A132" s="43">
        <v>1</v>
      </c>
      <c r="B132" s="43">
        <v>2</v>
      </c>
      <c r="C132" s="43">
        <v>3</v>
      </c>
      <c r="D132" s="43" t="s">
        <v>31</v>
      </c>
      <c r="E132" s="43" t="s">
        <v>32</v>
      </c>
      <c r="F132" s="43" t="s">
        <v>33</v>
      </c>
      <c r="G132" s="43" t="s">
        <v>34</v>
      </c>
      <c r="H132" s="43">
        <v>4</v>
      </c>
      <c r="I132" s="43" t="s">
        <v>35</v>
      </c>
      <c r="J132" s="43" t="s">
        <v>36</v>
      </c>
      <c r="K132" s="43" t="s">
        <v>37</v>
      </c>
      <c r="L132" s="43" t="s">
        <v>38</v>
      </c>
      <c r="M132" s="43" t="s">
        <v>39</v>
      </c>
    </row>
    <row r="133" spans="1:13" ht="301.5" customHeight="1">
      <c r="A133" s="45">
        <v>1</v>
      </c>
      <c r="B133" s="9" t="s">
        <v>57</v>
      </c>
      <c r="C133" s="10">
        <f>F133/G133</f>
        <v>42775.353296398891</v>
      </c>
      <c r="D133" s="25">
        <v>4864205.08</v>
      </c>
      <c r="E133" s="25">
        <v>26019600</v>
      </c>
      <c r="F133" s="26">
        <f>D133+E133</f>
        <v>30883805.079999998</v>
      </c>
      <c r="G133" s="25">
        <v>722</v>
      </c>
      <c r="H133" s="10">
        <f>K133/L133</f>
        <v>35451.513928057553</v>
      </c>
      <c r="I133" s="25">
        <v>3810180.52</v>
      </c>
      <c r="J133" s="25">
        <v>20828621.66</v>
      </c>
      <c r="K133" s="26">
        <f>I133+J133</f>
        <v>24638802.18</v>
      </c>
      <c r="L133" s="11">
        <v>695</v>
      </c>
      <c r="M133" s="12">
        <f>H133/C133*100</f>
        <v>82.878366152599597</v>
      </c>
    </row>
    <row r="134" spans="1:13" ht="126.75" customHeight="1">
      <c r="A134" s="45">
        <v>2</v>
      </c>
      <c r="B134" s="9" t="s">
        <v>58</v>
      </c>
      <c r="C134" s="10" t="e">
        <f>F134/G134</f>
        <v>#DIV/0!</v>
      </c>
      <c r="D134" s="25"/>
      <c r="E134" s="25"/>
      <c r="F134" s="26">
        <f>D134+E134</f>
        <v>0</v>
      </c>
      <c r="G134" s="25"/>
      <c r="H134" s="10" t="e">
        <f>K134/L134</f>
        <v>#DIV/0!</v>
      </c>
      <c r="I134" s="25"/>
      <c r="J134" s="25"/>
      <c r="K134" s="26">
        <f>I134+J134</f>
        <v>0</v>
      </c>
      <c r="L134" s="11"/>
      <c r="M134" s="12" t="e">
        <f>H134/C134*100</f>
        <v>#DIV/0!</v>
      </c>
    </row>
    <row r="136" spans="1:13">
      <c r="A136" s="95" t="s">
        <v>98</v>
      </c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7"/>
    </row>
    <row r="137" spans="1:13">
      <c r="A137" s="105" t="s">
        <v>123</v>
      </c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</row>
    <row r="138" spans="1:13" ht="168.75">
      <c r="A138" s="2" t="s">
        <v>5</v>
      </c>
      <c r="B138" s="3" t="s">
        <v>6</v>
      </c>
      <c r="C138" s="3" t="s">
        <v>24</v>
      </c>
      <c r="D138" s="3" t="s">
        <v>130</v>
      </c>
      <c r="E138" s="3" t="s">
        <v>131</v>
      </c>
      <c r="F138" s="3" t="s">
        <v>132</v>
      </c>
      <c r="G138" s="3" t="s">
        <v>25</v>
      </c>
      <c r="H138" s="3" t="s">
        <v>26</v>
      </c>
      <c r="I138" s="3" t="s">
        <v>27</v>
      </c>
      <c r="J138" s="3" t="s">
        <v>28</v>
      </c>
      <c r="K138" s="3" t="s">
        <v>29</v>
      </c>
      <c r="L138" s="3" t="s">
        <v>30</v>
      </c>
      <c r="M138" s="3" t="s">
        <v>10</v>
      </c>
    </row>
    <row r="139" spans="1:13">
      <c r="A139" s="43">
        <v>1</v>
      </c>
      <c r="B139" s="43">
        <v>2</v>
      </c>
      <c r="C139" s="43">
        <v>3</v>
      </c>
      <c r="D139" s="43" t="s">
        <v>31</v>
      </c>
      <c r="E139" s="43" t="s">
        <v>32</v>
      </c>
      <c r="F139" s="43" t="s">
        <v>33</v>
      </c>
      <c r="G139" s="43" t="s">
        <v>34</v>
      </c>
      <c r="H139" s="43">
        <v>4</v>
      </c>
      <c r="I139" s="43" t="s">
        <v>35</v>
      </c>
      <c r="J139" s="43" t="s">
        <v>36</v>
      </c>
      <c r="K139" s="43" t="s">
        <v>37</v>
      </c>
      <c r="L139" s="43" t="s">
        <v>38</v>
      </c>
      <c r="M139" s="43" t="s">
        <v>39</v>
      </c>
    </row>
    <row r="140" spans="1:13" ht="301.5" customHeight="1">
      <c r="A140" s="45">
        <v>1</v>
      </c>
      <c r="B140" s="9" t="s">
        <v>57</v>
      </c>
      <c r="C140" s="10">
        <f>F140/G140</f>
        <v>50721.84265306122</v>
      </c>
      <c r="D140" s="25">
        <v>3321502.9</v>
      </c>
      <c r="E140" s="25">
        <v>21532200</v>
      </c>
      <c r="F140" s="26">
        <f>D140+E140</f>
        <v>24853702.899999999</v>
      </c>
      <c r="G140" s="25">
        <v>490</v>
      </c>
      <c r="H140" s="10">
        <f>K140/L140</f>
        <v>41085.141038696536</v>
      </c>
      <c r="I140" s="25">
        <v>2544894.85</v>
      </c>
      <c r="J140" s="25">
        <v>17627909.399999999</v>
      </c>
      <c r="K140" s="26">
        <f>I140+J140</f>
        <v>20172804.25</v>
      </c>
      <c r="L140" s="11">
        <v>491</v>
      </c>
      <c r="M140" s="12">
        <f>H140/C140*100</f>
        <v>81.000884214163932</v>
      </c>
    </row>
    <row r="141" spans="1:13" ht="126.75" customHeight="1">
      <c r="A141" s="45">
        <v>2</v>
      </c>
      <c r="B141" s="9" t="s">
        <v>58</v>
      </c>
      <c r="C141" s="10">
        <f>F141/G141</f>
        <v>16.539039039039039</v>
      </c>
      <c r="D141" s="25"/>
      <c r="E141" s="25">
        <v>220300</v>
      </c>
      <c r="F141" s="26">
        <f>D141+E141</f>
        <v>220300</v>
      </c>
      <c r="G141" s="25">
        <v>13320</v>
      </c>
      <c r="H141" s="10">
        <f>K141/L141</f>
        <v>27.298636926889714</v>
      </c>
      <c r="I141" s="25"/>
      <c r="J141" s="25">
        <v>220300</v>
      </c>
      <c r="K141" s="26">
        <f>I141+J141</f>
        <v>220300</v>
      </c>
      <c r="L141" s="11">
        <v>8070</v>
      </c>
      <c r="M141" s="12">
        <f>H141/C141*100</f>
        <v>165.05576208178439</v>
      </c>
    </row>
    <row r="143" spans="1:13">
      <c r="A143" s="95" t="s">
        <v>99</v>
      </c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7"/>
    </row>
    <row r="144" spans="1:13">
      <c r="A144" s="105" t="s">
        <v>123</v>
      </c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</row>
    <row r="145" spans="1:13" ht="168.75">
      <c r="A145" s="2" t="s">
        <v>5</v>
      </c>
      <c r="B145" s="3" t="s">
        <v>6</v>
      </c>
      <c r="C145" s="3" t="s">
        <v>24</v>
      </c>
      <c r="D145" s="3" t="s">
        <v>130</v>
      </c>
      <c r="E145" s="3" t="s">
        <v>131</v>
      </c>
      <c r="F145" s="3" t="s">
        <v>132</v>
      </c>
      <c r="G145" s="3" t="s">
        <v>25</v>
      </c>
      <c r="H145" s="3" t="s">
        <v>26</v>
      </c>
      <c r="I145" s="3" t="s">
        <v>27</v>
      </c>
      <c r="J145" s="3" t="s">
        <v>28</v>
      </c>
      <c r="K145" s="3" t="s">
        <v>29</v>
      </c>
      <c r="L145" s="3" t="s">
        <v>30</v>
      </c>
      <c r="M145" s="3" t="s">
        <v>10</v>
      </c>
    </row>
    <row r="146" spans="1:13">
      <c r="A146" s="43">
        <v>1</v>
      </c>
      <c r="B146" s="43">
        <v>2</v>
      </c>
      <c r="C146" s="43">
        <v>3</v>
      </c>
      <c r="D146" s="43" t="s">
        <v>31</v>
      </c>
      <c r="E146" s="43" t="s">
        <v>32</v>
      </c>
      <c r="F146" s="43" t="s">
        <v>33</v>
      </c>
      <c r="G146" s="43" t="s">
        <v>34</v>
      </c>
      <c r="H146" s="43">
        <v>4</v>
      </c>
      <c r="I146" s="43" t="s">
        <v>35</v>
      </c>
      <c r="J146" s="43" t="s">
        <v>36</v>
      </c>
      <c r="K146" s="43" t="s">
        <v>37</v>
      </c>
      <c r="L146" s="43" t="s">
        <v>38</v>
      </c>
      <c r="M146" s="43" t="s">
        <v>39</v>
      </c>
    </row>
    <row r="147" spans="1:13" ht="301.5" customHeight="1">
      <c r="A147" s="45">
        <v>1</v>
      </c>
      <c r="B147" s="9" t="s">
        <v>57</v>
      </c>
      <c r="C147" s="10">
        <f>F147/G147</f>
        <v>41592.007699530521</v>
      </c>
      <c r="D147" s="25">
        <f>5321490.56+161400</f>
        <v>5482890.5599999996</v>
      </c>
      <c r="E147" s="25">
        <v>29953500</v>
      </c>
      <c r="F147" s="26">
        <f>D147+E147</f>
        <v>35436390.560000002</v>
      </c>
      <c r="G147" s="25">
        <v>852</v>
      </c>
      <c r="H147" s="10">
        <f>K147/L147</f>
        <v>40179.83989361702</v>
      </c>
      <c r="I147" s="25">
        <f>4388985.14+95714.21</f>
        <v>4484699.3499999996</v>
      </c>
      <c r="J147" s="25">
        <v>29507445.199999999</v>
      </c>
      <c r="K147" s="26">
        <f>I147+J147</f>
        <v>33992144.549999997</v>
      </c>
      <c r="L147" s="11">
        <v>846</v>
      </c>
      <c r="M147" s="12">
        <f>H147/C147*100</f>
        <v>96.604713539881743</v>
      </c>
    </row>
    <row r="148" spans="1:13" ht="126.75" hidden="1" customHeight="1">
      <c r="A148" s="45">
        <v>2</v>
      </c>
      <c r="B148" s="9" t="s">
        <v>58</v>
      </c>
      <c r="C148" s="10" t="e">
        <f>F148/G148</f>
        <v>#DIV/0!</v>
      </c>
      <c r="D148" s="25"/>
      <c r="E148" s="25"/>
      <c r="F148" s="26">
        <f>D148+E148</f>
        <v>0</v>
      </c>
      <c r="G148" s="25"/>
      <c r="H148" s="10" t="e">
        <f>K148/L148</f>
        <v>#DIV/0!</v>
      </c>
      <c r="I148" s="25"/>
      <c r="J148" s="25"/>
      <c r="K148" s="26">
        <f>I148+J148</f>
        <v>0</v>
      </c>
      <c r="L148" s="11"/>
      <c r="M148" s="12" t="e">
        <f>H148/C148*100</f>
        <v>#DIV/0!</v>
      </c>
    </row>
    <row r="150" spans="1:13">
      <c r="A150" s="95" t="s">
        <v>101</v>
      </c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7"/>
    </row>
    <row r="151" spans="1:13">
      <c r="A151" s="105" t="s">
        <v>123</v>
      </c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</row>
    <row r="152" spans="1:13" ht="168.75">
      <c r="A152" s="2" t="s">
        <v>5</v>
      </c>
      <c r="B152" s="3" t="s">
        <v>6</v>
      </c>
      <c r="C152" s="3" t="s">
        <v>24</v>
      </c>
      <c r="D152" s="3" t="s">
        <v>130</v>
      </c>
      <c r="E152" s="3" t="s">
        <v>131</v>
      </c>
      <c r="F152" s="3" t="s">
        <v>132</v>
      </c>
      <c r="G152" s="3" t="s">
        <v>25</v>
      </c>
      <c r="H152" s="3" t="s">
        <v>26</v>
      </c>
      <c r="I152" s="3" t="s">
        <v>27</v>
      </c>
      <c r="J152" s="3" t="s">
        <v>28</v>
      </c>
      <c r="K152" s="3" t="s">
        <v>29</v>
      </c>
      <c r="L152" s="3" t="s">
        <v>30</v>
      </c>
      <c r="M152" s="3" t="s">
        <v>10</v>
      </c>
    </row>
    <row r="153" spans="1:13">
      <c r="A153" s="43">
        <v>1</v>
      </c>
      <c r="B153" s="43">
        <v>2</v>
      </c>
      <c r="C153" s="43">
        <v>3</v>
      </c>
      <c r="D153" s="43" t="s">
        <v>31</v>
      </c>
      <c r="E153" s="43" t="s">
        <v>32</v>
      </c>
      <c r="F153" s="43" t="s">
        <v>33</v>
      </c>
      <c r="G153" s="43" t="s">
        <v>34</v>
      </c>
      <c r="H153" s="43">
        <v>4</v>
      </c>
      <c r="I153" s="43" t="s">
        <v>35</v>
      </c>
      <c r="J153" s="43" t="s">
        <v>36</v>
      </c>
      <c r="K153" s="43" t="s">
        <v>37</v>
      </c>
      <c r="L153" s="43" t="s">
        <v>38</v>
      </c>
      <c r="M153" s="43" t="s">
        <v>39</v>
      </c>
    </row>
    <row r="154" spans="1:13" ht="301.5" customHeight="1">
      <c r="A154" s="45">
        <v>1</v>
      </c>
      <c r="B154" s="9" t="s">
        <v>57</v>
      </c>
      <c r="C154" s="10">
        <f>F154/G154</f>
        <v>39006.744199475062</v>
      </c>
      <c r="D154" s="25">
        <v>8232178.1600000001</v>
      </c>
      <c r="E154" s="25">
        <v>51214100</v>
      </c>
      <c r="F154" s="26">
        <f>D154+E154</f>
        <v>59446278.159999996</v>
      </c>
      <c r="G154" s="25">
        <v>1524</v>
      </c>
      <c r="H154" s="10">
        <f>K154/L154</f>
        <v>30827.414930509596</v>
      </c>
      <c r="I154" s="25">
        <v>6233273.96</v>
      </c>
      <c r="J154" s="25">
        <v>40346950</v>
      </c>
      <c r="K154" s="26">
        <f>I154+J154</f>
        <v>46580223.960000001</v>
      </c>
      <c r="L154" s="11">
        <v>1511</v>
      </c>
      <c r="M154" s="12">
        <f>H154/C154*100</f>
        <v>79.030986982308718</v>
      </c>
    </row>
    <row r="155" spans="1:13" ht="126.75" customHeight="1">
      <c r="A155" s="45">
        <v>2</v>
      </c>
      <c r="B155" s="9" t="s">
        <v>58</v>
      </c>
      <c r="C155" s="10">
        <f>F155/G155</f>
        <v>3.1045179152816114</v>
      </c>
      <c r="D155" s="25"/>
      <c r="E155" s="25">
        <v>363300</v>
      </c>
      <c r="F155" s="26">
        <f>D155+E155</f>
        <v>363300</v>
      </c>
      <c r="G155" s="25">
        <v>117023</v>
      </c>
      <c r="H155" s="10">
        <f>K155/L155</f>
        <v>3.1013112067199344</v>
      </c>
      <c r="I155" s="25"/>
      <c r="J155" s="25">
        <v>363300</v>
      </c>
      <c r="K155" s="26">
        <v>363300</v>
      </c>
      <c r="L155" s="11">
        <v>117144</v>
      </c>
      <c r="M155" s="12">
        <f>H155/C155*100</f>
        <v>99.896708324796833</v>
      </c>
    </row>
    <row r="157" spans="1:13">
      <c r="A157" s="95" t="s">
        <v>68</v>
      </c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7"/>
    </row>
    <row r="158" spans="1:13">
      <c r="A158" s="105" t="s">
        <v>123</v>
      </c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</row>
    <row r="159" spans="1:13" ht="168.75">
      <c r="A159" s="2" t="s">
        <v>5</v>
      </c>
      <c r="B159" s="3" t="s">
        <v>6</v>
      </c>
      <c r="C159" s="3" t="s">
        <v>24</v>
      </c>
      <c r="D159" s="3" t="s">
        <v>130</v>
      </c>
      <c r="E159" s="3" t="s">
        <v>131</v>
      </c>
      <c r="F159" s="3" t="s">
        <v>132</v>
      </c>
      <c r="G159" s="3" t="s">
        <v>25</v>
      </c>
      <c r="H159" s="3" t="s">
        <v>26</v>
      </c>
      <c r="I159" s="3" t="s">
        <v>27</v>
      </c>
      <c r="J159" s="3" t="s">
        <v>28</v>
      </c>
      <c r="K159" s="3" t="s">
        <v>29</v>
      </c>
      <c r="L159" s="3" t="s">
        <v>30</v>
      </c>
      <c r="M159" s="3" t="s">
        <v>10</v>
      </c>
    </row>
    <row r="160" spans="1:13">
      <c r="A160" s="43">
        <v>1</v>
      </c>
      <c r="B160" s="43">
        <v>2</v>
      </c>
      <c r="C160" s="43">
        <v>3</v>
      </c>
      <c r="D160" s="43" t="s">
        <v>31</v>
      </c>
      <c r="E160" s="43" t="s">
        <v>32</v>
      </c>
      <c r="F160" s="43" t="s">
        <v>33</v>
      </c>
      <c r="G160" s="43" t="s">
        <v>34</v>
      </c>
      <c r="H160" s="43">
        <v>4</v>
      </c>
      <c r="I160" s="43" t="s">
        <v>35</v>
      </c>
      <c r="J160" s="43" t="s">
        <v>36</v>
      </c>
      <c r="K160" s="43" t="s">
        <v>37</v>
      </c>
      <c r="L160" s="43" t="s">
        <v>38</v>
      </c>
      <c r="M160" s="43" t="s">
        <v>39</v>
      </c>
    </row>
    <row r="161" spans="1:13" ht="308.10000000000002" customHeight="1">
      <c r="A161" s="45">
        <v>1</v>
      </c>
      <c r="B161" s="9" t="s">
        <v>57</v>
      </c>
      <c r="C161" s="10">
        <f>F161/G161</f>
        <v>43503.703131221722</v>
      </c>
      <c r="D161" s="25">
        <v>6474791.96</v>
      </c>
      <c r="E161" s="25">
        <v>41596800</v>
      </c>
      <c r="F161" s="26">
        <f>D161+E161</f>
        <v>48071591.960000001</v>
      </c>
      <c r="G161" s="25">
        <v>1105</v>
      </c>
      <c r="H161" s="10">
        <f>K161/L161</f>
        <v>38289.30393665158</v>
      </c>
      <c r="I161" s="25">
        <v>5053908.4400000004</v>
      </c>
      <c r="J161" s="25">
        <v>37255772.409999996</v>
      </c>
      <c r="K161" s="26">
        <f>I161+J161</f>
        <v>42309680.849999994</v>
      </c>
      <c r="L161" s="11">
        <v>1105</v>
      </c>
      <c r="M161" s="12">
        <f>H161/C161*100</f>
        <v>88.01389578528115</v>
      </c>
    </row>
    <row r="162" spans="1:13" ht="126.75" customHeight="1">
      <c r="A162" s="45">
        <v>2</v>
      </c>
      <c r="B162" s="9" t="s">
        <v>58</v>
      </c>
      <c r="C162" s="10">
        <f>F162/G162</f>
        <v>2.9619805481874448</v>
      </c>
      <c r="D162" s="25"/>
      <c r="E162" s="25">
        <v>113900</v>
      </c>
      <c r="F162" s="26">
        <f>D162+E162</f>
        <v>113900</v>
      </c>
      <c r="G162" s="25">
        <v>38454</v>
      </c>
      <c r="H162" s="10" t="e">
        <f>K162/L162</f>
        <v>#DIV/0!</v>
      </c>
      <c r="I162" s="25"/>
      <c r="J162" s="25">
        <v>0</v>
      </c>
      <c r="K162" s="26">
        <f>I162+J162</f>
        <v>0</v>
      </c>
      <c r="L162" s="11"/>
      <c r="M162" s="12" t="e">
        <f>H162/C162*100</f>
        <v>#DIV/0!</v>
      </c>
    </row>
    <row r="164" spans="1:13">
      <c r="A164" s="95" t="s">
        <v>103</v>
      </c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7"/>
    </row>
    <row r="165" spans="1:13">
      <c r="A165" s="105" t="s">
        <v>123</v>
      </c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</row>
    <row r="166" spans="1:13" ht="168.75">
      <c r="A166" s="2" t="s">
        <v>5</v>
      </c>
      <c r="B166" s="3" t="s">
        <v>6</v>
      </c>
      <c r="C166" s="3" t="s">
        <v>24</v>
      </c>
      <c r="D166" s="3" t="s">
        <v>130</v>
      </c>
      <c r="E166" s="3" t="s">
        <v>131</v>
      </c>
      <c r="F166" s="3" t="s">
        <v>132</v>
      </c>
      <c r="G166" s="3" t="s">
        <v>25</v>
      </c>
      <c r="H166" s="3" t="s">
        <v>26</v>
      </c>
      <c r="I166" s="3" t="s">
        <v>27</v>
      </c>
      <c r="J166" s="3" t="s">
        <v>28</v>
      </c>
      <c r="K166" s="3" t="s">
        <v>29</v>
      </c>
      <c r="L166" s="3" t="s">
        <v>30</v>
      </c>
      <c r="M166" s="3" t="s">
        <v>10</v>
      </c>
    </row>
    <row r="167" spans="1:13">
      <c r="A167" s="43">
        <v>1</v>
      </c>
      <c r="B167" s="43">
        <v>2</v>
      </c>
      <c r="C167" s="43">
        <v>3</v>
      </c>
      <c r="D167" s="43" t="s">
        <v>31</v>
      </c>
      <c r="E167" s="43" t="s">
        <v>32</v>
      </c>
      <c r="F167" s="43" t="s">
        <v>33</v>
      </c>
      <c r="G167" s="43" t="s">
        <v>34</v>
      </c>
      <c r="H167" s="43">
        <v>4</v>
      </c>
      <c r="I167" s="43" t="s">
        <v>35</v>
      </c>
      <c r="J167" s="43" t="s">
        <v>36</v>
      </c>
      <c r="K167" s="43" t="s">
        <v>37</v>
      </c>
      <c r="L167" s="43" t="s">
        <v>38</v>
      </c>
      <c r="M167" s="43" t="s">
        <v>39</v>
      </c>
    </row>
    <row r="168" spans="1:13" ht="301.5" customHeight="1">
      <c r="A168" s="45">
        <v>1</v>
      </c>
      <c r="B168" s="9" t="s">
        <v>57</v>
      </c>
      <c r="C168" s="10">
        <f>F168/G168</f>
        <v>41918.48575070822</v>
      </c>
      <c r="D168" s="25">
        <v>3951850.94</v>
      </c>
      <c r="E168" s="25">
        <v>25642600</v>
      </c>
      <c r="F168" s="26">
        <f>D168+E168</f>
        <v>29594450.940000001</v>
      </c>
      <c r="G168" s="25">
        <v>706</v>
      </c>
      <c r="H168" s="10">
        <f>K168/L168</f>
        <v>32472.555825242718</v>
      </c>
      <c r="I168" s="25">
        <v>3116151.03</v>
      </c>
      <c r="J168" s="25">
        <v>20296561.719999999</v>
      </c>
      <c r="K168" s="26">
        <f>I168+J168</f>
        <v>23412712.75</v>
      </c>
      <c r="L168" s="11">
        <v>721</v>
      </c>
      <c r="M168" s="12">
        <f>H168/C168*100</f>
        <v>77.465956233149697</v>
      </c>
    </row>
    <row r="169" spans="1:13" ht="126.75" customHeight="1">
      <c r="A169" s="45">
        <v>2</v>
      </c>
      <c r="B169" s="9" t="s">
        <v>58</v>
      </c>
      <c r="C169" s="10">
        <f>F169/G169</f>
        <v>18.41882122993346</v>
      </c>
      <c r="D169" s="25"/>
      <c r="E169" s="25">
        <v>640800</v>
      </c>
      <c r="F169" s="26">
        <f>D169+E169</f>
        <v>640800</v>
      </c>
      <c r="G169" s="25">
        <v>34790.5</v>
      </c>
      <c r="H169" s="10">
        <f>K169/L169</f>
        <v>9.6521176694834487</v>
      </c>
      <c r="I169" s="25"/>
      <c r="J169" s="25">
        <v>303829.36</v>
      </c>
      <c r="K169" s="26">
        <f>I169+J169</f>
        <v>303829.36</v>
      </c>
      <c r="L169" s="11">
        <v>31478</v>
      </c>
      <c r="M169" s="12">
        <f>H169/C169*100</f>
        <v>52.403558018127953</v>
      </c>
    </row>
    <row r="171" spans="1:13">
      <c r="A171" s="95" t="s">
        <v>104</v>
      </c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7"/>
    </row>
    <row r="172" spans="1:13">
      <c r="A172" s="105" t="s">
        <v>123</v>
      </c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</row>
    <row r="173" spans="1:13" ht="168.75">
      <c r="A173" s="2" t="s">
        <v>5</v>
      </c>
      <c r="B173" s="3" t="s">
        <v>6</v>
      </c>
      <c r="C173" s="3" t="s">
        <v>24</v>
      </c>
      <c r="D173" s="3" t="s">
        <v>130</v>
      </c>
      <c r="E173" s="3" t="s">
        <v>131</v>
      </c>
      <c r="F173" s="3" t="s">
        <v>132</v>
      </c>
      <c r="G173" s="3" t="s">
        <v>25</v>
      </c>
      <c r="H173" s="3" t="s">
        <v>26</v>
      </c>
      <c r="I173" s="3" t="s">
        <v>92</v>
      </c>
      <c r="J173" s="3" t="s">
        <v>93</v>
      </c>
      <c r="K173" s="3" t="s">
        <v>29</v>
      </c>
      <c r="L173" s="3" t="s">
        <v>30</v>
      </c>
      <c r="M173" s="3" t="s">
        <v>10</v>
      </c>
    </row>
    <row r="174" spans="1:13">
      <c r="A174" s="43">
        <v>1</v>
      </c>
      <c r="B174" s="43">
        <v>2</v>
      </c>
      <c r="C174" s="43">
        <v>3</v>
      </c>
      <c r="D174" s="43" t="s">
        <v>31</v>
      </c>
      <c r="E174" s="43" t="s">
        <v>32</v>
      </c>
      <c r="F174" s="43" t="s">
        <v>33</v>
      </c>
      <c r="G174" s="43" t="s">
        <v>34</v>
      </c>
      <c r="H174" s="43">
        <v>4</v>
      </c>
      <c r="I174" s="43" t="s">
        <v>35</v>
      </c>
      <c r="J174" s="43" t="s">
        <v>36</v>
      </c>
      <c r="K174" s="43" t="s">
        <v>37</v>
      </c>
      <c r="L174" s="43" t="s">
        <v>38</v>
      </c>
      <c r="M174" s="43" t="s">
        <v>39</v>
      </c>
    </row>
    <row r="175" spans="1:13" ht="254.45" customHeight="1">
      <c r="A175" s="45">
        <v>1</v>
      </c>
      <c r="B175" s="9" t="s">
        <v>57</v>
      </c>
      <c r="C175" s="10">
        <f>F175/G175</f>
        <v>54168.491111111114</v>
      </c>
      <c r="D175" s="25">
        <v>4657821</v>
      </c>
      <c r="E175" s="25">
        <v>19718000</v>
      </c>
      <c r="F175" s="26">
        <f>D175+E175</f>
        <v>24375821</v>
      </c>
      <c r="G175" s="25">
        <v>450</v>
      </c>
      <c r="H175" s="10">
        <f>K175/L175</f>
        <v>43366.603355408392</v>
      </c>
      <c r="I175" s="25">
        <v>3762971.32</v>
      </c>
      <c r="J175" s="25">
        <v>15882100</v>
      </c>
      <c r="K175" s="26">
        <f>I175+J175</f>
        <v>19645071.32</v>
      </c>
      <c r="L175" s="11">
        <v>453</v>
      </c>
      <c r="M175" s="12">
        <f>H175/C175*100</f>
        <v>80.058725037133215</v>
      </c>
    </row>
    <row r="176" spans="1:13" ht="74.45" customHeight="1">
      <c r="A176" s="45">
        <v>2</v>
      </c>
      <c r="B176" s="9" t="s">
        <v>58</v>
      </c>
      <c r="C176" s="10">
        <f>F176/G176</f>
        <v>9.1373702958030041</v>
      </c>
      <c r="D176" s="25"/>
      <c r="E176" s="25">
        <v>59000</v>
      </c>
      <c r="F176" s="26">
        <f>D176+E176</f>
        <v>59000</v>
      </c>
      <c r="G176" s="25">
        <v>6457</v>
      </c>
      <c r="H176" s="10" t="e">
        <f>K176/L176</f>
        <v>#DIV/0!</v>
      </c>
      <c r="I176" s="25">
        <v>0</v>
      </c>
      <c r="J176" s="25">
        <v>0</v>
      </c>
      <c r="K176" s="26">
        <f>I176+J176</f>
        <v>0</v>
      </c>
      <c r="L176" s="11">
        <v>0</v>
      </c>
      <c r="M176" s="12" t="e">
        <f>H176/C176*100</f>
        <v>#DIV/0!</v>
      </c>
    </row>
    <row r="178" spans="1:13">
      <c r="A178" s="95" t="s">
        <v>105</v>
      </c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7"/>
    </row>
    <row r="179" spans="1:13">
      <c r="A179" s="105" t="s">
        <v>123</v>
      </c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</row>
    <row r="180" spans="1:13" ht="168.75">
      <c r="A180" s="2" t="s">
        <v>5</v>
      </c>
      <c r="B180" s="3" t="s">
        <v>6</v>
      </c>
      <c r="C180" s="3" t="s">
        <v>24</v>
      </c>
      <c r="D180" s="3" t="s">
        <v>130</v>
      </c>
      <c r="E180" s="3" t="s">
        <v>131</v>
      </c>
      <c r="F180" s="3" t="s">
        <v>132</v>
      </c>
      <c r="G180" s="3" t="s">
        <v>25</v>
      </c>
      <c r="H180" s="3" t="s">
        <v>26</v>
      </c>
      <c r="I180" s="3" t="s">
        <v>27</v>
      </c>
      <c r="J180" s="3" t="s">
        <v>28</v>
      </c>
      <c r="K180" s="3" t="s">
        <v>29</v>
      </c>
      <c r="L180" s="3" t="s">
        <v>30</v>
      </c>
      <c r="M180" s="3" t="s">
        <v>10</v>
      </c>
    </row>
    <row r="181" spans="1:13">
      <c r="A181" s="43">
        <v>1</v>
      </c>
      <c r="B181" s="43">
        <v>2</v>
      </c>
      <c r="C181" s="43">
        <v>3</v>
      </c>
      <c r="D181" s="43" t="s">
        <v>31</v>
      </c>
      <c r="E181" s="43" t="s">
        <v>32</v>
      </c>
      <c r="F181" s="43" t="s">
        <v>33</v>
      </c>
      <c r="G181" s="43" t="s">
        <v>34</v>
      </c>
      <c r="H181" s="43">
        <v>4</v>
      </c>
      <c r="I181" s="43" t="s">
        <v>35</v>
      </c>
      <c r="J181" s="43" t="s">
        <v>36</v>
      </c>
      <c r="K181" s="43" t="s">
        <v>37</v>
      </c>
      <c r="L181" s="43" t="s">
        <v>38</v>
      </c>
      <c r="M181" s="43" t="s">
        <v>39</v>
      </c>
    </row>
    <row r="182" spans="1:13" ht="301.5" customHeight="1">
      <c r="A182" s="45">
        <v>1</v>
      </c>
      <c r="B182" s="9" t="s">
        <v>57</v>
      </c>
      <c r="C182" s="10">
        <f>F182/G182</f>
        <v>39169.537514644348</v>
      </c>
      <c r="D182" s="25">
        <v>6393497.3300000001</v>
      </c>
      <c r="E182" s="25">
        <v>40414100</v>
      </c>
      <c r="F182" s="26">
        <f>D182+E182</f>
        <v>46807597.329999998</v>
      </c>
      <c r="G182" s="25">
        <v>1195</v>
      </c>
      <c r="H182" s="10">
        <f>K182/L182</f>
        <v>30972.628928571434</v>
      </c>
      <c r="I182" s="25">
        <v>5262945.2300000004</v>
      </c>
      <c r="J182" s="25">
        <v>32028100</v>
      </c>
      <c r="K182" s="26">
        <f>I182+J182</f>
        <v>37291045.230000004</v>
      </c>
      <c r="L182" s="11">
        <v>1204</v>
      </c>
      <c r="M182" s="12">
        <f>H182/C182*100</f>
        <v>79.073256652549631</v>
      </c>
    </row>
    <row r="183" spans="1:13" ht="126.75" customHeight="1">
      <c r="A183" s="45">
        <v>2</v>
      </c>
      <c r="B183" s="9" t="s">
        <v>58</v>
      </c>
      <c r="C183" s="10" t="e">
        <f>F183/G183</f>
        <v>#DIV/0!</v>
      </c>
      <c r="D183" s="25"/>
      <c r="E183" s="25"/>
      <c r="F183" s="26">
        <f>D183+E183</f>
        <v>0</v>
      </c>
      <c r="G183" s="25"/>
      <c r="H183" s="10" t="e">
        <f>K183/L183</f>
        <v>#DIV/0!</v>
      </c>
      <c r="I183" s="25"/>
      <c r="J183" s="25"/>
      <c r="K183" s="26">
        <f>I183+J183</f>
        <v>0</v>
      </c>
      <c r="L183" s="11"/>
      <c r="M183" s="12" t="e">
        <f>H183/C183*100</f>
        <v>#DIV/0!</v>
      </c>
    </row>
    <row r="185" spans="1:13">
      <c r="A185" s="106" t="s">
        <v>106</v>
      </c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8"/>
    </row>
    <row r="186" spans="1:13">
      <c r="A186" s="105" t="s">
        <v>123</v>
      </c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</row>
    <row r="187" spans="1:13" ht="168.75">
      <c r="A187" s="2" t="s">
        <v>5</v>
      </c>
      <c r="B187" s="3" t="s">
        <v>6</v>
      </c>
      <c r="C187" s="3" t="s">
        <v>24</v>
      </c>
      <c r="D187" s="3" t="s">
        <v>130</v>
      </c>
      <c r="E187" s="3" t="s">
        <v>131</v>
      </c>
      <c r="F187" s="3" t="s">
        <v>132</v>
      </c>
      <c r="G187" s="3" t="s">
        <v>25</v>
      </c>
      <c r="H187" s="3" t="s">
        <v>26</v>
      </c>
      <c r="I187" s="3" t="s">
        <v>27</v>
      </c>
      <c r="J187" s="3" t="s">
        <v>28</v>
      </c>
      <c r="K187" s="3" t="s">
        <v>29</v>
      </c>
      <c r="L187" s="3" t="s">
        <v>30</v>
      </c>
      <c r="M187" s="3" t="s">
        <v>10</v>
      </c>
    </row>
    <row r="188" spans="1:13">
      <c r="A188" s="43">
        <v>1</v>
      </c>
      <c r="B188" s="43">
        <v>2</v>
      </c>
      <c r="C188" s="43">
        <v>3</v>
      </c>
      <c r="D188" s="43" t="s">
        <v>31</v>
      </c>
      <c r="E188" s="43" t="s">
        <v>32</v>
      </c>
      <c r="F188" s="43" t="s">
        <v>33</v>
      </c>
      <c r="G188" s="43" t="s">
        <v>34</v>
      </c>
      <c r="H188" s="43">
        <v>4</v>
      </c>
      <c r="I188" s="43" t="s">
        <v>35</v>
      </c>
      <c r="J188" s="43" t="s">
        <v>36</v>
      </c>
      <c r="K188" s="43" t="s">
        <v>37</v>
      </c>
      <c r="L188" s="43" t="s">
        <v>38</v>
      </c>
      <c r="M188" s="43" t="s">
        <v>39</v>
      </c>
    </row>
    <row r="189" spans="1:13" ht="301.7" customHeight="1">
      <c r="A189" s="45">
        <v>1</v>
      </c>
      <c r="B189" s="9" t="s">
        <v>57</v>
      </c>
      <c r="C189" s="10">
        <f>F189/G189</f>
        <v>42493.898571428574</v>
      </c>
      <c r="D189" s="25">
        <f>4854699.84+181200</f>
        <v>5035899.84</v>
      </c>
      <c r="E189" s="25">
        <v>23520000</v>
      </c>
      <c r="F189" s="26">
        <f>D189+E189</f>
        <v>28555899.84</v>
      </c>
      <c r="G189" s="25">
        <v>672</v>
      </c>
      <c r="H189" s="10">
        <f>K189/L189</f>
        <v>34557.36430267062</v>
      </c>
      <c r="I189" s="25">
        <f>3784147.08+116671.08</f>
        <v>3900818.16</v>
      </c>
      <c r="J189" s="25">
        <v>19390845.379999999</v>
      </c>
      <c r="K189" s="26">
        <f>I189+J189</f>
        <v>23291663.539999999</v>
      </c>
      <c r="L189" s="11">
        <v>674</v>
      </c>
      <c r="M189" s="12">
        <f>H189/C189*100</f>
        <v>81.323120411234271</v>
      </c>
    </row>
    <row r="190" spans="1:13" ht="126.75" customHeight="1">
      <c r="A190" s="45">
        <v>2</v>
      </c>
      <c r="B190" s="9" t="s">
        <v>58</v>
      </c>
      <c r="C190" s="10">
        <f>F190/G190</f>
        <v>18.603174603174605</v>
      </c>
      <c r="D190" s="25"/>
      <c r="E190" s="25">
        <v>175800</v>
      </c>
      <c r="F190" s="26">
        <f>D190+E190</f>
        <v>175800</v>
      </c>
      <c r="G190" s="25">
        <v>9450</v>
      </c>
      <c r="H190" s="10">
        <f>K190/L190</f>
        <v>23.132415690701283</v>
      </c>
      <c r="I190" s="25"/>
      <c r="J190" s="25">
        <v>163939.43</v>
      </c>
      <c r="K190" s="26">
        <f>I190+J190</f>
        <v>163939.43</v>
      </c>
      <c r="L190" s="11">
        <v>7087</v>
      </c>
      <c r="M190" s="12">
        <f>H190/C190*100</f>
        <v>124.34660311554441</v>
      </c>
    </row>
    <row r="192" spans="1:13" ht="37.5" customHeight="1">
      <c r="A192" s="95" t="s">
        <v>109</v>
      </c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7"/>
    </row>
    <row r="193" spans="1:13">
      <c r="A193" s="105" t="s">
        <v>123</v>
      </c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</row>
    <row r="194" spans="1:13" ht="168.75">
      <c r="A194" s="2" t="s">
        <v>5</v>
      </c>
      <c r="B194" s="3" t="s">
        <v>6</v>
      </c>
      <c r="C194" s="3" t="s">
        <v>24</v>
      </c>
      <c r="D194" s="3" t="s">
        <v>130</v>
      </c>
      <c r="E194" s="3" t="s">
        <v>131</v>
      </c>
      <c r="F194" s="3" t="s">
        <v>132</v>
      </c>
      <c r="G194" s="3" t="s">
        <v>25</v>
      </c>
      <c r="H194" s="3" t="s">
        <v>26</v>
      </c>
      <c r="I194" s="3" t="s">
        <v>27</v>
      </c>
      <c r="J194" s="3" t="s">
        <v>28</v>
      </c>
      <c r="K194" s="3" t="s">
        <v>29</v>
      </c>
      <c r="L194" s="3" t="s">
        <v>30</v>
      </c>
      <c r="M194" s="3" t="s">
        <v>10</v>
      </c>
    </row>
    <row r="195" spans="1:13">
      <c r="A195" s="43">
        <v>1</v>
      </c>
      <c r="B195" s="43">
        <v>2</v>
      </c>
      <c r="C195" s="43">
        <v>3</v>
      </c>
      <c r="D195" s="43" t="s">
        <v>31</v>
      </c>
      <c r="E195" s="43" t="s">
        <v>32</v>
      </c>
      <c r="F195" s="43" t="s">
        <v>33</v>
      </c>
      <c r="G195" s="43" t="s">
        <v>34</v>
      </c>
      <c r="H195" s="43">
        <v>4</v>
      </c>
      <c r="I195" s="43" t="s">
        <v>35</v>
      </c>
      <c r="J195" s="43" t="s">
        <v>36</v>
      </c>
      <c r="K195" s="43" t="s">
        <v>37</v>
      </c>
      <c r="L195" s="43" t="s">
        <v>38</v>
      </c>
      <c r="M195" s="43" t="s">
        <v>39</v>
      </c>
    </row>
    <row r="196" spans="1:13" ht="301.5" customHeight="1">
      <c r="A196" s="64">
        <v>1</v>
      </c>
      <c r="B196" s="9" t="s">
        <v>57</v>
      </c>
      <c r="C196" s="10">
        <f>F196/G196</f>
        <v>37243.681030780244</v>
      </c>
      <c r="D196" s="25">
        <v>6227922.4000000004</v>
      </c>
      <c r="E196" s="25">
        <v>45801500</v>
      </c>
      <c r="F196" s="26">
        <f>D196+E196</f>
        <v>52029422.399999999</v>
      </c>
      <c r="G196" s="25">
        <v>1397</v>
      </c>
      <c r="H196" s="10">
        <f>K196/L196</f>
        <v>29189.012034507548</v>
      </c>
      <c r="I196" s="25">
        <v>4996031.54</v>
      </c>
      <c r="J196" s="25">
        <v>35605884.200000003</v>
      </c>
      <c r="K196" s="26">
        <f>I196+J196</f>
        <v>40601915.740000002</v>
      </c>
      <c r="L196" s="11">
        <v>1391</v>
      </c>
      <c r="M196" s="57">
        <f>H196/C196*100</f>
        <v>78.373058802603666</v>
      </c>
    </row>
    <row r="197" spans="1:13" ht="126.75" customHeight="1">
      <c r="A197" s="64">
        <v>2</v>
      </c>
      <c r="B197" s="9" t="s">
        <v>58</v>
      </c>
      <c r="C197" s="10">
        <f>F197/G197</f>
        <v>2.7018260139956922</v>
      </c>
      <c r="D197" s="25"/>
      <c r="E197" s="25">
        <v>624700</v>
      </c>
      <c r="F197" s="26">
        <f>D197+E197</f>
        <v>624700</v>
      </c>
      <c r="G197" s="25">
        <v>231214</v>
      </c>
      <c r="H197" s="10">
        <f>K197/L197</f>
        <v>13.043836373687119</v>
      </c>
      <c r="I197" s="25"/>
      <c r="J197" s="25">
        <v>471926</v>
      </c>
      <c r="K197" s="26">
        <f>I197+J197</f>
        <v>471926</v>
      </c>
      <c r="L197" s="75">
        <v>36180</v>
      </c>
      <c r="M197" s="57">
        <f>H197/C197*100</f>
        <v>482.77854703148614</v>
      </c>
    </row>
    <row r="198" spans="1:13" ht="81" customHeight="1">
      <c r="A198" s="64">
        <v>3</v>
      </c>
      <c r="B198" s="13" t="s">
        <v>54</v>
      </c>
      <c r="C198" s="10">
        <f>F198/G198</f>
        <v>58373.294117647056</v>
      </c>
      <c r="D198" s="25">
        <v>664184</v>
      </c>
      <c r="E198" s="25">
        <v>3305200</v>
      </c>
      <c r="F198" s="26">
        <f>D198+E198</f>
        <v>3969384</v>
      </c>
      <c r="G198" s="25">
        <v>68</v>
      </c>
      <c r="H198" s="10">
        <f>K198/L198</f>
        <v>43576.845322580644</v>
      </c>
      <c r="I198" s="25">
        <v>369004.41</v>
      </c>
      <c r="J198" s="25">
        <v>2332760</v>
      </c>
      <c r="K198" s="26">
        <f>I198+J198</f>
        <v>2701764.41</v>
      </c>
      <c r="L198" s="11">
        <v>62</v>
      </c>
      <c r="M198" s="57">
        <f>H198/C198*100</f>
        <v>74.652023637307053</v>
      </c>
    </row>
    <row r="199" spans="1:13" ht="97.5" customHeight="1">
      <c r="A199" s="64">
        <v>4</v>
      </c>
      <c r="B199" s="14" t="s">
        <v>55</v>
      </c>
      <c r="C199" s="10">
        <f>F199/G199</f>
        <v>4564.7058823529414</v>
      </c>
      <c r="D199" s="25">
        <v>310400</v>
      </c>
      <c r="E199" s="26"/>
      <c r="F199" s="26">
        <f>D199</f>
        <v>310400</v>
      </c>
      <c r="G199" s="27">
        <v>68</v>
      </c>
      <c r="H199" s="10">
        <f>K199/L199</f>
        <v>4377.0161290322585</v>
      </c>
      <c r="I199" s="25">
        <v>271375</v>
      </c>
      <c r="J199" s="26"/>
      <c r="K199" s="39">
        <f>I199</f>
        <v>271375</v>
      </c>
      <c r="L199" s="15">
        <v>62</v>
      </c>
      <c r="M199" s="57">
        <f>H199/C199*100</f>
        <v>95.88823994013967</v>
      </c>
    </row>
    <row r="201" spans="1:13">
      <c r="A201" s="95" t="s">
        <v>118</v>
      </c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7"/>
    </row>
    <row r="202" spans="1:13">
      <c r="A202" s="105" t="s">
        <v>123</v>
      </c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</row>
    <row r="203" spans="1:13" ht="168.75">
      <c r="A203" s="2" t="s">
        <v>5</v>
      </c>
      <c r="B203" s="3" t="s">
        <v>6</v>
      </c>
      <c r="C203" s="3" t="s">
        <v>24</v>
      </c>
      <c r="D203" s="3" t="s">
        <v>130</v>
      </c>
      <c r="E203" s="3" t="s">
        <v>131</v>
      </c>
      <c r="F203" s="3" t="s">
        <v>132</v>
      </c>
      <c r="G203" s="3" t="s">
        <v>25</v>
      </c>
      <c r="H203" s="3" t="s">
        <v>26</v>
      </c>
      <c r="I203" s="3" t="s">
        <v>27</v>
      </c>
      <c r="J203" s="3" t="s">
        <v>28</v>
      </c>
      <c r="K203" s="3" t="s">
        <v>29</v>
      </c>
      <c r="L203" s="3" t="s">
        <v>30</v>
      </c>
      <c r="M203" s="3" t="s">
        <v>10</v>
      </c>
    </row>
    <row r="204" spans="1:13">
      <c r="A204" s="47">
        <v>1</v>
      </c>
      <c r="B204" s="47">
        <v>2</v>
      </c>
      <c r="C204" s="47">
        <v>3</v>
      </c>
      <c r="D204" s="47" t="s">
        <v>31</v>
      </c>
      <c r="E204" s="47" t="s">
        <v>32</v>
      </c>
      <c r="F204" s="47" t="s">
        <v>33</v>
      </c>
      <c r="G204" s="47" t="s">
        <v>34</v>
      </c>
      <c r="H204" s="47">
        <v>4</v>
      </c>
      <c r="I204" s="47" t="s">
        <v>35</v>
      </c>
      <c r="J204" s="47" t="s">
        <v>36</v>
      </c>
      <c r="K204" s="47" t="s">
        <v>37</v>
      </c>
      <c r="L204" s="47" t="s">
        <v>38</v>
      </c>
      <c r="M204" s="47" t="s">
        <v>39</v>
      </c>
    </row>
    <row r="205" spans="1:13" ht="301.5" customHeight="1">
      <c r="A205" s="48">
        <v>1</v>
      </c>
      <c r="B205" s="9" t="s">
        <v>57</v>
      </c>
      <c r="C205" s="10">
        <f>F205/G205</f>
        <v>41906.2864047619</v>
      </c>
      <c r="D205" s="25">
        <v>6740020.8700000001</v>
      </c>
      <c r="E205" s="25">
        <v>46061900</v>
      </c>
      <c r="F205" s="26">
        <f>D205+E205</f>
        <v>52801920.869999997</v>
      </c>
      <c r="G205" s="25">
        <v>1260</v>
      </c>
      <c r="H205" s="10">
        <f>K205/L205</f>
        <v>32364.149611021072</v>
      </c>
      <c r="I205" s="25">
        <v>5220811.3499999996</v>
      </c>
      <c r="J205" s="25">
        <v>34716549.270000003</v>
      </c>
      <c r="K205" s="26">
        <f>I205+J205</f>
        <v>39937360.620000005</v>
      </c>
      <c r="L205" s="11">
        <v>1234</v>
      </c>
      <c r="M205" s="12">
        <f>H205/C205*100</f>
        <v>77.229820123940797</v>
      </c>
    </row>
    <row r="206" spans="1:13" ht="126.75" customHeight="1">
      <c r="A206" s="48">
        <v>2</v>
      </c>
      <c r="B206" s="9" t="s">
        <v>58</v>
      </c>
      <c r="C206" s="10">
        <f>F206/G206</f>
        <v>3.5714285714285716</v>
      </c>
      <c r="D206" s="25"/>
      <c r="E206" s="25">
        <v>97500</v>
      </c>
      <c r="F206" s="26">
        <f>D206+E206</f>
        <v>97500</v>
      </c>
      <c r="G206" s="25">
        <v>27300</v>
      </c>
      <c r="H206" s="10">
        <f>K206/L206</f>
        <v>3.0716844932844931</v>
      </c>
      <c r="I206" s="25"/>
      <c r="J206" s="25">
        <v>62892.74</v>
      </c>
      <c r="K206" s="26">
        <f>I206+J206</f>
        <v>62892.74</v>
      </c>
      <c r="L206" s="11">
        <v>20475</v>
      </c>
      <c r="M206" s="12">
        <f>H206/C206*100</f>
        <v>86.007165811965805</v>
      </c>
    </row>
    <row r="208" spans="1:13">
      <c r="A208" s="95" t="s">
        <v>111</v>
      </c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7"/>
    </row>
    <row r="209" spans="1:13">
      <c r="A209" s="105" t="s">
        <v>123</v>
      </c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</row>
    <row r="210" spans="1:13" ht="168.75">
      <c r="A210" s="2" t="s">
        <v>5</v>
      </c>
      <c r="B210" s="3" t="s">
        <v>6</v>
      </c>
      <c r="C210" s="3" t="s">
        <v>24</v>
      </c>
      <c r="D210" s="3" t="s">
        <v>130</v>
      </c>
      <c r="E210" s="3" t="s">
        <v>131</v>
      </c>
      <c r="F210" s="3" t="s">
        <v>132</v>
      </c>
      <c r="G210" s="3" t="s">
        <v>25</v>
      </c>
      <c r="H210" s="3" t="s">
        <v>26</v>
      </c>
      <c r="I210" s="3" t="s">
        <v>27</v>
      </c>
      <c r="J210" s="3" t="s">
        <v>28</v>
      </c>
      <c r="K210" s="3" t="s">
        <v>29</v>
      </c>
      <c r="L210" s="3" t="s">
        <v>30</v>
      </c>
      <c r="M210" s="3" t="s">
        <v>10</v>
      </c>
    </row>
    <row r="211" spans="1:13">
      <c r="A211" s="43">
        <v>1</v>
      </c>
      <c r="B211" s="43">
        <v>2</v>
      </c>
      <c r="C211" s="43">
        <v>3</v>
      </c>
      <c r="D211" s="43" t="s">
        <v>31</v>
      </c>
      <c r="E211" s="43" t="s">
        <v>32</v>
      </c>
      <c r="F211" s="43" t="s">
        <v>33</v>
      </c>
      <c r="G211" s="43" t="s">
        <v>34</v>
      </c>
      <c r="H211" s="43">
        <v>4</v>
      </c>
      <c r="I211" s="43" t="s">
        <v>35</v>
      </c>
      <c r="J211" s="43" t="s">
        <v>36</v>
      </c>
      <c r="K211" s="43" t="s">
        <v>37</v>
      </c>
      <c r="L211" s="43" t="s">
        <v>38</v>
      </c>
      <c r="M211" s="43" t="s">
        <v>39</v>
      </c>
    </row>
    <row r="212" spans="1:13" ht="301.5" customHeight="1">
      <c r="A212" s="45">
        <v>1</v>
      </c>
      <c r="B212" s="9" t="s">
        <v>57</v>
      </c>
      <c r="C212" s="10">
        <f>F212/G212</f>
        <v>38378.150697050944</v>
      </c>
      <c r="D212" s="25">
        <v>6040350.6299999999</v>
      </c>
      <c r="E212" s="25">
        <v>36904800</v>
      </c>
      <c r="F212" s="26">
        <f>D212+E212</f>
        <v>42945150.630000003</v>
      </c>
      <c r="G212" s="25">
        <v>1119</v>
      </c>
      <c r="H212" s="10">
        <f>K212/L212</f>
        <v>31109.89653914591</v>
      </c>
      <c r="I212" s="25">
        <v>4620883.6399999997</v>
      </c>
      <c r="J212" s="25">
        <v>30346640.07</v>
      </c>
      <c r="K212" s="26">
        <f>I212+J212</f>
        <v>34967523.710000001</v>
      </c>
      <c r="L212" s="11">
        <v>1124</v>
      </c>
      <c r="M212" s="12">
        <f>H212/C212*100</f>
        <v>81.061478925133457</v>
      </c>
    </row>
    <row r="213" spans="1:13" ht="126.75" customHeight="1">
      <c r="A213" s="45">
        <v>2</v>
      </c>
      <c r="B213" s="9" t="s">
        <v>58</v>
      </c>
      <c r="C213" s="10" t="e">
        <f>F213/G213</f>
        <v>#DIV/0!</v>
      </c>
      <c r="D213" s="25"/>
      <c r="E213" s="25"/>
      <c r="F213" s="26">
        <f>D213+E213</f>
        <v>0</v>
      </c>
      <c r="G213" s="25"/>
      <c r="H213" s="10" t="e">
        <f>K213/L213</f>
        <v>#DIV/0!</v>
      </c>
      <c r="I213" s="25"/>
      <c r="J213" s="25"/>
      <c r="K213" s="26">
        <f>I213+J213</f>
        <v>0</v>
      </c>
      <c r="L213" s="11"/>
      <c r="M213" s="12" t="e">
        <f>H213/C213*100</f>
        <v>#DIV/0!</v>
      </c>
    </row>
    <row r="215" spans="1:13">
      <c r="A215" s="95" t="s">
        <v>112</v>
      </c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7"/>
    </row>
    <row r="216" spans="1:13">
      <c r="A216" s="105" t="s">
        <v>123</v>
      </c>
      <c r="B216" s="105"/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</row>
    <row r="217" spans="1:13" ht="168.75">
      <c r="A217" s="2" t="s">
        <v>5</v>
      </c>
      <c r="B217" s="3" t="s">
        <v>6</v>
      </c>
      <c r="C217" s="3" t="s">
        <v>24</v>
      </c>
      <c r="D217" s="3" t="s">
        <v>130</v>
      </c>
      <c r="E217" s="3" t="s">
        <v>131</v>
      </c>
      <c r="F217" s="3" t="s">
        <v>132</v>
      </c>
      <c r="G217" s="3" t="s">
        <v>25</v>
      </c>
      <c r="H217" s="3" t="s">
        <v>26</v>
      </c>
      <c r="I217" s="3" t="s">
        <v>92</v>
      </c>
      <c r="J217" s="3" t="s">
        <v>93</v>
      </c>
      <c r="K217" s="3" t="s">
        <v>29</v>
      </c>
      <c r="L217" s="3" t="s">
        <v>30</v>
      </c>
      <c r="M217" s="3" t="s">
        <v>10</v>
      </c>
    </row>
    <row r="218" spans="1:13">
      <c r="A218" s="61">
        <v>1</v>
      </c>
      <c r="B218" s="61">
        <v>2</v>
      </c>
      <c r="C218" s="61">
        <v>3</v>
      </c>
      <c r="D218" s="61" t="s">
        <v>31</v>
      </c>
      <c r="E218" s="61" t="s">
        <v>32</v>
      </c>
      <c r="F218" s="61" t="s">
        <v>33</v>
      </c>
      <c r="G218" s="61" t="s">
        <v>34</v>
      </c>
      <c r="H218" s="61">
        <v>4</v>
      </c>
      <c r="I218" s="61" t="s">
        <v>35</v>
      </c>
      <c r="J218" s="61" t="s">
        <v>36</v>
      </c>
      <c r="K218" s="61" t="s">
        <v>37</v>
      </c>
      <c r="L218" s="61" t="s">
        <v>38</v>
      </c>
      <c r="M218" s="61" t="s">
        <v>39</v>
      </c>
    </row>
    <row r="219" spans="1:13" ht="301.5" customHeight="1">
      <c r="A219" s="64">
        <v>1</v>
      </c>
      <c r="B219" s="9" t="s">
        <v>57</v>
      </c>
      <c r="C219" s="10">
        <f>F219/G219</f>
        <v>39271.239394177806</v>
      </c>
      <c r="D219" s="25">
        <v>8011945.2699999996</v>
      </c>
      <c r="E219" s="25">
        <v>41901800</v>
      </c>
      <c r="F219" s="26">
        <f>D219+E219</f>
        <v>49913745.269999996</v>
      </c>
      <c r="G219" s="25">
        <v>1271</v>
      </c>
      <c r="H219" s="10">
        <f>K219/L219</f>
        <v>31319.351357142859</v>
      </c>
      <c r="I219" s="25">
        <v>5974991.4000000004</v>
      </c>
      <c r="J219" s="25">
        <v>33487391.309999999</v>
      </c>
      <c r="K219" s="26">
        <f>I219+J219</f>
        <v>39462382.710000001</v>
      </c>
      <c r="L219" s="11">
        <v>1260</v>
      </c>
      <c r="M219" s="12">
        <f>H219/C219*100</f>
        <v>79.751369807254264</v>
      </c>
    </row>
    <row r="220" spans="1:13" ht="126.75" customHeight="1">
      <c r="A220" s="64">
        <v>2</v>
      </c>
      <c r="B220" s="9" t="s">
        <v>58</v>
      </c>
      <c r="C220" s="10" t="e">
        <f>F220/G220</f>
        <v>#DIV/0!</v>
      </c>
      <c r="D220" s="25"/>
      <c r="E220" s="25"/>
      <c r="F220" s="26">
        <f>D220+E220</f>
        <v>0</v>
      </c>
      <c r="G220" s="25"/>
      <c r="H220" s="10" t="e">
        <f>K220/L220</f>
        <v>#DIV/0!</v>
      </c>
      <c r="I220" s="25"/>
      <c r="J220" s="25"/>
      <c r="K220" s="26">
        <f>I220+J220</f>
        <v>0</v>
      </c>
      <c r="L220" s="11"/>
      <c r="M220" s="12" t="e">
        <f>H220/C220*100</f>
        <v>#DIV/0!</v>
      </c>
    </row>
    <row r="221" spans="1:13" ht="75" hidden="1">
      <c r="A221" s="64">
        <v>3</v>
      </c>
      <c r="B221" s="13" t="s">
        <v>54</v>
      </c>
      <c r="C221" s="10" t="e">
        <f>F221/G221</f>
        <v>#DIV/0!</v>
      </c>
      <c r="D221" s="25"/>
      <c r="E221" s="25"/>
      <c r="F221" s="26">
        <f>D221+E221</f>
        <v>0</v>
      </c>
      <c r="G221" s="25"/>
      <c r="H221" s="10" t="e">
        <f>K221/L221</f>
        <v>#DIV/0!</v>
      </c>
      <c r="I221" s="25"/>
      <c r="J221" s="25"/>
      <c r="K221" s="26">
        <f>I221+J221</f>
        <v>0</v>
      </c>
      <c r="L221" s="11"/>
      <c r="M221" s="12" t="e">
        <f>H221/C221*100</f>
        <v>#DIV/0!</v>
      </c>
    </row>
    <row r="222" spans="1:13" ht="93.75" hidden="1">
      <c r="A222" s="64">
        <v>4</v>
      </c>
      <c r="B222" s="14" t="s">
        <v>55</v>
      </c>
      <c r="C222" s="10" t="e">
        <f>F222/G222</f>
        <v>#DIV/0!</v>
      </c>
      <c r="D222" s="25"/>
      <c r="E222" s="26"/>
      <c r="F222" s="26">
        <f>D222</f>
        <v>0</v>
      </c>
      <c r="G222" s="27"/>
      <c r="H222" s="10" t="e">
        <f>K222/L222</f>
        <v>#DIV/0!</v>
      </c>
      <c r="I222" s="25"/>
      <c r="J222" s="26"/>
      <c r="K222" s="39">
        <f>I222</f>
        <v>0</v>
      </c>
      <c r="L222" s="15"/>
      <c r="M222" s="12" t="e">
        <f>H222/C222*100</f>
        <v>#DIV/0!</v>
      </c>
    </row>
    <row r="223" spans="1:13" ht="15.75" customHeight="1">
      <c r="A223" s="63"/>
      <c r="B223" s="18"/>
      <c r="C223" s="19"/>
      <c r="D223" s="21"/>
      <c r="E223" s="21"/>
      <c r="F223" s="22"/>
      <c r="G223" s="23"/>
      <c r="H223" s="21"/>
      <c r="I223" s="21"/>
      <c r="J223" s="21"/>
      <c r="K223" s="24"/>
      <c r="L223" s="23"/>
      <c r="M223" s="20"/>
    </row>
    <row r="224" spans="1:13" ht="46.5" customHeight="1">
      <c r="A224" s="106" t="s">
        <v>124</v>
      </c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8"/>
    </row>
    <row r="225" spans="1:13">
      <c r="A225" s="105" t="s">
        <v>123</v>
      </c>
      <c r="B225" s="105"/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</row>
    <row r="226" spans="1:13" ht="168.75">
      <c r="A226" s="2" t="s">
        <v>5</v>
      </c>
      <c r="B226" s="3" t="s">
        <v>6</v>
      </c>
      <c r="C226" s="3" t="s">
        <v>24</v>
      </c>
      <c r="D226" s="3" t="s">
        <v>125</v>
      </c>
      <c r="E226" s="3" t="s">
        <v>126</v>
      </c>
      <c r="F226" s="3" t="s">
        <v>127</v>
      </c>
      <c r="G226" s="3" t="s">
        <v>25</v>
      </c>
      <c r="H226" s="3" t="s">
        <v>26</v>
      </c>
      <c r="I226" s="3" t="s">
        <v>27</v>
      </c>
      <c r="J226" s="3" t="s">
        <v>28</v>
      </c>
      <c r="K226" s="3" t="s">
        <v>29</v>
      </c>
      <c r="L226" s="3" t="s">
        <v>30</v>
      </c>
      <c r="M226" s="3" t="s">
        <v>10</v>
      </c>
    </row>
    <row r="227" spans="1:13">
      <c r="A227" s="77">
        <v>1</v>
      </c>
      <c r="B227" s="77">
        <v>2</v>
      </c>
      <c r="C227" s="77">
        <v>3</v>
      </c>
      <c r="D227" s="77" t="s">
        <v>31</v>
      </c>
      <c r="E227" s="77" t="s">
        <v>32</v>
      </c>
      <c r="F227" s="77" t="s">
        <v>33</v>
      </c>
      <c r="G227" s="77" t="s">
        <v>34</v>
      </c>
      <c r="H227" s="77">
        <v>4</v>
      </c>
      <c r="I227" s="77" t="s">
        <v>35</v>
      </c>
      <c r="J227" s="77" t="s">
        <v>36</v>
      </c>
      <c r="K227" s="77" t="s">
        <v>37</v>
      </c>
      <c r="L227" s="77" t="s">
        <v>38</v>
      </c>
      <c r="M227" s="77" t="s">
        <v>39</v>
      </c>
    </row>
    <row r="228" spans="1:13" ht="301.5" customHeight="1">
      <c r="A228" s="78">
        <v>1</v>
      </c>
      <c r="B228" s="9" t="s">
        <v>57</v>
      </c>
      <c r="C228" s="10">
        <f>F228/G228</f>
        <v>10984.597854609929</v>
      </c>
      <c r="D228" s="25">
        <v>2044113.19</v>
      </c>
      <c r="E228" s="25">
        <v>4151200</v>
      </c>
      <c r="F228" s="26">
        <f>D228+E228</f>
        <v>6195313.1899999995</v>
      </c>
      <c r="G228" s="25">
        <v>564</v>
      </c>
      <c r="H228" s="10">
        <f>K228/L228</f>
        <v>17016.39344262295</v>
      </c>
      <c r="I228" s="25">
        <v>0</v>
      </c>
      <c r="J228" s="25">
        <v>1038000</v>
      </c>
      <c r="K228" s="26">
        <f>I228+J228</f>
        <v>1038000</v>
      </c>
      <c r="L228" s="11">
        <v>61</v>
      </c>
      <c r="M228" s="12">
        <f>H228/C228*100</f>
        <v>154.91139200404723</v>
      </c>
    </row>
    <row r="229" spans="1:13" ht="143.25" customHeight="1">
      <c r="A229" s="78">
        <v>2</v>
      </c>
      <c r="B229" s="9" t="s">
        <v>128</v>
      </c>
      <c r="C229" s="10" t="e">
        <f>F229/G229</f>
        <v>#DIV/0!</v>
      </c>
      <c r="D229" s="25"/>
      <c r="E229" s="25"/>
      <c r="F229" s="26">
        <f>D229+E229</f>
        <v>0</v>
      </c>
      <c r="G229" s="25"/>
      <c r="H229" s="10" t="e">
        <f>K229/L229</f>
        <v>#DIV/0!</v>
      </c>
      <c r="I229" s="25"/>
      <c r="J229" s="25"/>
      <c r="K229" s="26">
        <f>I229+J229</f>
        <v>0</v>
      </c>
      <c r="L229" s="11"/>
      <c r="M229" s="12" t="e">
        <f>H229/C229*100</f>
        <v>#DIV/0!</v>
      </c>
    </row>
    <row r="231" spans="1:13" ht="46.5" customHeight="1">
      <c r="A231" s="106" t="s">
        <v>108</v>
      </c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8"/>
    </row>
    <row r="232" spans="1:13">
      <c r="A232" s="105" t="s">
        <v>123</v>
      </c>
      <c r="B232" s="105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</row>
    <row r="233" spans="1:13" ht="168.75">
      <c r="A233" s="2" t="s">
        <v>5</v>
      </c>
      <c r="B233" s="3" t="s">
        <v>6</v>
      </c>
      <c r="C233" s="3" t="s">
        <v>24</v>
      </c>
      <c r="D233" s="3" t="s">
        <v>125</v>
      </c>
      <c r="E233" s="3" t="s">
        <v>126</v>
      </c>
      <c r="F233" s="3" t="s">
        <v>127</v>
      </c>
      <c r="G233" s="3" t="s">
        <v>25</v>
      </c>
      <c r="H233" s="3" t="s">
        <v>26</v>
      </c>
      <c r="I233" s="3" t="s">
        <v>27</v>
      </c>
      <c r="J233" s="3" t="s">
        <v>28</v>
      </c>
      <c r="K233" s="3" t="s">
        <v>29</v>
      </c>
      <c r="L233" s="3" t="s">
        <v>30</v>
      </c>
      <c r="M233" s="3" t="s">
        <v>10</v>
      </c>
    </row>
    <row r="234" spans="1:13">
      <c r="A234" s="86">
        <v>1</v>
      </c>
      <c r="B234" s="86">
        <v>2</v>
      </c>
      <c r="C234" s="86">
        <v>3</v>
      </c>
      <c r="D234" s="86" t="s">
        <v>31</v>
      </c>
      <c r="E234" s="86" t="s">
        <v>32</v>
      </c>
      <c r="F234" s="86" t="s">
        <v>33</v>
      </c>
      <c r="G234" s="86" t="s">
        <v>34</v>
      </c>
      <c r="H234" s="86">
        <v>4</v>
      </c>
      <c r="I234" s="86" t="s">
        <v>35</v>
      </c>
      <c r="J234" s="86" t="s">
        <v>36</v>
      </c>
      <c r="K234" s="86" t="s">
        <v>37</v>
      </c>
      <c r="L234" s="86" t="s">
        <v>38</v>
      </c>
      <c r="M234" s="86" t="s">
        <v>39</v>
      </c>
    </row>
    <row r="235" spans="1:13" ht="301.5" customHeight="1">
      <c r="A235" s="87">
        <v>1</v>
      </c>
      <c r="B235" s="9" t="s">
        <v>57</v>
      </c>
      <c r="C235" s="10">
        <f>F235/G235</f>
        <v>40305.600995867462</v>
      </c>
      <c r="D235" s="25">
        <f>D10+D17+D24+D31+D38+D45+D52+D59+D66+D75+D84+D91+D98+D105+D112+D119+D126+D133+D140+D147+D154+D161+D168+D175+D182+D189+D196+D205+D212+D219+D228</f>
        <v>147650398.19000003</v>
      </c>
      <c r="E235" s="25">
        <f>E10+E17+E24+E31+E38+E45+E52+E59+E66+E75+E84+E91+E98+E105+E112+E119+E126+E133+E140+E147+E154+E161+E168+E175+E182+E189+E196+E205+E212+E219+E228</f>
        <v>944712000</v>
      </c>
      <c r="F235" s="26">
        <f>D235+E235</f>
        <v>1092362398.1900001</v>
      </c>
      <c r="G235" s="25">
        <f>G10+G17+G24+G31+G38+G45+G52+G59+G66+G75+G84+G91+G98+G105+G112+G119+G126+G133+G140+G147+G154+G161+G168+G175+G182+G189+G196+G205+G212+G219+G228</f>
        <v>27102</v>
      </c>
      <c r="H235" s="10">
        <f>K235/L235</f>
        <v>33940.352826770759</v>
      </c>
      <c r="I235" s="25">
        <f>I10+I17+I24+I31+I38+I45+I52+I59+I66+I75+I84+I91+I98+I105+I112+I119+I126+I133+I140+I147+I154+I161+I168+I175+I182+I189+I196+I205+I212+I219+I228</f>
        <v>112454290.03999999</v>
      </c>
      <c r="J235" s="25">
        <f>J10+J17+J24+J31+J38+J45+J52+J59+J66+J75+J84+J91+J98+J105+J112+J119+J126+J133+J140+J147+J154+J161+J168+J175+J182+J189+J196+J205+J212+J219+J228</f>
        <v>783129800.00000012</v>
      </c>
      <c r="K235" s="26">
        <f>I235+J235</f>
        <v>895584090.04000008</v>
      </c>
      <c r="L235" s="25">
        <f>L10+L17+L24+L31+L38+L45+L52+L59+L66+L75+L84+L91+L98+L105+L112+L119+L126+L133+L140+L147+L154+L161+L168+L175+L182+L189+L196+L205+L212+L219+L228</f>
        <v>26387</v>
      </c>
      <c r="M235" s="12">
        <f>H235/C235*100</f>
        <v>84.207534407564509</v>
      </c>
    </row>
    <row r="236" spans="1:13" ht="143.25" customHeight="1">
      <c r="A236" s="87">
        <v>2</v>
      </c>
      <c r="B236" s="9" t="s">
        <v>128</v>
      </c>
      <c r="C236" s="10">
        <f>F236/G236</f>
        <v>6.0529262026853701</v>
      </c>
      <c r="D236" s="25">
        <f>D11+D18+D25+D32+D39+D46+D53+D60+D67+D76+D85+D92+D99+D106+D113+D120+D127+D134+D141+D148+D155+D162+D169+D176+D183+D190+D197+D206+D213+D220+D229</f>
        <v>0</v>
      </c>
      <c r="E236" s="25">
        <f>E11+E18+E25+E32+E39+E46+E53+E60+E67+E76+E85+E92+E99+E106+E113+E120+E127+E134+E141+E148+E155+E162+E169+E176+E183+E190+E197+E206+E213+E220+E229</f>
        <v>5679500</v>
      </c>
      <c r="F236" s="26">
        <f>D236+E236</f>
        <v>5679500</v>
      </c>
      <c r="G236" s="25">
        <f>G11+G18+G25+G32+G39+G46+G53+G60+G67+G76+G85+G92+G99+G106+G113+G120+G127+G134+G141+G148+G155+G162+G169+G176+G183+G190+G197+G206+G213+G220+G229</f>
        <v>938306.5</v>
      </c>
      <c r="H236" s="10">
        <f>K236/L236</f>
        <v>7.5631447883315559</v>
      </c>
      <c r="I236" s="25">
        <f>I11+I18+I25+I32+I39+I46+I53+I60+I67+I76+I85+I92+I99+I106+I113+I120+I127+I134+I141+I148+I155+I162+I169+I176+I183+I190+I197+I206+I213+I220+I229</f>
        <v>0</v>
      </c>
      <c r="J236" s="25">
        <f>J11+J18+J25+J32+J39+J46+J53+J60+J67+J76+J85+J92+J99+J106+J113+J120+J127+J134+J141+J148+J155+J162+J169+J176+J183+J190+J197+J206+J213+J220+J229</f>
        <v>2976400.0000000005</v>
      </c>
      <c r="K236" s="26">
        <f>I236+J236</f>
        <v>2976400.0000000005</v>
      </c>
      <c r="L236" s="25">
        <f>L11+L18+L25+L32+L39+L46+L53+L60+L67+L76+L85+L92+L99+L106+L113+L120+L127+L134+L141+L148+L155+L162+L169+L176+L183+L190+L197+L206+L213+L220+L229</f>
        <v>393540</v>
      </c>
      <c r="M236" s="12">
        <f>H236/C236*100</f>
        <v>124.95022300083851</v>
      </c>
    </row>
    <row r="774" spans="1:13">
      <c r="A774" s="95" t="s">
        <v>68</v>
      </c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7"/>
    </row>
    <row r="775" spans="1:13">
      <c r="A775" s="105" t="s">
        <v>123</v>
      </c>
      <c r="B775" s="105"/>
      <c r="C775" s="105"/>
      <c r="D775" s="105"/>
      <c r="E775" s="105"/>
      <c r="F775" s="105"/>
      <c r="G775" s="105"/>
      <c r="H775" s="105"/>
      <c r="I775" s="105"/>
      <c r="J775" s="105"/>
      <c r="K775" s="105"/>
      <c r="L775" s="105"/>
      <c r="M775" s="105"/>
    </row>
    <row r="776" spans="1:13" ht="168.75">
      <c r="A776" s="2" t="s">
        <v>5</v>
      </c>
      <c r="B776" s="3" t="s">
        <v>6</v>
      </c>
      <c r="C776" s="3" t="s">
        <v>24</v>
      </c>
      <c r="D776" s="3" t="s">
        <v>130</v>
      </c>
      <c r="E776" s="3" t="s">
        <v>131</v>
      </c>
      <c r="F776" s="3" t="s">
        <v>132</v>
      </c>
      <c r="G776" s="3" t="s">
        <v>25</v>
      </c>
      <c r="H776" s="3" t="s">
        <v>26</v>
      </c>
      <c r="I776" s="3" t="s">
        <v>27</v>
      </c>
      <c r="J776" s="3" t="s">
        <v>28</v>
      </c>
      <c r="K776" s="3" t="s">
        <v>29</v>
      </c>
      <c r="L776" s="3" t="s">
        <v>30</v>
      </c>
      <c r="M776" s="3" t="s">
        <v>10</v>
      </c>
    </row>
    <row r="777" spans="1:13">
      <c r="A777" s="4">
        <v>1</v>
      </c>
      <c r="B777" s="4">
        <v>2</v>
      </c>
      <c r="C777" s="4">
        <v>3</v>
      </c>
      <c r="D777" s="4" t="s">
        <v>31</v>
      </c>
      <c r="E777" s="4" t="s">
        <v>32</v>
      </c>
      <c r="F777" s="4" t="s">
        <v>33</v>
      </c>
      <c r="G777" s="4" t="s">
        <v>34</v>
      </c>
      <c r="H777" s="4">
        <v>4</v>
      </c>
      <c r="I777" s="4" t="s">
        <v>35</v>
      </c>
      <c r="J777" s="4" t="s">
        <v>36</v>
      </c>
      <c r="K777" s="4" t="s">
        <v>37</v>
      </c>
      <c r="L777" s="4" t="s">
        <v>38</v>
      </c>
      <c r="M777" s="4" t="s">
        <v>39</v>
      </c>
    </row>
    <row r="778" spans="1:13" ht="308.10000000000002" customHeight="1">
      <c r="A778" s="6">
        <v>1</v>
      </c>
      <c r="B778" s="9" t="s">
        <v>57</v>
      </c>
      <c r="C778" s="10">
        <f>F778/G778</f>
        <v>39080.093045112779</v>
      </c>
      <c r="D778" s="25">
        <v>6248619</v>
      </c>
      <c r="E778" s="25">
        <v>35332600</v>
      </c>
      <c r="F778" s="26">
        <f>D778+E778</f>
        <v>41581219</v>
      </c>
      <c r="G778" s="25">
        <v>1064</v>
      </c>
      <c r="H778" s="10">
        <f>K778/L778</f>
        <v>21942.565608365017</v>
      </c>
      <c r="I778" s="25">
        <v>3770445.82</v>
      </c>
      <c r="J778" s="25">
        <v>19313133.199999999</v>
      </c>
      <c r="K778" s="26">
        <f>I778+J778</f>
        <v>23083579.02</v>
      </c>
      <c r="L778" s="11">
        <v>1052</v>
      </c>
      <c r="M778" s="12">
        <f>H778/C778*100</f>
        <v>56.147680055508665</v>
      </c>
    </row>
    <row r="779" spans="1:13" ht="126.75" customHeight="1">
      <c r="A779" s="34">
        <v>2</v>
      </c>
      <c r="B779" s="9" t="s">
        <v>58</v>
      </c>
      <c r="C779" s="10">
        <f>F779/G779</f>
        <v>1.546384479717813</v>
      </c>
      <c r="D779" s="25"/>
      <c r="E779" s="25">
        <v>109600</v>
      </c>
      <c r="F779" s="26">
        <f>D779+E779</f>
        <v>109600</v>
      </c>
      <c r="G779" s="25">
        <v>70875</v>
      </c>
      <c r="H779" s="10">
        <f>K779/L779</f>
        <v>10.260721247563353</v>
      </c>
      <c r="I779" s="25"/>
      <c r="J779" s="25">
        <v>78956.25</v>
      </c>
      <c r="K779" s="26">
        <f>I779+J779</f>
        <v>78956.25</v>
      </c>
      <c r="L779" s="11">
        <v>7695</v>
      </c>
      <c r="M779" s="12">
        <f>H779/C779*100</f>
        <v>663.5297613330772</v>
      </c>
    </row>
    <row r="780" spans="1:13" ht="75" hidden="1">
      <c r="A780" s="6">
        <v>3</v>
      </c>
      <c r="B780" s="13" t="s">
        <v>54</v>
      </c>
      <c r="C780" s="10" t="e">
        <f>F780/G780</f>
        <v>#DIV/0!</v>
      </c>
      <c r="D780" s="25"/>
      <c r="E780" s="25"/>
      <c r="F780" s="26">
        <f>D780+E780</f>
        <v>0</v>
      </c>
      <c r="G780" s="25"/>
      <c r="H780" s="10" t="e">
        <f>K780/L780</f>
        <v>#DIV/0!</v>
      </c>
      <c r="I780" s="25"/>
      <c r="J780" s="25"/>
      <c r="K780" s="26">
        <f>I780+J780</f>
        <v>0</v>
      </c>
      <c r="L780" s="11"/>
      <c r="M780" s="12" t="e">
        <f>H780/C780*100</f>
        <v>#DIV/0!</v>
      </c>
    </row>
    <row r="781" spans="1:13" ht="93.75" hidden="1">
      <c r="A781" s="6">
        <v>4</v>
      </c>
      <c r="B781" s="14" t="s">
        <v>55</v>
      </c>
      <c r="C781" s="10" t="e">
        <f>F781/G781</f>
        <v>#DIV/0!</v>
      </c>
      <c r="D781" s="25"/>
      <c r="E781" s="26"/>
      <c r="F781" s="26">
        <f>D781</f>
        <v>0</v>
      </c>
      <c r="G781" s="27"/>
      <c r="H781" s="10" t="e">
        <f>K781/L781</f>
        <v>#DIV/0!</v>
      </c>
      <c r="I781" s="25"/>
      <c r="J781" s="26"/>
      <c r="K781" s="39">
        <f>I781</f>
        <v>0</v>
      </c>
      <c r="L781" s="15"/>
      <c r="M781" s="12" t="e">
        <f>H781/C781*100</f>
        <v>#DIV/0!</v>
      </c>
    </row>
    <row r="782" spans="1:13" ht="42.2" customHeight="1">
      <c r="A782" s="17"/>
      <c r="B782" s="18"/>
      <c r="C782" s="19"/>
      <c r="D782" s="21"/>
      <c r="E782" s="21"/>
      <c r="F782" s="22"/>
      <c r="G782" s="23"/>
      <c r="H782" s="21"/>
      <c r="I782" s="21"/>
      <c r="J782" s="21"/>
      <c r="K782" s="24"/>
      <c r="L782" s="23"/>
      <c r="M782" s="20"/>
    </row>
    <row r="783" spans="1:13">
      <c r="B783" s="1" t="s">
        <v>47</v>
      </c>
      <c r="C783"/>
      <c r="D783"/>
      <c r="F783" s="1" t="s">
        <v>67</v>
      </c>
      <c r="G783"/>
      <c r="H783"/>
      <c r="I783"/>
      <c r="J783"/>
      <c r="K783"/>
      <c r="L783"/>
      <c r="M783"/>
    </row>
    <row r="784" spans="1:13">
      <c r="C784"/>
      <c r="D784"/>
      <c r="E784"/>
      <c r="F784"/>
      <c r="G784"/>
      <c r="H784"/>
      <c r="I784"/>
      <c r="J784"/>
      <c r="K784"/>
      <c r="L784"/>
      <c r="M784"/>
    </row>
    <row r="785" spans="1:13">
      <c r="B785" s="1" t="s">
        <v>69</v>
      </c>
      <c r="C785"/>
      <c r="D785"/>
      <c r="E785"/>
      <c r="F785"/>
      <c r="G785"/>
      <c r="H785"/>
      <c r="I785"/>
      <c r="J785"/>
      <c r="K785"/>
      <c r="L785"/>
      <c r="M785"/>
    </row>
    <row r="786" spans="1:13">
      <c r="F786"/>
      <c r="G786"/>
      <c r="H786"/>
      <c r="I786"/>
      <c r="J786"/>
      <c r="K786"/>
      <c r="L786"/>
      <c r="M786"/>
    </row>
    <row r="787" spans="1:13">
      <c r="B787" s="1" t="s">
        <v>70</v>
      </c>
      <c r="F787"/>
      <c r="G787"/>
      <c r="H787"/>
      <c r="I787"/>
      <c r="J787"/>
      <c r="K787"/>
      <c r="L787"/>
      <c r="M787"/>
    </row>
    <row r="788" spans="1:13" s="33" customFormat="1" ht="26.25">
      <c r="A788" s="32" t="s">
        <v>49</v>
      </c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</row>
    <row r="789" spans="1:13" s="33" customFormat="1" ht="48.95" customHeight="1">
      <c r="A789" s="123" t="s">
        <v>41</v>
      </c>
      <c r="B789" s="123"/>
      <c r="C789" s="123"/>
      <c r="D789" s="123"/>
      <c r="E789" s="123"/>
      <c r="F789" s="123"/>
      <c r="G789" s="123"/>
      <c r="H789" s="123"/>
      <c r="I789" s="123"/>
      <c r="J789" s="123"/>
      <c r="K789" s="123"/>
      <c r="L789" s="123"/>
      <c r="M789" s="123"/>
    </row>
    <row r="790" spans="1:13" s="33" customFormat="1" ht="26.25">
      <c r="A790" s="32" t="s">
        <v>42</v>
      </c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</row>
    <row r="791" spans="1:13" s="33" customFormat="1" ht="26.25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</row>
    <row r="792" spans="1:13" s="28" customFormat="1" ht="23.25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</row>
  </sheetData>
  <mergeCells count="70">
    <mergeCell ref="A231:M231"/>
    <mergeCell ref="A232:M232"/>
    <mergeCell ref="A215:M215"/>
    <mergeCell ref="A216:M216"/>
    <mergeCell ref="A193:M193"/>
    <mergeCell ref="A208:M208"/>
    <mergeCell ref="A209:M209"/>
    <mergeCell ref="A201:M201"/>
    <mergeCell ref="A202:M202"/>
    <mergeCell ref="A178:M178"/>
    <mergeCell ref="A179:M179"/>
    <mergeCell ref="A185:M185"/>
    <mergeCell ref="A186:M186"/>
    <mergeCell ref="A192:M192"/>
    <mergeCell ref="A158:M158"/>
    <mergeCell ref="A164:M164"/>
    <mergeCell ref="A165:M165"/>
    <mergeCell ref="A171:M171"/>
    <mergeCell ref="A172:M172"/>
    <mergeCell ref="A143:M143"/>
    <mergeCell ref="A144:M144"/>
    <mergeCell ref="A150:M150"/>
    <mergeCell ref="A151:M151"/>
    <mergeCell ref="A157:M157"/>
    <mergeCell ref="A123:M123"/>
    <mergeCell ref="A129:M129"/>
    <mergeCell ref="A130:M130"/>
    <mergeCell ref="A136:M136"/>
    <mergeCell ref="A137:M137"/>
    <mergeCell ref="A108:M108"/>
    <mergeCell ref="A109:M109"/>
    <mergeCell ref="A115:M115"/>
    <mergeCell ref="A116:M116"/>
    <mergeCell ref="A122:M122"/>
    <mergeCell ref="A88:M88"/>
    <mergeCell ref="A94:M94"/>
    <mergeCell ref="A95:M95"/>
    <mergeCell ref="A101:M101"/>
    <mergeCell ref="A102:M102"/>
    <mergeCell ref="A71:M71"/>
    <mergeCell ref="A72:M72"/>
    <mergeCell ref="A80:M80"/>
    <mergeCell ref="A81:M81"/>
    <mergeCell ref="A87:M87"/>
    <mergeCell ref="A34:M34"/>
    <mergeCell ref="A35:M35"/>
    <mergeCell ref="A56:M56"/>
    <mergeCell ref="A62:M62"/>
    <mergeCell ref="A63:M63"/>
    <mergeCell ref="A41:M41"/>
    <mergeCell ref="A42:M42"/>
    <mergeCell ref="A48:M48"/>
    <mergeCell ref="A49:M49"/>
    <mergeCell ref="A55:M55"/>
    <mergeCell ref="A224:M224"/>
    <mergeCell ref="A225:M225"/>
    <mergeCell ref="A789:M789"/>
    <mergeCell ref="A2:M2"/>
    <mergeCell ref="A3:M3"/>
    <mergeCell ref="A4:M4"/>
    <mergeCell ref="A774:M774"/>
    <mergeCell ref="A775:M775"/>
    <mergeCell ref="A6:M6"/>
    <mergeCell ref="A7:M7"/>
    <mergeCell ref="A13:M13"/>
    <mergeCell ref="A14:M14"/>
    <mergeCell ref="A20:M20"/>
    <mergeCell ref="A21:M21"/>
    <mergeCell ref="A27:M27"/>
    <mergeCell ref="A28:M28"/>
  </mergeCells>
  <pageMargins left="0.31496062992125984" right="0.31496062992125984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2019-07-05T12:34:06Z</cp:lastPrinted>
  <dcterms:created xsi:type="dcterms:W3CDTF">2016-05-24T14:23:29Z</dcterms:created>
  <dcterms:modified xsi:type="dcterms:W3CDTF">2020-11-17T14:31:58Z</dcterms:modified>
</cp:coreProperties>
</file>