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школы'!$A$1:$F$302</definedName>
    <definedName name="_xlnm.Print_Area" localSheetId="1">'форма 2 школы'!$A$1:$F$18</definedName>
    <definedName name="_xlnm.Print_Area" localSheetId="2">'форма 3 школы'!$A$1:$F$460</definedName>
    <definedName name="_xlnm.Print_Area" localSheetId="3">'форма 4 школы'!$A$1:$M$238</definedName>
  </definedNames>
  <calcPr calcId="125725" fullPrecision="0"/>
</workbook>
</file>

<file path=xl/calcChain.xml><?xml version="1.0" encoding="utf-8"?>
<calcChain xmlns="http://schemas.openxmlformats.org/spreadsheetml/2006/main">
  <c r="L230" i="2"/>
  <c r="L231"/>
  <c r="L232"/>
  <c r="J230"/>
  <c r="J231"/>
  <c r="J232"/>
  <c r="I230"/>
  <c r="I231"/>
  <c r="I232"/>
  <c r="G232"/>
  <c r="G230"/>
  <c r="G231"/>
  <c r="E230"/>
  <c r="E231"/>
  <c r="E232"/>
  <c r="D232"/>
  <c r="D230"/>
  <c r="F230" s="1"/>
  <c r="C230" s="1"/>
  <c r="D231"/>
  <c r="L229"/>
  <c r="J229"/>
  <c r="G229"/>
  <c r="K232"/>
  <c r="H232" s="1"/>
  <c r="F232"/>
  <c r="F231"/>
  <c r="C231" s="1"/>
  <c r="K230"/>
  <c r="H230" s="1"/>
  <c r="K231" l="1"/>
  <c r="H231" s="1"/>
  <c r="M231" s="1"/>
  <c r="C232"/>
  <c r="M232" s="1"/>
  <c r="M230"/>
  <c r="E299" i="3" l="1"/>
  <c r="D299"/>
  <c r="E298"/>
  <c r="D298"/>
  <c r="E297"/>
  <c r="D297"/>
  <c r="E296"/>
  <c r="D296"/>
  <c r="E295"/>
  <c r="D295"/>
  <c r="E294"/>
  <c r="D294"/>
  <c r="F299" l="1"/>
  <c r="F295"/>
  <c r="F297"/>
  <c r="F294"/>
  <c r="F296"/>
  <c r="F298"/>
  <c r="K18" i="2" l="1"/>
  <c r="H18" s="1"/>
  <c r="F18"/>
  <c r="I17"/>
  <c r="K17" s="1"/>
  <c r="H17" s="1"/>
  <c r="E17"/>
  <c r="D17"/>
  <c r="K206"/>
  <c r="H206" s="1"/>
  <c r="F206"/>
  <c r="K205"/>
  <c r="H205" s="1"/>
  <c r="F205"/>
  <c r="F17" l="1"/>
  <c r="K219"/>
  <c r="H219" s="1"/>
  <c r="F219"/>
  <c r="K212" l="1"/>
  <c r="H212" s="1"/>
  <c r="F212"/>
  <c r="K199" l="1"/>
  <c r="H199" s="1"/>
  <c r="F199"/>
  <c r="K198"/>
  <c r="H198" s="1"/>
  <c r="F198"/>
  <c r="K197"/>
  <c r="H197" s="1"/>
  <c r="F197"/>
  <c r="K196"/>
  <c r="H196" s="1"/>
  <c r="F196"/>
  <c r="K190" l="1"/>
  <c r="H190" s="1"/>
  <c r="F190"/>
  <c r="K189"/>
  <c r="H189" s="1"/>
  <c r="F189"/>
  <c r="K182" l="1"/>
  <c r="H182" s="1"/>
  <c r="F182"/>
  <c r="K176" l="1"/>
  <c r="F176"/>
  <c r="K175"/>
  <c r="H175" s="1"/>
  <c r="F175"/>
  <c r="K169"/>
  <c r="H169" s="1"/>
  <c r="F169"/>
  <c r="K168"/>
  <c r="H168" s="1"/>
  <c r="F168"/>
  <c r="K162" l="1"/>
  <c r="F162"/>
  <c r="K161"/>
  <c r="H161" s="1"/>
  <c r="F161"/>
  <c r="K155" l="1"/>
  <c r="H155" s="1"/>
  <c r="F155"/>
  <c r="K154"/>
  <c r="H154" s="1"/>
  <c r="F154"/>
  <c r="K147" l="1"/>
  <c r="H147" s="1"/>
  <c r="F147"/>
  <c r="K141" l="1"/>
  <c r="H141" s="1"/>
  <c r="F141"/>
  <c r="K140"/>
  <c r="H140" s="1"/>
  <c r="F140"/>
  <c r="K133" l="1"/>
  <c r="H133" s="1"/>
  <c r="F133"/>
  <c r="K127" l="1"/>
  <c r="H127" s="1"/>
  <c r="F127"/>
  <c r="K126"/>
  <c r="H126" s="1"/>
  <c r="F126"/>
  <c r="K120" l="1"/>
  <c r="F120"/>
  <c r="K119"/>
  <c r="H119" s="1"/>
  <c r="F119"/>
  <c r="I112" l="1"/>
  <c r="K112" s="1"/>
  <c r="H112" s="1"/>
  <c r="D112"/>
  <c r="F112" s="1"/>
  <c r="K106" l="1"/>
  <c r="H106" s="1"/>
  <c r="F106"/>
  <c r="K105"/>
  <c r="H105" s="1"/>
  <c r="F105"/>
  <c r="K99" l="1"/>
  <c r="F99"/>
  <c r="K98"/>
  <c r="H98" s="1"/>
  <c r="F98"/>
  <c r="K92" l="1"/>
  <c r="H92" s="1"/>
  <c r="F92"/>
  <c r="K91"/>
  <c r="H91" s="1"/>
  <c r="F91"/>
  <c r="K84" l="1"/>
  <c r="H84" s="1"/>
  <c r="F84"/>
  <c r="K78" l="1"/>
  <c r="H78" s="1"/>
  <c r="F78"/>
  <c r="K77"/>
  <c r="H77" s="1"/>
  <c r="F77"/>
  <c r="K76"/>
  <c r="H76" s="1"/>
  <c r="F76"/>
  <c r="K75"/>
  <c r="H75" s="1"/>
  <c r="F75"/>
  <c r="K67" l="1"/>
  <c r="F67"/>
  <c r="K66"/>
  <c r="H66" s="1"/>
  <c r="F66"/>
  <c r="K60" l="1"/>
  <c r="H60" s="1"/>
  <c r="F60"/>
  <c r="K59"/>
  <c r="H59" s="1"/>
  <c r="F59"/>
  <c r="K52" l="1"/>
  <c r="H52" s="1"/>
  <c r="F52"/>
  <c r="K46" l="1"/>
  <c r="H46" s="1"/>
  <c r="F46"/>
  <c r="K45"/>
  <c r="H45" s="1"/>
  <c r="F45"/>
  <c r="K39" l="1"/>
  <c r="H39" s="1"/>
  <c r="F39"/>
  <c r="K38"/>
  <c r="H38" s="1"/>
  <c r="F38"/>
  <c r="K32" l="1"/>
  <c r="H32" s="1"/>
  <c r="F32"/>
  <c r="K31"/>
  <c r="H31" s="1"/>
  <c r="F31"/>
  <c r="K25"/>
  <c r="H25" s="1"/>
  <c r="F25"/>
  <c r="I24"/>
  <c r="K24" s="1"/>
  <c r="H24" s="1"/>
  <c r="E24"/>
  <c r="E229" s="1"/>
  <c r="D24"/>
  <c r="F24" l="1"/>
  <c r="K11"/>
  <c r="H11" s="1"/>
  <c r="F11"/>
  <c r="I10"/>
  <c r="D10"/>
  <c r="F10" l="1"/>
  <c r="D229"/>
  <c r="F229" s="1"/>
  <c r="C229" s="1"/>
  <c r="K10"/>
  <c r="H10" s="1"/>
  <c r="I229"/>
  <c r="K229" s="1"/>
  <c r="H229" s="1"/>
  <c r="M229" s="1"/>
  <c r="K183"/>
  <c r="H183" s="1"/>
  <c r="F183"/>
  <c r="K148" l="1"/>
  <c r="H148" s="1"/>
  <c r="F148"/>
  <c r="C92" l="1"/>
  <c r="C91"/>
  <c r="F462" i="1" l="1"/>
  <c r="F461"/>
  <c r="C199" i="2" l="1"/>
  <c r="C198"/>
  <c r="M198" s="1"/>
  <c r="C197"/>
  <c r="C196"/>
  <c r="M196" s="1"/>
  <c r="M197" l="1"/>
  <c r="M199"/>
  <c r="F255" i="3" l="1"/>
  <c r="C60" i="2" l="1"/>
  <c r="C59"/>
  <c r="M59" s="1"/>
  <c r="M60" l="1"/>
  <c r="K222" l="1"/>
  <c r="H222" s="1"/>
  <c r="F222"/>
  <c r="C222" s="1"/>
  <c r="K221"/>
  <c r="H221" s="1"/>
  <c r="F221"/>
  <c r="C221" s="1"/>
  <c r="K220"/>
  <c r="H220" s="1"/>
  <c r="F220"/>
  <c r="C220" s="1"/>
  <c r="C219"/>
  <c r="M220" l="1"/>
  <c r="M222"/>
  <c r="M219"/>
  <c r="M221"/>
  <c r="C206" l="1"/>
  <c r="C205"/>
  <c r="F432" i="1"/>
  <c r="F431"/>
  <c r="F430"/>
  <c r="F429"/>
  <c r="F428"/>
  <c r="F427"/>
  <c r="F426"/>
  <c r="F425"/>
  <c r="F424"/>
  <c r="F423"/>
  <c r="F268" i="3"/>
  <c r="F267"/>
  <c r="F266"/>
  <c r="F265"/>
  <c r="F264"/>
  <c r="F263"/>
  <c r="F69" i="2"/>
  <c r="M205" l="1"/>
  <c r="M206"/>
  <c r="F286" i="3"/>
  <c r="F460" i="1"/>
  <c r="F459"/>
  <c r="F458"/>
  <c r="F457"/>
  <c r="F456"/>
  <c r="F455"/>
  <c r="F454"/>
  <c r="F453"/>
  <c r="F288" i="3"/>
  <c r="F287"/>
  <c r="F285"/>
  <c r="F284"/>
  <c r="F283"/>
  <c r="K213" i="2"/>
  <c r="H213" s="1"/>
  <c r="F213"/>
  <c r="C213" s="1"/>
  <c r="C212"/>
  <c r="F447" i="1"/>
  <c r="F446"/>
  <c r="F445"/>
  <c r="F444"/>
  <c r="F443"/>
  <c r="F442"/>
  <c r="F441"/>
  <c r="F440"/>
  <c r="F439"/>
  <c r="F438"/>
  <c r="F277" i="3"/>
  <c r="F276"/>
  <c r="F275"/>
  <c r="F274"/>
  <c r="M212" i="2" l="1"/>
  <c r="M213"/>
  <c r="F417" i="1" l="1"/>
  <c r="F416"/>
  <c r="F415"/>
  <c r="F414"/>
  <c r="F413"/>
  <c r="F412"/>
  <c r="F411"/>
  <c r="F410"/>
  <c r="F409"/>
  <c r="F408"/>
  <c r="F407"/>
  <c r="F406"/>
  <c r="F405"/>
  <c r="F404"/>
  <c r="F257" i="3"/>
  <c r="F256"/>
  <c r="F254"/>
  <c r="F253"/>
  <c r="F252"/>
  <c r="C190" i="2" l="1"/>
  <c r="C189"/>
  <c r="F398" i="1"/>
  <c r="F397"/>
  <c r="F396"/>
  <c r="F395"/>
  <c r="F394"/>
  <c r="F393"/>
  <c r="F392"/>
  <c r="F391"/>
  <c r="F390"/>
  <c r="F389"/>
  <c r="F246" i="3"/>
  <c r="F245"/>
  <c r="F244"/>
  <c r="F243"/>
  <c r="M189" i="2" l="1"/>
  <c r="M190"/>
  <c r="C183"/>
  <c r="C182"/>
  <c r="F383" i="1"/>
  <c r="F382"/>
  <c r="F381"/>
  <c r="F380"/>
  <c r="F379"/>
  <c r="F378"/>
  <c r="F377"/>
  <c r="F376"/>
  <c r="F375"/>
  <c r="F374"/>
  <c r="F237" i="3"/>
  <c r="F236"/>
  <c r="F235"/>
  <c r="F234"/>
  <c r="M183" i="2" l="1"/>
  <c r="M182"/>
  <c r="C176" l="1"/>
  <c r="C175"/>
  <c r="F368" i="1"/>
  <c r="F367"/>
  <c r="F366"/>
  <c r="F365"/>
  <c r="F364"/>
  <c r="F363"/>
  <c r="F362"/>
  <c r="F361"/>
  <c r="F360"/>
  <c r="F359"/>
  <c r="F228" i="3"/>
  <c r="F227"/>
  <c r="F226"/>
  <c r="F225"/>
  <c r="C169" i="2"/>
  <c r="C168"/>
  <c r="F353" i="1"/>
  <c r="F352"/>
  <c r="F351"/>
  <c r="F350"/>
  <c r="F349"/>
  <c r="F348"/>
  <c r="F347"/>
  <c r="F346"/>
  <c r="F345"/>
  <c r="F344"/>
  <c r="F219" i="3"/>
  <c r="F218"/>
  <c r="F217"/>
  <c r="F216"/>
  <c r="M168" i="2" l="1"/>
  <c r="M175"/>
  <c r="M176"/>
  <c r="M169"/>
  <c r="C162" l="1"/>
  <c r="C161"/>
  <c r="F338" i="1"/>
  <c r="F337"/>
  <c r="F336"/>
  <c r="F335"/>
  <c r="F334"/>
  <c r="F333"/>
  <c r="F332"/>
  <c r="F331"/>
  <c r="F330"/>
  <c r="F329"/>
  <c r="F210" i="3"/>
  <c r="F209"/>
  <c r="F208"/>
  <c r="F207"/>
  <c r="M161" i="2" l="1"/>
  <c r="M162"/>
  <c r="C155" l="1"/>
  <c r="C154"/>
  <c r="F323" i="1"/>
  <c r="F322"/>
  <c r="F321"/>
  <c r="F320"/>
  <c r="F319"/>
  <c r="F318"/>
  <c r="F317"/>
  <c r="F316"/>
  <c r="F315"/>
  <c r="F314"/>
  <c r="F201" i="3"/>
  <c r="F200"/>
  <c r="F199"/>
  <c r="F198"/>
  <c r="M154" i="2" l="1"/>
  <c r="M155"/>
  <c r="C148" l="1"/>
  <c r="C147"/>
  <c r="F308" i="1"/>
  <c r="F307"/>
  <c r="F306"/>
  <c r="F305"/>
  <c r="F304"/>
  <c r="F303"/>
  <c r="F302"/>
  <c r="F301"/>
  <c r="F300"/>
  <c r="F299"/>
  <c r="F192" i="3"/>
  <c r="F191"/>
  <c r="F190"/>
  <c r="F189"/>
  <c r="M147" i="2" l="1"/>
  <c r="M148"/>
  <c r="C141" l="1"/>
  <c r="C140"/>
  <c r="F293" i="1"/>
  <c r="F292"/>
  <c r="F291"/>
  <c r="F290"/>
  <c r="F289"/>
  <c r="F288"/>
  <c r="F287"/>
  <c r="F286"/>
  <c r="F285"/>
  <c r="F284"/>
  <c r="F183" i="3"/>
  <c r="F182"/>
  <c r="F181"/>
  <c r="F180"/>
  <c r="M141" i="2" l="1"/>
  <c r="M140"/>
  <c r="K134"/>
  <c r="H134" s="1"/>
  <c r="F134"/>
  <c r="C134" s="1"/>
  <c r="C133"/>
  <c r="F278" i="1"/>
  <c r="F277"/>
  <c r="F276"/>
  <c r="F275"/>
  <c r="F274"/>
  <c r="F273"/>
  <c r="F272"/>
  <c r="F271"/>
  <c r="F270"/>
  <c r="F269"/>
  <c r="F174" i="3"/>
  <c r="F173"/>
  <c r="F172"/>
  <c r="F171"/>
  <c r="M133" i="2" l="1"/>
  <c r="M134"/>
  <c r="C127"/>
  <c r="C126"/>
  <c r="F263" i="1"/>
  <c r="F261"/>
  <c r="F260"/>
  <c r="F259"/>
  <c r="F258"/>
  <c r="F257"/>
  <c r="F256"/>
  <c r="F255"/>
  <c r="F254"/>
  <c r="F165" i="3"/>
  <c r="F164"/>
  <c r="F163"/>
  <c r="F162"/>
  <c r="M126" i="2" l="1"/>
  <c r="M127"/>
  <c r="C120" l="1"/>
  <c r="C119"/>
  <c r="F248" i="1"/>
  <c r="F247"/>
  <c r="F246"/>
  <c r="F245"/>
  <c r="F244"/>
  <c r="F243"/>
  <c r="F242"/>
  <c r="F241"/>
  <c r="F240"/>
  <c r="F239"/>
  <c r="F156" i="3"/>
  <c r="F155"/>
  <c r="F154"/>
  <c r="F153"/>
  <c r="M119" i="2" l="1"/>
  <c r="M120"/>
  <c r="K113" l="1"/>
  <c r="H113" s="1"/>
  <c r="F113"/>
  <c r="C113" s="1"/>
  <c r="C112"/>
  <c r="F233" i="1"/>
  <c r="F232"/>
  <c r="F231"/>
  <c r="F230"/>
  <c r="F229"/>
  <c r="F228"/>
  <c r="F227"/>
  <c r="F226"/>
  <c r="F225"/>
  <c r="F224"/>
  <c r="F147" i="3"/>
  <c r="F146"/>
  <c r="F145"/>
  <c r="F144"/>
  <c r="M113" i="2" l="1"/>
  <c r="M112"/>
  <c r="C106" l="1"/>
  <c r="C105"/>
  <c r="F218" i="1"/>
  <c r="F217"/>
  <c r="F216"/>
  <c r="F215"/>
  <c r="F214"/>
  <c r="F213"/>
  <c r="F212"/>
  <c r="F211"/>
  <c r="F210"/>
  <c r="F209"/>
  <c r="F138" i="3"/>
  <c r="F137"/>
  <c r="F136"/>
  <c r="F135"/>
  <c r="C99" i="2"/>
  <c r="C98"/>
  <c r="M98" s="1"/>
  <c r="F203" i="1"/>
  <c r="F202"/>
  <c r="F201"/>
  <c r="F200"/>
  <c r="F199"/>
  <c r="F198"/>
  <c r="F197"/>
  <c r="F196"/>
  <c r="F195"/>
  <c r="F194"/>
  <c r="F129" i="3"/>
  <c r="F128"/>
  <c r="F127"/>
  <c r="F126"/>
  <c r="M105" i="2" l="1"/>
  <c r="M106"/>
  <c r="M99"/>
  <c r="M92" l="1"/>
  <c r="M91"/>
  <c r="F188" i="1"/>
  <c r="F187"/>
  <c r="F186"/>
  <c r="F185"/>
  <c r="F184"/>
  <c r="F183"/>
  <c r="F182"/>
  <c r="F181"/>
  <c r="F180"/>
  <c r="F179"/>
  <c r="F120" i="3"/>
  <c r="F119"/>
  <c r="F118"/>
  <c r="K85" i="2" l="1"/>
  <c r="H85" s="1"/>
  <c r="F85"/>
  <c r="C85" s="1"/>
  <c r="C84"/>
  <c r="F173" i="1"/>
  <c r="F172"/>
  <c r="F171"/>
  <c r="F170"/>
  <c r="F169"/>
  <c r="F168"/>
  <c r="F167"/>
  <c r="F166"/>
  <c r="F165"/>
  <c r="F164"/>
  <c r="F111" i="3"/>
  <c r="F110"/>
  <c r="F109"/>
  <c r="F108"/>
  <c r="M84" i="2" l="1"/>
  <c r="M85"/>
  <c r="C78"/>
  <c r="C77"/>
  <c r="C76"/>
  <c r="C75"/>
  <c r="F158" i="1"/>
  <c r="F157"/>
  <c r="F156"/>
  <c r="F155"/>
  <c r="F154"/>
  <c r="F153"/>
  <c r="F152"/>
  <c r="F151"/>
  <c r="F150"/>
  <c r="F149"/>
  <c r="F148"/>
  <c r="F147"/>
  <c r="F146"/>
  <c r="F145"/>
  <c r="F102" i="3"/>
  <c r="F101"/>
  <c r="F100"/>
  <c r="F99"/>
  <c r="F98"/>
  <c r="F97"/>
  <c r="M76" i="2" l="1"/>
  <c r="M78"/>
  <c r="M75"/>
  <c r="M77"/>
  <c r="K69" l="1"/>
  <c r="H69" s="1"/>
  <c r="C69"/>
  <c r="K68"/>
  <c r="H68" s="1"/>
  <c r="F68"/>
  <c r="C68" s="1"/>
  <c r="C67"/>
  <c r="C66"/>
  <c r="M68" l="1"/>
  <c r="M66"/>
  <c r="M69"/>
  <c r="M67"/>
  <c r="F139" i="1"/>
  <c r="F138"/>
  <c r="F137"/>
  <c r="F136"/>
  <c r="F135"/>
  <c r="F134"/>
  <c r="F133"/>
  <c r="F132"/>
  <c r="F131"/>
  <c r="F130"/>
  <c r="F91" i="3"/>
  <c r="F90"/>
  <c r="F89"/>
  <c r="F88"/>
  <c r="F124" i="1" l="1"/>
  <c r="F123"/>
  <c r="F122"/>
  <c r="F121"/>
  <c r="F120"/>
  <c r="F119"/>
  <c r="F118"/>
  <c r="F117"/>
  <c r="F116"/>
  <c r="F115"/>
  <c r="F82" i="3"/>
  <c r="F81"/>
  <c r="F80"/>
  <c r="F79"/>
  <c r="K53" i="2" l="1"/>
  <c r="H53" s="1"/>
  <c r="F53"/>
  <c r="C53" s="1"/>
  <c r="C52"/>
  <c r="F109" i="1"/>
  <c r="F108"/>
  <c r="F107"/>
  <c r="F106"/>
  <c r="F105"/>
  <c r="F104"/>
  <c r="F103"/>
  <c r="F102"/>
  <c r="F101"/>
  <c r="F100"/>
  <c r="F73" i="3"/>
  <c r="F72"/>
  <c r="F71"/>
  <c r="F70"/>
  <c r="M52" i="2" l="1"/>
  <c r="M53"/>
  <c r="C46" l="1"/>
  <c r="C45"/>
  <c r="F94" i="1"/>
  <c r="F93"/>
  <c r="F92"/>
  <c r="F91"/>
  <c r="F90"/>
  <c r="F89"/>
  <c r="F88"/>
  <c r="F87"/>
  <c r="F86"/>
  <c r="F85"/>
  <c r="F64" i="3"/>
  <c r="F63"/>
  <c r="F62"/>
  <c r="F61"/>
  <c r="M45" i="2" l="1"/>
  <c r="M46"/>
  <c r="C39" l="1"/>
  <c r="C38"/>
  <c r="F79" i="1"/>
  <c r="F78"/>
  <c r="F77"/>
  <c r="F76"/>
  <c r="F75"/>
  <c r="F74"/>
  <c r="F73"/>
  <c r="F72"/>
  <c r="F71"/>
  <c r="F70"/>
  <c r="F55" i="3"/>
  <c r="F54"/>
  <c r="F53"/>
  <c r="F52"/>
  <c r="M39" i="2" l="1"/>
  <c r="M38"/>
  <c r="C32"/>
  <c r="C31"/>
  <c r="F64" i="1"/>
  <c r="F63"/>
  <c r="F62"/>
  <c r="F61"/>
  <c r="F60"/>
  <c r="F59"/>
  <c r="F58"/>
  <c r="F57"/>
  <c r="F56"/>
  <c r="F55"/>
  <c r="F46" i="3"/>
  <c r="F45"/>
  <c r="F44"/>
  <c r="F43"/>
  <c r="M31" i="2" l="1"/>
  <c r="M32"/>
  <c r="C25" l="1"/>
  <c r="C24"/>
  <c r="F49" i="1"/>
  <c r="F48"/>
  <c r="F47"/>
  <c r="F46"/>
  <c r="F45"/>
  <c r="F44"/>
  <c r="F43"/>
  <c r="F42"/>
  <c r="F41"/>
  <c r="F40"/>
  <c r="F35" i="3"/>
  <c r="F34"/>
  <c r="F33"/>
  <c r="F32"/>
  <c r="M24" i="2" l="1"/>
  <c r="M25"/>
  <c r="C18" l="1"/>
  <c r="F34" i="1"/>
  <c r="F33"/>
  <c r="F32"/>
  <c r="F31"/>
  <c r="F30"/>
  <c r="F29"/>
  <c r="F28"/>
  <c r="F27"/>
  <c r="F26"/>
  <c r="F25"/>
  <c r="F24" i="3"/>
  <c r="F23"/>
  <c r="F22"/>
  <c r="F21"/>
  <c r="C17" i="2" l="1"/>
  <c r="M17" s="1"/>
  <c r="M18"/>
  <c r="C11"/>
  <c r="C10"/>
  <c r="F19" i="1"/>
  <c r="F18"/>
  <c r="F17"/>
  <c r="F16"/>
  <c r="F15"/>
  <c r="F14"/>
  <c r="F13"/>
  <c r="F12"/>
  <c r="F11"/>
  <c r="F10"/>
  <c r="F13" i="3"/>
  <c r="F12"/>
  <c r="F11"/>
  <c r="F10"/>
  <c r="M11" i="2" l="1"/>
  <c r="M10"/>
  <c r="F37" i="3"/>
  <c r="F36"/>
  <c r="F26"/>
  <c r="F25"/>
  <c r="F15"/>
  <c r="F14"/>
</calcChain>
</file>

<file path=xl/sharedStrings.xml><?xml version="1.0" encoding="utf-8"?>
<sst xmlns="http://schemas.openxmlformats.org/spreadsheetml/2006/main" count="2074" uniqueCount="125">
  <si>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</si>
  <si>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</si>
  <si>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</si>
  <si>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</si>
  <si>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</si>
  <si>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</si>
  <si>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</si>
  <si>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</si>
  <si>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</si>
  <si>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</si>
  <si>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</si>
  <si>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</si>
  <si>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уровень освоения обучающимися основной общеобразовательной программы начального общего образования по завершении первой ступени  общего образования</t>
  </si>
  <si>
    <t>полнота реализации основной общеобразовательной программы начального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</si>
  <si>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</si>
  <si>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</si>
  <si>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общего образования по завершении третьей ступени  общего образования</t>
  </si>
  <si>
    <t>полнота реализации основной общеобразовательной программы среднего общего образования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</si>
  <si>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</si>
  <si>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</si>
  <si>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</si>
  <si>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</si>
  <si>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</si>
  <si>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</si>
  <si>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</si>
  <si>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</si>
  <si>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</si>
  <si>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</si>
  <si>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</si>
  <si>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</si>
  <si>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</si>
  <si>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</si>
  <si>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</si>
  <si>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</si>
  <si>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</si>
  <si>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</si>
  <si>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</si>
  <si>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</si>
  <si>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</si>
  <si>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</si>
  <si>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</si>
  <si>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</si>
  <si>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</si>
  <si>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</si>
  <si>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</si>
  <si>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</si>
  <si>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</si>
  <si>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</si>
  <si>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</si>
  <si>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объем плановых ассигнований и финансирование только по виду расходов 611,621, (С ДОТАЦИЕЙ) без иных целей</t>
  </si>
  <si>
    <t>801012О.99.0.БА81АЭ92001, 801012О.99.0.БА81АА24001,  801012О.99.0.БА81АШ28001, 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</si>
  <si>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802111О.99.0.БА96АШ83001,  802111О.99.0.БА96АШ58001, 802111О.99.0.БА96АШ62001,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</si>
  <si>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</si>
  <si>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</si>
  <si>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801011О.99.0.БВ24ДП02000,  801011О.99.0.БВ24ДН82000, реализация основных общеобразовательных программ дошкольного образования</t>
  </si>
  <si>
    <t>853211О.99.0.БВ19АА26000,  853211О.99.0.БВ19АГ20000, 853211О.99.0.БВ19АА68000, 853211О.99.0.БВ19АГ08000, 853211О.99.0.БВ19АА56000, присмотр и уход</t>
  </si>
  <si>
    <t>человеко-час</t>
  </si>
  <si>
    <t>801012О.99.0.БА81АЭ92001, 801012О.99.0.БА81АА24001,  801012О.99.0.БА81АШ28001,  801012О.99.0.БА81АШ04001,   802111О.99.0.БА96АЮ58001,   802111О.99.0.БА96АА00001,  802111О.99.0.БА96АШ83001,  802111О.99.0.БА96АШ58001, 802111О.99.0.БА96АШ62001,  802112О.99.0.ББ11АЮ58001, 802112О.99.0.ББ11АЮ83001, 802112О.99.0.ББ11АШ58001, 802112О.99.0.ББ11АЮ62001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</si>
  <si>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</si>
  <si>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</si>
  <si>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</si>
  <si>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</si>
  <si>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</si>
  <si>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</si>
  <si>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</si>
  <si>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</si>
  <si>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</si>
  <si>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муниципальное общеобразовательное бюджетное учреждение средняя общеобразовательная школа №3 им. Ю.А. Гагарина</t>
  </si>
  <si>
    <t>Муниципальное общеобразовательное бюджетное учреждение средняя общеобразовательная школа № 6</t>
  </si>
  <si>
    <t>Муниципальное общеобразовательное бюдджетное учреждение средняя общеобразовательная школа № 6</t>
  </si>
  <si>
    <t>муниципальное общеобразовательное бюджетное учреждение лицей №7</t>
  </si>
  <si>
    <t>муницпальное общеобразовательное бюджетное учреждение лицей №7</t>
  </si>
  <si>
    <r>
      <t xml:space="preserve">Плановые ассигнования на 2018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</si>
  <si>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2018 год с учетом изменений на конец отчетного периода, руб.</t>
  </si>
  <si>
    <t>муниципальное автономное общеобразовательное учреждение средняя общеобразовательная школа № 12</t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</si>
  <si>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</si>
  <si>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</si>
  <si>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общеобразовательное бюджетное учреждение средняя общеобразовательная школа № 26</t>
  </si>
  <si>
    <t>Муниципальное автономное общеобразовательное учреждение  лицей № 28</t>
  </si>
  <si>
    <t>Муниципальное автономное общеобразовательное учреждение лицей № 28</t>
  </si>
  <si>
    <t>муниципальное общеобразовательное бюджетное учреждение средняя общеобразовательная школа № 31</t>
  </si>
  <si>
    <t>муниципальное общеобразовательное бюджетное учреждение средняя общеобразовательная школа № 35</t>
  </si>
  <si>
    <t>Муниципальное общеобразовательное бюджетное учреждение средняя общеобразовательная школа № 35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</si>
  <si>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</t>
  </si>
  <si>
    <t>МОБУ СОШ № 38</t>
  </si>
  <si>
    <t>801012О.99.0.БА81АЭ92001, 801012О.99.0.БА81АП40001,  801012О.99.0.БА81АА00001,  801012О.99.0.БА81АА24001 реализация основных общеобразовательных программ начального общего образования</t>
  </si>
  <si>
    <t>802111О.99.0.БА96АЮ58001,  802111О.99.0.БА96АП76001, 802111О.99.0.БА96АА00001, 802111О.99.0.БА96АА25001, 802111О.99.0.БА96АЮ62001, реализация основных общеобразовательных программ основного общего образования</t>
  </si>
  <si>
    <t>802112О.99.0.ББ11АЮ58001, 802112О.99.0.ББ11АП76001, 802112О.99.0.ББ11АА25001, 607370000131102140811794000301000105007101102, реализация основных общеобразовательных программ среднего общего образования</t>
  </si>
  <si>
    <t>801011О.99.0.АР04ЕД72000,  801011О.99.0.АР04ЕД48000, реализация основных общеобразовательных программ дошкольного образования</t>
  </si>
  <si>
    <t>853211О.99.0.БВ19АА26000,  853211О.99.0.БВ19АА68000, 853211О.99.0.БВ19АГ08000, 853211О.99.0.БВ19АА56000, присмотр и уход</t>
  </si>
  <si>
    <t>Отчетный период:  6 месяцев 2020 года</t>
  </si>
  <si>
    <t xml:space="preserve"> Отчетный период:  6 месяцев 2020 года</t>
  </si>
  <si>
    <t>Отчетный период:   6 месяцев  2020 года</t>
  </si>
  <si>
    <t>муниципальное автономное общеобразовательное учреждение гимназия  имени А.П. Чехова</t>
  </si>
  <si>
    <t>муниципальное автономное общеобразовательное учреждение лицей № 4 (ТМОЛ)</t>
  </si>
  <si>
    <t>муниципальное общеобразовательное бюджетное учреждение средняя общеобразовательная школа № 5</t>
  </si>
  <si>
    <t>муниципальное общеобразовательное бюджетное учреждение средняя общеобразовательная школа № 8 имени А.Г. Ломакина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</si>
  <si>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</si>
  <si>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муниципальное автономное  общеобразовательное учреждение средняя общеобразовательная школа № 10</t>
  </si>
  <si>
    <t>муниципальное автономное общеобразовательное учреждение гимназия "Мариинская"</t>
  </si>
  <si>
    <t>муниципальное общеобразовательное бюджетное учреждение средняя общеобразовательная школа № 16</t>
  </si>
  <si>
    <t>муниципальное общеобразовательное бюджетное  учреждение средняя общеобразовательная школа № 20</t>
  </si>
  <si>
    <t>муниципальное общеобразовательное бюджетное  учреждение средняя общеобразовательная школа № 21</t>
  </si>
  <si>
    <t>муниципальное автономное общеобразовательное учреждение средняя общеобразовательная школа № 22</t>
  </si>
  <si>
    <t>муниципальное общеобразовательное бюджетное  учреждение средняя общеобразовательная школа № 23</t>
  </si>
  <si>
    <t>муниципальное общеобразовательное бюджетное  учреждение средняя общеобразовательная школа № 24</t>
  </si>
  <si>
    <t>муниципальное автономное общеобразовательное учреждение средняя общеобразовательная школа № 25/11</t>
  </si>
  <si>
    <t>муниципальное автономное общеобразовательное учреждение средняя общеобразовательная школа № 27</t>
  </si>
  <si>
    <t>муниципальное общеобразовательное бюджетное  учреждение средняя общеобразовательная школа № 30</t>
  </si>
  <si>
    <t>муниципальное общеобразовательное бюджетное  учреждение средняя общеобразовательная школа № 32</t>
  </si>
  <si>
    <t>муниципальное общеобразовательное бюджетное учреждение лицей  № 33</t>
  </si>
  <si>
    <t>муниципальное общеобразовательное бюджетное  учреждение средняя общеобразовательная школа № 34</t>
  </si>
  <si>
    <t>муниципальное общеобразовательное бюджетное  учреждение средняя общеобразовательная школа № 36</t>
  </si>
  <si>
    <t>муниципальное общеобразовательное бюджетное  учреждение средняя общеобразовательная школа № 38</t>
  </si>
  <si>
    <t>Отчетный период: 6 месяцев 2020 года</t>
  </si>
  <si>
    <t>Ммуниципальное автономное  общеобразовательное учреждение средняя общеобразовательная школа № 10</t>
  </si>
  <si>
    <t>Плановые ассигнования на 2020 год с учетом изменений на конец отчетного периода, руб.  (местный бюджет)</t>
  </si>
  <si>
    <t>Плановые ассигнования на 2020 год с учетом изменений на конец отчетного периода, руб.  (областной бюджет)</t>
  </si>
  <si>
    <t>Итого плановые ассигнования на 2020 год с учетом изменений на конец отчетного периода, руб.</t>
  </si>
  <si>
    <t>свод по общеобразовательным учреждениям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</si>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</sst>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rgb="FF00206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2" fontId="3" fillId="0" borderId="4" xfId="1" applyNumberFormat="1" applyFont="1" applyFill="1" applyBorder="1" applyAlignment="1">
      <alignment vertical="top" wrapText="1"/>
    </xf>
    <xf numFmtId="49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0" fillId="0" borderId="0" xfId="0" applyFill="1"/>
    <xf numFmtId="0" fontId="0" fillId="0" borderId="0" xfId="0" applyFill="1" applyAlignment="1">
      <alignment vertical="top"/>
    </xf>
    <xf numFmtId="2" fontId="3" fillId="0" borderId="4" xfId="1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/>
    <xf numFmtId="0" fontId="1" fillId="0" borderId="4" xfId="0" applyFont="1" applyFill="1" applyBorder="1"/>
    <xf numFmtId="4" fontId="1" fillId="0" borderId="4" xfId="0" applyNumberFormat="1" applyFont="1" applyFill="1" applyBorder="1" applyAlignment="1">
      <alignment vertical="top"/>
    </xf>
    <xf numFmtId="3" fontId="1" fillId="0" borderId="4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1" fillId="0" borderId="0" xfId="0" applyFont="1" applyFill="1"/>
    <xf numFmtId="4" fontId="1" fillId="0" borderId="0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vertical="top"/>
    </xf>
    <xf numFmtId="4" fontId="0" fillId="0" borderId="0" xfId="0" applyNumberFormat="1" applyFill="1"/>
    <xf numFmtId="0" fontId="7" fillId="0" borderId="0" xfId="0" applyFont="1" applyFill="1"/>
    <xf numFmtId="0" fontId="11" fillId="0" borderId="0" xfId="0" applyFont="1" applyFill="1" applyAlignment="1">
      <alignment horizontal="left" vertical="top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164" fontId="9" fillId="0" borderId="4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302"/>
  <sheetViews>
    <sheetView view="pageBreakPreview" topLeftCell="A285" zoomScale="80" zoomScaleSheetLayoutView="80" workbookViewId="0">
      <selection activeCell="B296" sqref="B296"/>
    </sheetView>
  </sheetViews>
  <sheetFormatPr defaultRowHeight="18.75"/>
  <cols>
    <col min="1" max="1" width="7.7109375" style="34" customWidth="1"/>
    <col min="2" max="2" width="66.85546875" style="34" customWidth="1"/>
    <col min="3" max="3" width="11.42578125" style="34" customWidth="1"/>
    <col min="4" max="4" width="21" style="34" customWidth="1"/>
    <col min="5" max="5" width="18.140625" style="34" customWidth="1"/>
    <col min="6" max="6" width="18" style="34" customWidth="1"/>
  </cols>
  <sheetData>
    <row r="1" spans="1:6">
      <c r="F1" s="34" t="s">
        <v>43</v>
      </c>
    </row>
    <row r="2" spans="1:6">
      <c r="A2" s="35" t="s">
        <v>1</v>
      </c>
      <c r="B2" s="35"/>
      <c r="C2" s="35"/>
      <c r="D2" s="35"/>
      <c r="E2" s="35"/>
      <c r="F2" s="35"/>
    </row>
    <row r="3" spans="1:6">
      <c r="A3" s="35" t="s">
        <v>44</v>
      </c>
      <c r="B3" s="35"/>
      <c r="C3" s="35"/>
      <c r="D3" s="35"/>
      <c r="E3" s="35"/>
      <c r="F3" s="35"/>
    </row>
    <row r="4" spans="1:6">
      <c r="A4" s="35" t="s">
        <v>3</v>
      </c>
      <c r="B4" s="35"/>
      <c r="C4" s="35"/>
      <c r="D4" s="35"/>
      <c r="E4" s="35"/>
      <c r="F4" s="35"/>
    </row>
    <row r="6" spans="1:6">
      <c r="A6" s="36" t="s">
        <v>93</v>
      </c>
      <c r="B6" s="37"/>
      <c r="C6" s="37"/>
      <c r="D6" s="37"/>
      <c r="E6" s="37"/>
      <c r="F6" s="38"/>
    </row>
    <row r="7" spans="1:6">
      <c r="A7" s="39" t="s">
        <v>90</v>
      </c>
      <c r="B7" s="39"/>
      <c r="C7" s="39"/>
      <c r="D7" s="39"/>
      <c r="E7" s="39"/>
      <c r="F7" s="39"/>
    </row>
    <row r="8" spans="1:6" ht="148.5" customHeight="1">
      <c r="A8" s="40" t="s">
        <v>5</v>
      </c>
      <c r="B8" s="41" t="s">
        <v>6</v>
      </c>
      <c r="C8" s="41" t="s">
        <v>45</v>
      </c>
      <c r="D8" s="41" t="s">
        <v>25</v>
      </c>
      <c r="E8" s="41" t="s">
        <v>30</v>
      </c>
      <c r="F8" s="41" t="s">
        <v>10</v>
      </c>
    </row>
    <row r="9" spans="1:6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 t="s">
        <v>11</v>
      </c>
    </row>
    <row r="10" spans="1:6" ht="114.75" customHeight="1">
      <c r="A10" s="43">
        <v>1</v>
      </c>
      <c r="B10" s="8" t="s">
        <v>50</v>
      </c>
      <c r="C10" s="43" t="s">
        <v>46</v>
      </c>
      <c r="D10" s="44">
        <v>233</v>
      </c>
      <c r="E10" s="44">
        <v>228</v>
      </c>
      <c r="F10" s="45">
        <f>E10/D10*100</f>
        <v>97.9</v>
      </c>
    </row>
    <row r="11" spans="1:6" ht="137.25" customHeight="1">
      <c r="A11" s="43">
        <v>2</v>
      </c>
      <c r="B11" s="8" t="s">
        <v>51</v>
      </c>
      <c r="C11" s="43" t="s">
        <v>46</v>
      </c>
      <c r="D11" s="44">
        <v>297</v>
      </c>
      <c r="E11" s="44">
        <v>288</v>
      </c>
      <c r="F11" s="45">
        <f t="shared" ref="F11:F13" si="0">E11/D11*100</f>
        <v>97</v>
      </c>
    </row>
    <row r="12" spans="1:6" ht="120" customHeight="1">
      <c r="A12" s="43">
        <v>3</v>
      </c>
      <c r="B12" s="8" t="s">
        <v>52</v>
      </c>
      <c r="C12" s="43" t="s">
        <v>46</v>
      </c>
      <c r="D12" s="44">
        <v>92</v>
      </c>
      <c r="E12" s="44">
        <v>91</v>
      </c>
      <c r="F12" s="45">
        <f t="shared" si="0"/>
        <v>98.9</v>
      </c>
    </row>
    <row r="13" spans="1:6" ht="120" customHeight="1">
      <c r="A13" s="43">
        <v>4</v>
      </c>
      <c r="B13" s="8" t="s">
        <v>53</v>
      </c>
      <c r="C13" s="46" t="s">
        <v>56</v>
      </c>
      <c r="D13" s="44">
        <v>12163</v>
      </c>
      <c r="E13" s="44">
        <v>10688</v>
      </c>
      <c r="F13" s="45">
        <f t="shared" si="0"/>
        <v>87.9</v>
      </c>
    </row>
    <row r="14" spans="1:6" ht="85.5" hidden="1" customHeight="1">
      <c r="A14" s="43">
        <v>5</v>
      </c>
      <c r="B14" s="7" t="s">
        <v>54</v>
      </c>
      <c r="C14" s="43" t="s">
        <v>46</v>
      </c>
      <c r="D14" s="44"/>
      <c r="E14" s="44"/>
      <c r="F14" s="45" t="e">
        <f>E14/D14*100</f>
        <v>#DIV/0!</v>
      </c>
    </row>
    <row r="15" spans="1:6" ht="93.75" hidden="1">
      <c r="A15" s="43">
        <v>6</v>
      </c>
      <c r="B15" s="47" t="s">
        <v>55</v>
      </c>
      <c r="C15" s="43" t="s">
        <v>46</v>
      </c>
      <c r="D15" s="43"/>
      <c r="E15" s="43"/>
      <c r="F15" s="45" t="e">
        <f>E15/D15*100</f>
        <v>#DIV/0!</v>
      </c>
    </row>
    <row r="17" spans="1:6">
      <c r="A17" s="36" t="s">
        <v>67</v>
      </c>
      <c r="B17" s="37"/>
      <c r="C17" s="37"/>
      <c r="D17" s="37"/>
      <c r="E17" s="37"/>
      <c r="F17" s="38"/>
    </row>
    <row r="18" spans="1:6">
      <c r="A18" s="39" t="s">
        <v>90</v>
      </c>
      <c r="B18" s="39"/>
      <c r="C18" s="39"/>
      <c r="D18" s="39"/>
      <c r="E18" s="39"/>
      <c r="F18" s="39"/>
    </row>
    <row r="19" spans="1:6" ht="148.5" customHeight="1">
      <c r="A19" s="40" t="s">
        <v>5</v>
      </c>
      <c r="B19" s="41" t="s">
        <v>6</v>
      </c>
      <c r="C19" s="41" t="s">
        <v>45</v>
      </c>
      <c r="D19" s="41" t="s">
        <v>25</v>
      </c>
      <c r="E19" s="41" t="s">
        <v>30</v>
      </c>
      <c r="F19" s="41" t="s">
        <v>10</v>
      </c>
    </row>
    <row r="20" spans="1:6">
      <c r="A20" s="42">
        <v>1</v>
      </c>
      <c r="B20" s="42">
        <v>2</v>
      </c>
      <c r="C20" s="42">
        <v>3</v>
      </c>
      <c r="D20" s="42">
        <v>4</v>
      </c>
      <c r="E20" s="42">
        <v>5</v>
      </c>
      <c r="F20" s="42" t="s">
        <v>11</v>
      </c>
    </row>
    <row r="21" spans="1:6" ht="114.75" customHeight="1">
      <c r="A21" s="43">
        <v>1</v>
      </c>
      <c r="B21" s="8" t="s">
        <v>50</v>
      </c>
      <c r="C21" s="43" t="s">
        <v>46</v>
      </c>
      <c r="D21" s="44">
        <v>464</v>
      </c>
      <c r="E21" s="44">
        <v>469</v>
      </c>
      <c r="F21" s="45">
        <f>E21/D21*100</f>
        <v>101.1</v>
      </c>
    </row>
    <row r="22" spans="1:6" ht="137.25" customHeight="1">
      <c r="A22" s="43">
        <v>2</v>
      </c>
      <c r="B22" s="8" t="s">
        <v>51</v>
      </c>
      <c r="C22" s="43" t="s">
        <v>46</v>
      </c>
      <c r="D22" s="44">
        <v>523</v>
      </c>
      <c r="E22" s="44">
        <v>523</v>
      </c>
      <c r="F22" s="45">
        <f t="shared" ref="F22:F24" si="1">E22/D22*100</f>
        <v>100</v>
      </c>
    </row>
    <row r="23" spans="1:6" ht="120" customHeight="1">
      <c r="A23" s="43">
        <v>3</v>
      </c>
      <c r="B23" s="8" t="s">
        <v>52</v>
      </c>
      <c r="C23" s="43" t="s">
        <v>46</v>
      </c>
      <c r="D23" s="44">
        <v>104</v>
      </c>
      <c r="E23" s="44">
        <v>104</v>
      </c>
      <c r="F23" s="45">
        <f t="shared" si="1"/>
        <v>100</v>
      </c>
    </row>
    <row r="24" spans="1:6" ht="120" customHeight="1">
      <c r="A24" s="43">
        <v>4</v>
      </c>
      <c r="B24" s="8" t="s">
        <v>53</v>
      </c>
      <c r="C24" s="46" t="s">
        <v>56</v>
      </c>
      <c r="D24" s="44">
        <v>44100</v>
      </c>
      <c r="E24" s="44">
        <v>14700</v>
      </c>
      <c r="F24" s="45">
        <f t="shared" si="1"/>
        <v>33.299999999999997</v>
      </c>
    </row>
    <row r="25" spans="1:6" ht="85.5" hidden="1" customHeight="1">
      <c r="A25" s="43">
        <v>5</v>
      </c>
      <c r="B25" s="7" t="s">
        <v>54</v>
      </c>
      <c r="C25" s="43" t="s">
        <v>46</v>
      </c>
      <c r="D25" s="44"/>
      <c r="E25" s="44"/>
      <c r="F25" s="45" t="e">
        <f>E25/D25*100</f>
        <v>#DIV/0!</v>
      </c>
    </row>
    <row r="26" spans="1:6" ht="93.75" hidden="1">
      <c r="A26" s="43">
        <v>6</v>
      </c>
      <c r="B26" s="47" t="s">
        <v>55</v>
      </c>
      <c r="C26" s="43" t="s">
        <v>46</v>
      </c>
      <c r="D26" s="43"/>
      <c r="E26" s="43"/>
      <c r="F26" s="45" t="e">
        <f>E26/D26*100</f>
        <v>#DIV/0!</v>
      </c>
    </row>
    <row r="28" spans="1:6">
      <c r="A28" s="36" t="s">
        <v>94</v>
      </c>
      <c r="B28" s="37"/>
      <c r="C28" s="37"/>
      <c r="D28" s="37"/>
      <c r="E28" s="37"/>
      <c r="F28" s="38"/>
    </row>
    <row r="29" spans="1:6">
      <c r="A29" s="39" t="s">
        <v>90</v>
      </c>
      <c r="B29" s="39"/>
      <c r="C29" s="39"/>
      <c r="D29" s="39"/>
      <c r="E29" s="39"/>
      <c r="F29" s="39"/>
    </row>
    <row r="30" spans="1:6" ht="148.5" customHeight="1">
      <c r="A30" s="40" t="s">
        <v>5</v>
      </c>
      <c r="B30" s="41" t="s">
        <v>6</v>
      </c>
      <c r="C30" s="41" t="s">
        <v>45</v>
      </c>
      <c r="D30" s="41" t="s">
        <v>25</v>
      </c>
      <c r="E30" s="41" t="s">
        <v>30</v>
      </c>
      <c r="F30" s="41" t="s">
        <v>10</v>
      </c>
    </row>
    <row r="31" spans="1:6">
      <c r="A31" s="42">
        <v>1</v>
      </c>
      <c r="B31" s="42">
        <v>2</v>
      </c>
      <c r="C31" s="42">
        <v>3</v>
      </c>
      <c r="D31" s="42">
        <v>4</v>
      </c>
      <c r="E31" s="42">
        <v>5</v>
      </c>
      <c r="F31" s="42" t="s">
        <v>11</v>
      </c>
    </row>
    <row r="32" spans="1:6" ht="114.75" customHeight="1">
      <c r="A32" s="43">
        <v>1</v>
      </c>
      <c r="B32" s="8" t="s">
        <v>50</v>
      </c>
      <c r="C32" s="43" t="s">
        <v>46</v>
      </c>
      <c r="D32" s="44">
        <v>259</v>
      </c>
      <c r="E32" s="44">
        <v>255</v>
      </c>
      <c r="F32" s="45">
        <f>E32/D32*100</f>
        <v>98.5</v>
      </c>
    </row>
    <row r="33" spans="1:6" ht="137.25" customHeight="1">
      <c r="A33" s="43">
        <v>2</v>
      </c>
      <c r="B33" s="8" t="s">
        <v>51</v>
      </c>
      <c r="C33" s="43" t="s">
        <v>46</v>
      </c>
      <c r="D33" s="44">
        <v>364</v>
      </c>
      <c r="E33" s="44">
        <v>360</v>
      </c>
      <c r="F33" s="45">
        <f t="shared" ref="F33:F35" si="2">E33/D33*100</f>
        <v>98.9</v>
      </c>
    </row>
    <row r="34" spans="1:6" ht="120" customHeight="1">
      <c r="A34" s="43">
        <v>3</v>
      </c>
      <c r="B34" s="8" t="s">
        <v>52</v>
      </c>
      <c r="C34" s="43" t="s">
        <v>46</v>
      </c>
      <c r="D34" s="44">
        <v>206</v>
      </c>
      <c r="E34" s="44">
        <v>203</v>
      </c>
      <c r="F34" s="45">
        <f t="shared" si="2"/>
        <v>98.5</v>
      </c>
    </row>
    <row r="35" spans="1:6" ht="120" customHeight="1">
      <c r="A35" s="43">
        <v>4</v>
      </c>
      <c r="B35" s="8" t="s">
        <v>53</v>
      </c>
      <c r="C35" s="46" t="s">
        <v>56</v>
      </c>
      <c r="D35" s="44">
        <v>65100</v>
      </c>
      <c r="E35" s="44"/>
      <c r="F35" s="45">
        <f t="shared" si="2"/>
        <v>0</v>
      </c>
    </row>
    <row r="36" spans="1:6" ht="85.5" hidden="1" customHeight="1">
      <c r="A36" s="43">
        <v>5</v>
      </c>
      <c r="B36" s="7" t="s">
        <v>54</v>
      </c>
      <c r="C36" s="43" t="s">
        <v>46</v>
      </c>
      <c r="D36" s="44"/>
      <c r="E36" s="44"/>
      <c r="F36" s="45" t="e">
        <f>E36/D36*100</f>
        <v>#DIV/0!</v>
      </c>
    </row>
    <row r="37" spans="1:6" ht="93.75" hidden="1">
      <c r="A37" s="43">
        <v>6</v>
      </c>
      <c r="B37" s="47" t="s">
        <v>55</v>
      </c>
      <c r="C37" s="43" t="s">
        <v>46</v>
      </c>
      <c r="D37" s="43"/>
      <c r="E37" s="43"/>
      <c r="F37" s="45" t="e">
        <f>E37/D37*100</f>
        <v>#DIV/0!</v>
      </c>
    </row>
    <row r="39" spans="1:6">
      <c r="A39" s="36" t="s">
        <v>95</v>
      </c>
      <c r="B39" s="37"/>
      <c r="C39" s="37"/>
      <c r="D39" s="37"/>
      <c r="E39" s="37"/>
      <c r="F39" s="38"/>
    </row>
    <row r="40" spans="1:6">
      <c r="A40" s="39" t="s">
        <v>90</v>
      </c>
      <c r="B40" s="39"/>
      <c r="C40" s="39"/>
      <c r="D40" s="39"/>
      <c r="E40" s="39"/>
      <c r="F40" s="39"/>
    </row>
    <row r="41" spans="1:6" ht="148.5" customHeight="1">
      <c r="A41" s="40" t="s">
        <v>5</v>
      </c>
      <c r="B41" s="41" t="s">
        <v>6</v>
      </c>
      <c r="C41" s="41" t="s">
        <v>45</v>
      </c>
      <c r="D41" s="41" t="s">
        <v>25</v>
      </c>
      <c r="E41" s="41" t="s">
        <v>30</v>
      </c>
      <c r="F41" s="41" t="s">
        <v>10</v>
      </c>
    </row>
    <row r="42" spans="1:6">
      <c r="A42" s="42">
        <v>1</v>
      </c>
      <c r="B42" s="42">
        <v>2</v>
      </c>
      <c r="C42" s="42">
        <v>3</v>
      </c>
      <c r="D42" s="42">
        <v>4</v>
      </c>
      <c r="E42" s="42">
        <v>5</v>
      </c>
      <c r="F42" s="42" t="s">
        <v>11</v>
      </c>
    </row>
    <row r="43" spans="1:6" ht="114.75" customHeight="1">
      <c r="A43" s="43">
        <v>1</v>
      </c>
      <c r="B43" s="8" t="s">
        <v>50</v>
      </c>
      <c r="C43" s="43" t="s">
        <v>46</v>
      </c>
      <c r="D43" s="44">
        <v>285</v>
      </c>
      <c r="E43" s="44">
        <v>275</v>
      </c>
      <c r="F43" s="45">
        <f>E43/D43*100</f>
        <v>96.5</v>
      </c>
    </row>
    <row r="44" spans="1:6" ht="137.25" customHeight="1">
      <c r="A44" s="43">
        <v>2</v>
      </c>
      <c r="B44" s="8" t="s">
        <v>51</v>
      </c>
      <c r="C44" s="43" t="s">
        <v>46</v>
      </c>
      <c r="D44" s="44">
        <v>302</v>
      </c>
      <c r="E44" s="44">
        <v>303</v>
      </c>
      <c r="F44" s="45">
        <f t="shared" ref="F44:F46" si="3">E44/D44*100</f>
        <v>100.3</v>
      </c>
    </row>
    <row r="45" spans="1:6" ht="120" customHeight="1">
      <c r="A45" s="43">
        <v>3</v>
      </c>
      <c r="B45" s="8" t="s">
        <v>52</v>
      </c>
      <c r="C45" s="43" t="s">
        <v>46</v>
      </c>
      <c r="D45" s="44">
        <v>55</v>
      </c>
      <c r="E45" s="44">
        <v>54</v>
      </c>
      <c r="F45" s="45">
        <f t="shared" si="3"/>
        <v>98.2</v>
      </c>
    </row>
    <row r="46" spans="1:6" ht="120" customHeight="1">
      <c r="A46" s="43">
        <v>4</v>
      </c>
      <c r="B46" s="8" t="s">
        <v>53</v>
      </c>
      <c r="C46" s="46" t="s">
        <v>56</v>
      </c>
      <c r="D46" s="44">
        <v>2040</v>
      </c>
      <c r="E46" s="44">
        <v>2040</v>
      </c>
      <c r="F46" s="45">
        <f t="shared" si="3"/>
        <v>100</v>
      </c>
    </row>
    <row r="48" spans="1:6">
      <c r="A48" s="36" t="s">
        <v>68</v>
      </c>
      <c r="B48" s="37"/>
      <c r="C48" s="37"/>
      <c r="D48" s="37"/>
      <c r="E48" s="37"/>
      <c r="F48" s="38"/>
    </row>
    <row r="49" spans="1:6">
      <c r="A49" s="39" t="s">
        <v>90</v>
      </c>
      <c r="B49" s="39"/>
      <c r="C49" s="39"/>
      <c r="D49" s="39"/>
      <c r="E49" s="39"/>
      <c r="F49" s="39"/>
    </row>
    <row r="50" spans="1:6" ht="148.5" customHeight="1">
      <c r="A50" s="40" t="s">
        <v>5</v>
      </c>
      <c r="B50" s="41" t="s">
        <v>6</v>
      </c>
      <c r="C50" s="41" t="s">
        <v>45</v>
      </c>
      <c r="D50" s="41" t="s">
        <v>25</v>
      </c>
      <c r="E50" s="41" t="s">
        <v>30</v>
      </c>
      <c r="F50" s="41" t="s">
        <v>10</v>
      </c>
    </row>
    <row r="51" spans="1:6">
      <c r="A51" s="42">
        <v>1</v>
      </c>
      <c r="B51" s="42">
        <v>2</v>
      </c>
      <c r="C51" s="42">
        <v>3</v>
      </c>
      <c r="D51" s="42">
        <v>4</v>
      </c>
      <c r="E51" s="42">
        <v>5</v>
      </c>
      <c r="F51" s="42" t="s">
        <v>11</v>
      </c>
    </row>
    <row r="52" spans="1:6" ht="114.75" customHeight="1">
      <c r="A52" s="43">
        <v>1</v>
      </c>
      <c r="B52" s="8" t="s">
        <v>50</v>
      </c>
      <c r="C52" s="43" t="s">
        <v>46</v>
      </c>
      <c r="D52" s="44">
        <v>429</v>
      </c>
      <c r="E52" s="44">
        <v>425</v>
      </c>
      <c r="F52" s="45">
        <f>E52/D52*100</f>
        <v>99.1</v>
      </c>
    </row>
    <row r="53" spans="1:6" ht="137.25" customHeight="1">
      <c r="A53" s="43">
        <v>2</v>
      </c>
      <c r="B53" s="8" t="s">
        <v>51</v>
      </c>
      <c r="C53" s="43" t="s">
        <v>46</v>
      </c>
      <c r="D53" s="44">
        <v>453</v>
      </c>
      <c r="E53" s="44">
        <v>437</v>
      </c>
      <c r="F53" s="45">
        <f t="shared" ref="F53:F55" si="4">E53/D53*100</f>
        <v>96.5</v>
      </c>
    </row>
    <row r="54" spans="1:6" ht="120" customHeight="1">
      <c r="A54" s="43">
        <v>3</v>
      </c>
      <c r="B54" s="8" t="s">
        <v>52</v>
      </c>
      <c r="C54" s="43" t="s">
        <v>46</v>
      </c>
      <c r="D54" s="44">
        <v>73</v>
      </c>
      <c r="E54" s="44">
        <v>72</v>
      </c>
      <c r="F54" s="45">
        <f t="shared" si="4"/>
        <v>98.6</v>
      </c>
    </row>
    <row r="55" spans="1:6" ht="120" customHeight="1">
      <c r="A55" s="43">
        <v>4</v>
      </c>
      <c r="B55" s="8" t="s">
        <v>53</v>
      </c>
      <c r="C55" s="46" t="s">
        <v>56</v>
      </c>
      <c r="D55" s="44">
        <v>118650</v>
      </c>
      <c r="E55" s="44">
        <v>19755</v>
      </c>
      <c r="F55" s="45">
        <f t="shared" si="4"/>
        <v>16.600000000000001</v>
      </c>
    </row>
    <row r="57" spans="1:6">
      <c r="A57" s="36" t="s">
        <v>71</v>
      </c>
      <c r="B57" s="37"/>
      <c r="C57" s="37"/>
      <c r="D57" s="37"/>
      <c r="E57" s="37"/>
      <c r="F57" s="38"/>
    </row>
    <row r="58" spans="1:6">
      <c r="A58" s="39" t="s">
        <v>90</v>
      </c>
      <c r="B58" s="39"/>
      <c r="C58" s="39"/>
      <c r="D58" s="39"/>
      <c r="E58" s="39"/>
      <c r="F58" s="39"/>
    </row>
    <row r="59" spans="1:6" ht="148.5" customHeight="1">
      <c r="A59" s="40" t="s">
        <v>5</v>
      </c>
      <c r="B59" s="41" t="s">
        <v>6</v>
      </c>
      <c r="C59" s="41" t="s">
        <v>45</v>
      </c>
      <c r="D59" s="41" t="s">
        <v>25</v>
      </c>
      <c r="E59" s="41" t="s">
        <v>30</v>
      </c>
      <c r="F59" s="41" t="s">
        <v>10</v>
      </c>
    </row>
    <row r="60" spans="1:6">
      <c r="A60" s="42">
        <v>1</v>
      </c>
      <c r="B60" s="42">
        <v>2</v>
      </c>
      <c r="C60" s="42">
        <v>3</v>
      </c>
      <c r="D60" s="42">
        <v>4</v>
      </c>
      <c r="E60" s="42">
        <v>5</v>
      </c>
      <c r="F60" s="42" t="s">
        <v>11</v>
      </c>
    </row>
    <row r="61" spans="1:6" ht="114.75" customHeight="1">
      <c r="A61" s="43">
        <v>1</v>
      </c>
      <c r="B61" s="8" t="s">
        <v>50</v>
      </c>
      <c r="C61" s="43" t="s">
        <v>46</v>
      </c>
      <c r="D61" s="44">
        <v>347</v>
      </c>
      <c r="E61" s="44">
        <v>340</v>
      </c>
      <c r="F61" s="45">
        <f>E61/D61*100</f>
        <v>98</v>
      </c>
    </row>
    <row r="62" spans="1:6" ht="137.25" customHeight="1">
      <c r="A62" s="43">
        <v>2</v>
      </c>
      <c r="B62" s="8" t="s">
        <v>51</v>
      </c>
      <c r="C62" s="43" t="s">
        <v>46</v>
      </c>
      <c r="D62" s="44">
        <v>299</v>
      </c>
      <c r="E62" s="44">
        <v>294</v>
      </c>
      <c r="F62" s="45">
        <f t="shared" ref="F62:F64" si="5">E62/D62*100</f>
        <v>98.3</v>
      </c>
    </row>
    <row r="63" spans="1:6" ht="120" customHeight="1">
      <c r="A63" s="43">
        <v>3</v>
      </c>
      <c r="B63" s="8" t="s">
        <v>52</v>
      </c>
      <c r="C63" s="43" t="s">
        <v>46</v>
      </c>
      <c r="D63" s="44">
        <v>69</v>
      </c>
      <c r="E63" s="44">
        <v>67</v>
      </c>
      <c r="F63" s="45">
        <f t="shared" si="5"/>
        <v>97.1</v>
      </c>
    </row>
    <row r="64" spans="1:6" ht="120" hidden="1" customHeight="1">
      <c r="A64" s="43">
        <v>4</v>
      </c>
      <c r="B64" s="8" t="s">
        <v>53</v>
      </c>
      <c r="C64" s="46" t="s">
        <v>56</v>
      </c>
      <c r="D64" s="44"/>
      <c r="E64" s="44"/>
      <c r="F64" s="45" t="e">
        <f t="shared" si="5"/>
        <v>#DIV/0!</v>
      </c>
    </row>
    <row r="66" spans="1:6" ht="40.5" customHeight="1">
      <c r="A66" s="48" t="s">
        <v>96</v>
      </c>
      <c r="B66" s="49"/>
      <c r="C66" s="49"/>
      <c r="D66" s="49"/>
      <c r="E66" s="49"/>
      <c r="F66" s="50"/>
    </row>
    <row r="67" spans="1:6">
      <c r="A67" s="39" t="s">
        <v>90</v>
      </c>
      <c r="B67" s="39"/>
      <c r="C67" s="39"/>
      <c r="D67" s="39"/>
      <c r="E67" s="39"/>
      <c r="F67" s="39"/>
    </row>
    <row r="68" spans="1:6" ht="148.5" customHeight="1">
      <c r="A68" s="40" t="s">
        <v>5</v>
      </c>
      <c r="B68" s="41" t="s">
        <v>6</v>
      </c>
      <c r="C68" s="41" t="s">
        <v>45</v>
      </c>
      <c r="D68" s="41" t="s">
        <v>25</v>
      </c>
      <c r="E68" s="41" t="s">
        <v>30</v>
      </c>
      <c r="F68" s="41" t="s">
        <v>10</v>
      </c>
    </row>
    <row r="69" spans="1:6">
      <c r="A69" s="42">
        <v>1</v>
      </c>
      <c r="B69" s="42">
        <v>2</v>
      </c>
      <c r="C69" s="42">
        <v>3</v>
      </c>
      <c r="D69" s="42">
        <v>4</v>
      </c>
      <c r="E69" s="42">
        <v>5</v>
      </c>
      <c r="F69" s="42" t="s">
        <v>11</v>
      </c>
    </row>
    <row r="70" spans="1:6" ht="114.75" customHeight="1">
      <c r="A70" s="43">
        <v>1</v>
      </c>
      <c r="B70" s="8" t="s">
        <v>50</v>
      </c>
      <c r="C70" s="43" t="s">
        <v>46</v>
      </c>
      <c r="D70" s="44">
        <v>267</v>
      </c>
      <c r="E70" s="44">
        <v>266</v>
      </c>
      <c r="F70" s="45">
        <f>E70/D70*100</f>
        <v>99.6</v>
      </c>
    </row>
    <row r="71" spans="1:6" ht="137.25" customHeight="1">
      <c r="A71" s="43">
        <v>2</v>
      </c>
      <c r="B71" s="8" t="s">
        <v>51</v>
      </c>
      <c r="C71" s="43" t="s">
        <v>46</v>
      </c>
      <c r="D71" s="44">
        <v>345</v>
      </c>
      <c r="E71" s="44">
        <v>326</v>
      </c>
      <c r="F71" s="45">
        <f t="shared" ref="F71:F73" si="6">E71/D71*100</f>
        <v>94.5</v>
      </c>
    </row>
    <row r="72" spans="1:6" ht="120" customHeight="1">
      <c r="A72" s="43">
        <v>3</v>
      </c>
      <c r="B72" s="8" t="s">
        <v>52</v>
      </c>
      <c r="C72" s="43" t="s">
        <v>46</v>
      </c>
      <c r="D72" s="44">
        <v>74</v>
      </c>
      <c r="E72" s="44">
        <v>69</v>
      </c>
      <c r="F72" s="45">
        <f t="shared" si="6"/>
        <v>93.2</v>
      </c>
    </row>
    <row r="73" spans="1:6" ht="120" hidden="1" customHeight="1">
      <c r="A73" s="43">
        <v>4</v>
      </c>
      <c r="B73" s="8" t="s">
        <v>53</v>
      </c>
      <c r="C73" s="46" t="s">
        <v>56</v>
      </c>
      <c r="D73" s="44">
        <v>0</v>
      </c>
      <c r="E73" s="44">
        <v>0</v>
      </c>
      <c r="F73" s="45" t="e">
        <f t="shared" si="6"/>
        <v>#DIV/0!</v>
      </c>
    </row>
    <row r="75" spans="1:6" ht="47.25" customHeight="1">
      <c r="A75" s="48" t="s">
        <v>97</v>
      </c>
      <c r="B75" s="49"/>
      <c r="C75" s="49"/>
      <c r="D75" s="49"/>
      <c r="E75" s="49"/>
      <c r="F75" s="50"/>
    </row>
    <row r="76" spans="1:6">
      <c r="A76" s="39" t="s">
        <v>90</v>
      </c>
      <c r="B76" s="39"/>
      <c r="C76" s="39"/>
      <c r="D76" s="39"/>
      <c r="E76" s="39"/>
      <c r="F76" s="39"/>
    </row>
    <row r="77" spans="1:6" ht="148.5" customHeight="1">
      <c r="A77" s="40" t="s">
        <v>5</v>
      </c>
      <c r="B77" s="41" t="s">
        <v>6</v>
      </c>
      <c r="C77" s="41" t="s">
        <v>45</v>
      </c>
      <c r="D77" s="41" t="s">
        <v>25</v>
      </c>
      <c r="E77" s="41" t="s">
        <v>30</v>
      </c>
      <c r="F77" s="41" t="s">
        <v>10</v>
      </c>
    </row>
    <row r="78" spans="1:6">
      <c r="A78" s="42">
        <v>1</v>
      </c>
      <c r="B78" s="42">
        <v>2</v>
      </c>
      <c r="C78" s="42">
        <v>3</v>
      </c>
      <c r="D78" s="42">
        <v>4</v>
      </c>
      <c r="E78" s="42">
        <v>5</v>
      </c>
      <c r="F78" s="42" t="s">
        <v>11</v>
      </c>
    </row>
    <row r="79" spans="1:6" ht="114.75" customHeight="1">
      <c r="A79" s="43">
        <v>1</v>
      </c>
      <c r="B79" s="8" t="s">
        <v>50</v>
      </c>
      <c r="C79" s="43" t="s">
        <v>46</v>
      </c>
      <c r="D79" s="44">
        <v>333</v>
      </c>
      <c r="E79" s="44">
        <v>332</v>
      </c>
      <c r="F79" s="45">
        <f>E79/D79*100</f>
        <v>99.7</v>
      </c>
    </row>
    <row r="80" spans="1:6" ht="137.25" customHeight="1">
      <c r="A80" s="43">
        <v>2</v>
      </c>
      <c r="B80" s="8" t="s">
        <v>51</v>
      </c>
      <c r="C80" s="43" t="s">
        <v>46</v>
      </c>
      <c r="D80" s="44">
        <v>389</v>
      </c>
      <c r="E80" s="44">
        <v>381</v>
      </c>
      <c r="F80" s="45">
        <f t="shared" ref="F80:F82" si="7">E80/D80*100</f>
        <v>97.9</v>
      </c>
    </row>
    <row r="81" spans="1:6" ht="120" customHeight="1">
      <c r="A81" s="43">
        <v>3</v>
      </c>
      <c r="B81" s="8" t="s">
        <v>52</v>
      </c>
      <c r="C81" s="43" t="s">
        <v>46</v>
      </c>
      <c r="D81" s="44">
        <v>119</v>
      </c>
      <c r="E81" s="44">
        <v>117</v>
      </c>
      <c r="F81" s="45">
        <f t="shared" si="7"/>
        <v>98.3</v>
      </c>
    </row>
    <row r="82" spans="1:6" ht="120" customHeight="1">
      <c r="A82" s="43">
        <v>4</v>
      </c>
      <c r="B82" s="8" t="s">
        <v>53</v>
      </c>
      <c r="C82" s="46" t="s">
        <v>56</v>
      </c>
      <c r="D82" s="44">
        <v>48300</v>
      </c>
      <c r="E82" s="44">
        <v>6650</v>
      </c>
      <c r="F82" s="45">
        <f t="shared" si="7"/>
        <v>13.8</v>
      </c>
    </row>
    <row r="84" spans="1:6">
      <c r="A84" s="36" t="s">
        <v>98</v>
      </c>
      <c r="B84" s="37"/>
      <c r="C84" s="37"/>
      <c r="D84" s="37"/>
      <c r="E84" s="37"/>
      <c r="F84" s="38"/>
    </row>
    <row r="85" spans="1:6">
      <c r="A85" s="39" t="s">
        <v>114</v>
      </c>
      <c r="B85" s="39"/>
      <c r="C85" s="39"/>
      <c r="D85" s="39"/>
      <c r="E85" s="39"/>
      <c r="F85" s="39"/>
    </row>
    <row r="86" spans="1:6" ht="148.5" customHeight="1">
      <c r="A86" s="40" t="s">
        <v>5</v>
      </c>
      <c r="B86" s="41" t="s">
        <v>6</v>
      </c>
      <c r="C86" s="41" t="s">
        <v>45</v>
      </c>
      <c r="D86" s="41" t="s">
        <v>25</v>
      </c>
      <c r="E86" s="41" t="s">
        <v>30</v>
      </c>
      <c r="F86" s="41" t="s">
        <v>10</v>
      </c>
    </row>
    <row r="87" spans="1:6">
      <c r="A87" s="42">
        <v>1</v>
      </c>
      <c r="B87" s="42">
        <v>2</v>
      </c>
      <c r="C87" s="42">
        <v>3</v>
      </c>
      <c r="D87" s="42">
        <v>4</v>
      </c>
      <c r="E87" s="42">
        <v>5</v>
      </c>
      <c r="F87" s="42" t="s">
        <v>11</v>
      </c>
    </row>
    <row r="88" spans="1:6" ht="114.75" customHeight="1">
      <c r="A88" s="43">
        <v>1</v>
      </c>
      <c r="B88" s="8" t="s">
        <v>50</v>
      </c>
      <c r="C88" s="43" t="s">
        <v>46</v>
      </c>
      <c r="D88" s="44">
        <v>387</v>
      </c>
      <c r="E88" s="44">
        <v>383</v>
      </c>
      <c r="F88" s="45">
        <f>E88/D88*100</f>
        <v>99</v>
      </c>
    </row>
    <row r="89" spans="1:6" ht="137.25" customHeight="1">
      <c r="A89" s="43">
        <v>2</v>
      </c>
      <c r="B89" s="8" t="s">
        <v>51</v>
      </c>
      <c r="C89" s="43" t="s">
        <v>46</v>
      </c>
      <c r="D89" s="44">
        <v>495</v>
      </c>
      <c r="E89" s="44">
        <v>489</v>
      </c>
      <c r="F89" s="45">
        <f t="shared" ref="F89:F91" si="8">E89/D89*100</f>
        <v>98.8</v>
      </c>
    </row>
    <row r="90" spans="1:6" ht="120" customHeight="1">
      <c r="A90" s="43">
        <v>3</v>
      </c>
      <c r="B90" s="8" t="s">
        <v>52</v>
      </c>
      <c r="C90" s="43" t="s">
        <v>46</v>
      </c>
      <c r="D90" s="44">
        <v>123</v>
      </c>
      <c r="E90" s="44">
        <v>122</v>
      </c>
      <c r="F90" s="45">
        <f t="shared" si="8"/>
        <v>99.2</v>
      </c>
    </row>
    <row r="91" spans="1:6" ht="120" customHeight="1">
      <c r="A91" s="43">
        <v>4</v>
      </c>
      <c r="B91" s="8" t="s">
        <v>53</v>
      </c>
      <c r="C91" s="46" t="s">
        <v>56</v>
      </c>
      <c r="D91" s="44">
        <v>15810</v>
      </c>
      <c r="E91" s="44"/>
      <c r="F91" s="45">
        <f t="shared" si="8"/>
        <v>0</v>
      </c>
    </row>
    <row r="93" spans="1:6">
      <c r="A93" s="36" t="s">
        <v>74</v>
      </c>
      <c r="B93" s="37"/>
      <c r="C93" s="37"/>
      <c r="D93" s="37"/>
      <c r="E93" s="37"/>
      <c r="F93" s="38"/>
    </row>
    <row r="94" spans="1:6">
      <c r="A94" s="39" t="s">
        <v>90</v>
      </c>
      <c r="B94" s="39"/>
      <c r="C94" s="39"/>
      <c r="D94" s="39"/>
      <c r="E94" s="39"/>
      <c r="F94" s="39"/>
    </row>
    <row r="95" spans="1:6" ht="148.5" customHeight="1">
      <c r="A95" s="40" t="s">
        <v>5</v>
      </c>
      <c r="B95" s="41" t="s">
        <v>6</v>
      </c>
      <c r="C95" s="41" t="s">
        <v>45</v>
      </c>
      <c r="D95" s="41" t="s">
        <v>25</v>
      </c>
      <c r="E95" s="41" t="s">
        <v>30</v>
      </c>
      <c r="F95" s="41" t="s">
        <v>10</v>
      </c>
    </row>
    <row r="96" spans="1:6">
      <c r="A96" s="42">
        <v>1</v>
      </c>
      <c r="B96" s="42">
        <v>2</v>
      </c>
      <c r="C96" s="42">
        <v>3</v>
      </c>
      <c r="D96" s="42">
        <v>4</v>
      </c>
      <c r="E96" s="42">
        <v>5</v>
      </c>
      <c r="F96" s="42" t="s">
        <v>11</v>
      </c>
    </row>
    <row r="97" spans="1:6" ht="100.5" customHeight="1">
      <c r="A97" s="43">
        <v>1</v>
      </c>
      <c r="B97" s="8" t="s">
        <v>50</v>
      </c>
      <c r="C97" s="43" t="s">
        <v>46</v>
      </c>
      <c r="D97" s="44">
        <v>321</v>
      </c>
      <c r="E97" s="44">
        <v>319</v>
      </c>
      <c r="F97" s="45">
        <f>E97/D97*100</f>
        <v>99.4</v>
      </c>
    </row>
    <row r="98" spans="1:6" ht="137.25" customHeight="1">
      <c r="A98" s="43">
        <v>2</v>
      </c>
      <c r="B98" s="8" t="s">
        <v>51</v>
      </c>
      <c r="C98" s="43" t="s">
        <v>46</v>
      </c>
      <c r="D98" s="44">
        <v>434</v>
      </c>
      <c r="E98" s="44">
        <v>431</v>
      </c>
      <c r="F98" s="45">
        <f t="shared" ref="F98:F100" si="9">E98/D98*100</f>
        <v>99.3</v>
      </c>
    </row>
    <row r="99" spans="1:6" ht="84" customHeight="1">
      <c r="A99" s="43">
        <v>3</v>
      </c>
      <c r="B99" s="8" t="s">
        <v>52</v>
      </c>
      <c r="C99" s="43" t="s">
        <v>46</v>
      </c>
      <c r="D99" s="44">
        <v>52</v>
      </c>
      <c r="E99" s="44">
        <v>55</v>
      </c>
      <c r="F99" s="45">
        <f t="shared" si="9"/>
        <v>105.8</v>
      </c>
    </row>
    <row r="100" spans="1:6" ht="85.5" customHeight="1">
      <c r="A100" s="43">
        <v>4</v>
      </c>
      <c r="B100" s="8" t="s">
        <v>53</v>
      </c>
      <c r="C100" s="46" t="s">
        <v>56</v>
      </c>
      <c r="D100" s="44">
        <v>14648</v>
      </c>
      <c r="E100" s="44">
        <v>7038</v>
      </c>
      <c r="F100" s="45">
        <f t="shared" si="9"/>
        <v>48</v>
      </c>
    </row>
    <row r="101" spans="1:6" ht="60.75" customHeight="1">
      <c r="A101" s="43">
        <v>5</v>
      </c>
      <c r="B101" s="7" t="s">
        <v>54</v>
      </c>
      <c r="C101" s="43" t="s">
        <v>46</v>
      </c>
      <c r="D101" s="44">
        <v>27</v>
      </c>
      <c r="E101" s="44">
        <v>25</v>
      </c>
      <c r="F101" s="45">
        <f>E101/D101*100</f>
        <v>92.6</v>
      </c>
    </row>
    <row r="102" spans="1:6" ht="66" customHeight="1">
      <c r="A102" s="43">
        <v>6</v>
      </c>
      <c r="B102" s="47" t="s">
        <v>55</v>
      </c>
      <c r="C102" s="43" t="s">
        <v>46</v>
      </c>
      <c r="D102" s="43">
        <v>27</v>
      </c>
      <c r="E102" s="43">
        <v>25</v>
      </c>
      <c r="F102" s="45">
        <f>E102/D102*100</f>
        <v>92.6</v>
      </c>
    </row>
    <row r="104" spans="1:6">
      <c r="A104" s="36" t="s">
        <v>99</v>
      </c>
      <c r="B104" s="37"/>
      <c r="C104" s="37"/>
      <c r="D104" s="37"/>
      <c r="E104" s="37"/>
      <c r="F104" s="38"/>
    </row>
    <row r="105" spans="1:6">
      <c r="A105" s="39" t="s">
        <v>90</v>
      </c>
      <c r="B105" s="39"/>
      <c r="C105" s="39"/>
      <c r="D105" s="39"/>
      <c r="E105" s="39"/>
      <c r="F105" s="39"/>
    </row>
    <row r="106" spans="1:6" ht="148.5" customHeight="1">
      <c r="A106" s="40" t="s">
        <v>5</v>
      </c>
      <c r="B106" s="41" t="s">
        <v>6</v>
      </c>
      <c r="C106" s="41" t="s">
        <v>45</v>
      </c>
      <c r="D106" s="41" t="s">
        <v>25</v>
      </c>
      <c r="E106" s="41" t="s">
        <v>30</v>
      </c>
      <c r="F106" s="41" t="s">
        <v>10</v>
      </c>
    </row>
    <row r="107" spans="1:6">
      <c r="A107" s="42">
        <v>1</v>
      </c>
      <c r="B107" s="42">
        <v>2</v>
      </c>
      <c r="C107" s="42">
        <v>3</v>
      </c>
      <c r="D107" s="42">
        <v>4</v>
      </c>
      <c r="E107" s="42">
        <v>5</v>
      </c>
      <c r="F107" s="42" t="s">
        <v>11</v>
      </c>
    </row>
    <row r="108" spans="1:6" ht="114.75" customHeight="1">
      <c r="A108" s="43">
        <v>1</v>
      </c>
      <c r="B108" s="8" t="s">
        <v>50</v>
      </c>
      <c r="C108" s="43" t="s">
        <v>46</v>
      </c>
      <c r="D108" s="44">
        <v>363</v>
      </c>
      <c r="E108" s="44">
        <v>368</v>
      </c>
      <c r="F108" s="45">
        <f>E108/D108*100</f>
        <v>101.4</v>
      </c>
    </row>
    <row r="109" spans="1:6" ht="137.25" customHeight="1">
      <c r="A109" s="43">
        <v>2</v>
      </c>
      <c r="B109" s="8" t="s">
        <v>51</v>
      </c>
      <c r="C109" s="43" t="s">
        <v>46</v>
      </c>
      <c r="D109" s="44">
        <v>362</v>
      </c>
      <c r="E109" s="44">
        <v>364</v>
      </c>
      <c r="F109" s="45">
        <f t="shared" ref="F109:F111" si="10">E109/D109*100</f>
        <v>100.6</v>
      </c>
    </row>
    <row r="110" spans="1:6" ht="120" customHeight="1">
      <c r="A110" s="43">
        <v>3</v>
      </c>
      <c r="B110" s="8" t="s">
        <v>52</v>
      </c>
      <c r="C110" s="43" t="s">
        <v>46</v>
      </c>
      <c r="D110" s="44">
        <v>127</v>
      </c>
      <c r="E110" s="44">
        <v>126</v>
      </c>
      <c r="F110" s="45">
        <f t="shared" si="10"/>
        <v>99.2</v>
      </c>
    </row>
    <row r="111" spans="1:6" ht="120" hidden="1" customHeight="1">
      <c r="A111" s="43">
        <v>4</v>
      </c>
      <c r="B111" s="8" t="s">
        <v>53</v>
      </c>
      <c r="C111" s="46" t="s">
        <v>56</v>
      </c>
      <c r="D111" s="44">
        <v>0</v>
      </c>
      <c r="E111" s="44">
        <v>0</v>
      </c>
      <c r="F111" s="45" t="e">
        <f t="shared" si="10"/>
        <v>#DIV/0!</v>
      </c>
    </row>
    <row r="113" spans="1:6">
      <c r="A113" s="36" t="s">
        <v>100</v>
      </c>
      <c r="B113" s="37"/>
      <c r="C113" s="37"/>
      <c r="D113" s="37"/>
      <c r="E113" s="37"/>
      <c r="F113" s="38"/>
    </row>
    <row r="114" spans="1:6">
      <c r="A114" s="39" t="s">
        <v>90</v>
      </c>
      <c r="B114" s="39"/>
      <c r="C114" s="39"/>
      <c r="D114" s="39"/>
      <c r="E114" s="39"/>
      <c r="F114" s="39"/>
    </row>
    <row r="115" spans="1:6" ht="148.5" customHeight="1">
      <c r="A115" s="40" t="s">
        <v>5</v>
      </c>
      <c r="B115" s="41" t="s">
        <v>6</v>
      </c>
      <c r="C115" s="41" t="s">
        <v>45</v>
      </c>
      <c r="D115" s="41" t="s">
        <v>25</v>
      </c>
      <c r="E115" s="41" t="s">
        <v>30</v>
      </c>
      <c r="F115" s="41" t="s">
        <v>10</v>
      </c>
    </row>
    <row r="116" spans="1:6">
      <c r="A116" s="42">
        <v>1</v>
      </c>
      <c r="B116" s="42">
        <v>2</v>
      </c>
      <c r="C116" s="42">
        <v>3</v>
      </c>
      <c r="D116" s="42">
        <v>4</v>
      </c>
      <c r="E116" s="42">
        <v>5</v>
      </c>
      <c r="F116" s="42" t="s">
        <v>11</v>
      </c>
    </row>
    <row r="117" spans="1:6" ht="114.75" hidden="1" customHeight="1">
      <c r="A117" s="43">
        <v>1</v>
      </c>
      <c r="B117" s="8" t="s">
        <v>50</v>
      </c>
      <c r="C117" s="43" t="s">
        <v>46</v>
      </c>
      <c r="D117" s="44">
        <v>0</v>
      </c>
      <c r="E117" s="44">
        <v>0</v>
      </c>
      <c r="F117" s="45"/>
    </row>
    <row r="118" spans="1:6" ht="137.25" customHeight="1">
      <c r="A118" s="43">
        <v>2</v>
      </c>
      <c r="B118" s="8" t="s">
        <v>51</v>
      </c>
      <c r="C118" s="43" t="s">
        <v>46</v>
      </c>
      <c r="D118" s="44">
        <v>330</v>
      </c>
      <c r="E118" s="44">
        <v>324</v>
      </c>
      <c r="F118" s="45">
        <f t="shared" ref="F118:F120" si="11">E118/D118*100</f>
        <v>98.2</v>
      </c>
    </row>
    <row r="119" spans="1:6" ht="120" customHeight="1">
      <c r="A119" s="43">
        <v>3</v>
      </c>
      <c r="B119" s="8" t="s">
        <v>52</v>
      </c>
      <c r="C119" s="43" t="s">
        <v>46</v>
      </c>
      <c r="D119" s="44">
        <v>46</v>
      </c>
      <c r="E119" s="44">
        <v>52</v>
      </c>
      <c r="F119" s="45">
        <f t="shared" si="11"/>
        <v>113</v>
      </c>
    </row>
    <row r="120" spans="1:6" ht="120" customHeight="1">
      <c r="A120" s="43">
        <v>4</v>
      </c>
      <c r="B120" s="8" t="s">
        <v>53</v>
      </c>
      <c r="C120" s="46" t="s">
        <v>56</v>
      </c>
      <c r="D120" s="44">
        <v>22838</v>
      </c>
      <c r="E120" s="44">
        <v>12688</v>
      </c>
      <c r="F120" s="45">
        <f t="shared" si="11"/>
        <v>55.6</v>
      </c>
    </row>
    <row r="122" spans="1:6">
      <c r="A122" s="36" t="s">
        <v>101</v>
      </c>
      <c r="B122" s="37"/>
      <c r="C122" s="37"/>
      <c r="D122" s="37"/>
      <c r="E122" s="37"/>
      <c r="F122" s="38"/>
    </row>
    <row r="123" spans="1:6">
      <c r="A123" s="39" t="s">
        <v>90</v>
      </c>
      <c r="B123" s="39"/>
      <c r="C123" s="39"/>
      <c r="D123" s="39"/>
      <c r="E123" s="39"/>
      <c r="F123" s="39"/>
    </row>
    <row r="124" spans="1:6" ht="148.5" customHeight="1">
      <c r="A124" s="40" t="s">
        <v>5</v>
      </c>
      <c r="B124" s="41" t="s">
        <v>6</v>
      </c>
      <c r="C124" s="41" t="s">
        <v>45</v>
      </c>
      <c r="D124" s="41" t="s">
        <v>25</v>
      </c>
      <c r="E124" s="41" t="s">
        <v>30</v>
      </c>
      <c r="F124" s="41" t="s">
        <v>10</v>
      </c>
    </row>
    <row r="125" spans="1:6">
      <c r="A125" s="42">
        <v>1</v>
      </c>
      <c r="B125" s="42">
        <v>2</v>
      </c>
      <c r="C125" s="42">
        <v>3</v>
      </c>
      <c r="D125" s="42">
        <v>4</v>
      </c>
      <c r="E125" s="42">
        <v>5</v>
      </c>
      <c r="F125" s="42" t="s">
        <v>11</v>
      </c>
    </row>
    <row r="126" spans="1:6" ht="114.75" customHeight="1">
      <c r="A126" s="43">
        <v>1</v>
      </c>
      <c r="B126" s="8" t="s">
        <v>50</v>
      </c>
      <c r="C126" s="43" t="s">
        <v>46</v>
      </c>
      <c r="D126" s="44">
        <v>358</v>
      </c>
      <c r="E126" s="44">
        <v>353</v>
      </c>
      <c r="F126" s="45">
        <f>E126/D126*100</f>
        <v>98.6</v>
      </c>
    </row>
    <row r="127" spans="1:6" ht="137.25" customHeight="1">
      <c r="A127" s="43">
        <v>2</v>
      </c>
      <c r="B127" s="8" t="s">
        <v>51</v>
      </c>
      <c r="C127" s="43" t="s">
        <v>46</v>
      </c>
      <c r="D127" s="44">
        <v>347</v>
      </c>
      <c r="E127" s="44">
        <v>345</v>
      </c>
      <c r="F127" s="45">
        <f t="shared" ref="F127:F129" si="12">E127/D127*100</f>
        <v>99.4</v>
      </c>
    </row>
    <row r="128" spans="1:6" ht="120" customHeight="1">
      <c r="A128" s="43">
        <v>3</v>
      </c>
      <c r="B128" s="8" t="s">
        <v>52</v>
      </c>
      <c r="C128" s="43" t="s">
        <v>46</v>
      </c>
      <c r="D128" s="44">
        <v>63</v>
      </c>
      <c r="E128" s="44">
        <v>62</v>
      </c>
      <c r="F128" s="45">
        <f t="shared" si="12"/>
        <v>98.4</v>
      </c>
    </row>
    <row r="129" spans="1:6" ht="120" customHeight="1">
      <c r="A129" s="43">
        <v>4</v>
      </c>
      <c r="B129" s="8" t="s">
        <v>53</v>
      </c>
      <c r="C129" s="46" t="s">
        <v>56</v>
      </c>
      <c r="D129" s="44">
        <v>42525</v>
      </c>
      <c r="E129" s="44"/>
      <c r="F129" s="45">
        <f t="shared" si="12"/>
        <v>0</v>
      </c>
    </row>
    <row r="131" spans="1:6">
      <c r="A131" s="36" t="s">
        <v>102</v>
      </c>
      <c r="B131" s="37"/>
      <c r="C131" s="37"/>
      <c r="D131" s="37"/>
      <c r="E131" s="37"/>
      <c r="F131" s="38"/>
    </row>
    <row r="132" spans="1:6">
      <c r="A132" s="39" t="s">
        <v>90</v>
      </c>
      <c r="B132" s="39"/>
      <c r="C132" s="39"/>
      <c r="D132" s="39"/>
      <c r="E132" s="39"/>
      <c r="F132" s="39"/>
    </row>
    <row r="133" spans="1:6" ht="148.5" customHeight="1">
      <c r="A133" s="40" t="s">
        <v>5</v>
      </c>
      <c r="B133" s="41" t="s">
        <v>6</v>
      </c>
      <c r="C133" s="41" t="s">
        <v>45</v>
      </c>
      <c r="D133" s="41" t="s">
        <v>25</v>
      </c>
      <c r="E133" s="41" t="s">
        <v>30</v>
      </c>
      <c r="F133" s="41" t="s">
        <v>10</v>
      </c>
    </row>
    <row r="134" spans="1:6">
      <c r="A134" s="42">
        <v>1</v>
      </c>
      <c r="B134" s="42">
        <v>2</v>
      </c>
      <c r="C134" s="42">
        <v>3</v>
      </c>
      <c r="D134" s="42">
        <v>4</v>
      </c>
      <c r="E134" s="42">
        <v>5</v>
      </c>
      <c r="F134" s="42" t="s">
        <v>11</v>
      </c>
    </row>
    <row r="135" spans="1:6" ht="114.75" customHeight="1">
      <c r="A135" s="43">
        <v>1</v>
      </c>
      <c r="B135" s="8" t="s">
        <v>50</v>
      </c>
      <c r="C135" s="43" t="s">
        <v>46</v>
      </c>
      <c r="D135" s="44">
        <v>411</v>
      </c>
      <c r="E135" s="44">
        <v>411</v>
      </c>
      <c r="F135" s="45">
        <f t="shared" ref="F135:F138" si="13">E135/D135*100</f>
        <v>100</v>
      </c>
    </row>
    <row r="136" spans="1:6" ht="137.25" customHeight="1">
      <c r="A136" s="43">
        <v>2</v>
      </c>
      <c r="B136" s="8" t="s">
        <v>51</v>
      </c>
      <c r="C136" s="43" t="s">
        <v>46</v>
      </c>
      <c r="D136" s="44">
        <v>414</v>
      </c>
      <c r="E136" s="44">
        <v>412</v>
      </c>
      <c r="F136" s="45">
        <f t="shared" si="13"/>
        <v>99.5</v>
      </c>
    </row>
    <row r="137" spans="1:6" ht="120" customHeight="1">
      <c r="A137" s="43">
        <v>3</v>
      </c>
      <c r="B137" s="8" t="s">
        <v>52</v>
      </c>
      <c r="C137" s="43" t="s">
        <v>46</v>
      </c>
      <c r="D137" s="44">
        <v>70</v>
      </c>
      <c r="E137" s="44">
        <v>70</v>
      </c>
      <c r="F137" s="45">
        <f t="shared" si="13"/>
        <v>100</v>
      </c>
    </row>
    <row r="138" spans="1:6" ht="120" customHeight="1">
      <c r="A138" s="43">
        <v>4</v>
      </c>
      <c r="B138" s="8" t="s">
        <v>53</v>
      </c>
      <c r="C138" s="46" t="s">
        <v>56</v>
      </c>
      <c r="D138" s="44">
        <v>7260</v>
      </c>
      <c r="E138" s="44">
        <v>7260</v>
      </c>
      <c r="F138" s="45">
        <f t="shared" si="13"/>
        <v>100</v>
      </c>
    </row>
    <row r="140" spans="1:6">
      <c r="A140" s="36" t="s">
        <v>103</v>
      </c>
      <c r="B140" s="37"/>
      <c r="C140" s="37"/>
      <c r="D140" s="37"/>
      <c r="E140" s="37"/>
      <c r="F140" s="38"/>
    </row>
    <row r="141" spans="1:6">
      <c r="A141" s="39" t="s">
        <v>90</v>
      </c>
      <c r="B141" s="39"/>
      <c r="C141" s="39"/>
      <c r="D141" s="39"/>
      <c r="E141" s="39"/>
      <c r="F141" s="39"/>
    </row>
    <row r="142" spans="1:6" ht="148.5" customHeight="1">
      <c r="A142" s="40" t="s">
        <v>5</v>
      </c>
      <c r="B142" s="41" t="s">
        <v>6</v>
      </c>
      <c r="C142" s="41" t="s">
        <v>45</v>
      </c>
      <c r="D142" s="41" t="s">
        <v>25</v>
      </c>
      <c r="E142" s="41" t="s">
        <v>30</v>
      </c>
      <c r="F142" s="41" t="s">
        <v>10</v>
      </c>
    </row>
    <row r="143" spans="1:6">
      <c r="A143" s="42">
        <v>1</v>
      </c>
      <c r="B143" s="42">
        <v>2</v>
      </c>
      <c r="C143" s="42">
        <v>3</v>
      </c>
      <c r="D143" s="42">
        <v>4</v>
      </c>
      <c r="E143" s="42">
        <v>5</v>
      </c>
      <c r="F143" s="42" t="s">
        <v>11</v>
      </c>
    </row>
    <row r="144" spans="1:6" ht="114.75" customHeight="1">
      <c r="A144" s="43">
        <v>1</v>
      </c>
      <c r="B144" s="8" t="s">
        <v>50</v>
      </c>
      <c r="C144" s="43" t="s">
        <v>46</v>
      </c>
      <c r="D144" s="44">
        <v>383</v>
      </c>
      <c r="E144" s="44">
        <v>383</v>
      </c>
      <c r="F144" s="45">
        <f>E144/D144*100</f>
        <v>100</v>
      </c>
    </row>
    <row r="145" spans="1:6" ht="137.25" customHeight="1">
      <c r="A145" s="43">
        <v>2</v>
      </c>
      <c r="B145" s="8" t="s">
        <v>51</v>
      </c>
      <c r="C145" s="43" t="s">
        <v>46</v>
      </c>
      <c r="D145" s="44">
        <v>393</v>
      </c>
      <c r="E145" s="44">
        <v>390</v>
      </c>
      <c r="F145" s="45">
        <f t="shared" ref="F145:F147" si="14">E145/D145*100</f>
        <v>99.2</v>
      </c>
    </row>
    <row r="146" spans="1:6" ht="120" customHeight="1">
      <c r="A146" s="43">
        <v>3</v>
      </c>
      <c r="B146" s="8" t="s">
        <v>52</v>
      </c>
      <c r="C146" s="43" t="s">
        <v>46</v>
      </c>
      <c r="D146" s="44">
        <v>58</v>
      </c>
      <c r="E146" s="44">
        <v>56</v>
      </c>
      <c r="F146" s="45">
        <f t="shared" si="14"/>
        <v>96.6</v>
      </c>
    </row>
    <row r="147" spans="1:6" ht="120" hidden="1" customHeight="1">
      <c r="A147" s="43">
        <v>4</v>
      </c>
      <c r="B147" s="8" t="s">
        <v>53</v>
      </c>
      <c r="C147" s="46" t="s">
        <v>56</v>
      </c>
      <c r="D147" s="44">
        <v>0</v>
      </c>
      <c r="E147" s="44">
        <v>0</v>
      </c>
      <c r="F147" s="45" t="e">
        <f t="shared" si="14"/>
        <v>#DIV/0!</v>
      </c>
    </row>
    <row r="149" spans="1:6">
      <c r="A149" s="36" t="s">
        <v>104</v>
      </c>
      <c r="B149" s="37"/>
      <c r="C149" s="37"/>
      <c r="D149" s="37"/>
      <c r="E149" s="37"/>
      <c r="F149" s="38"/>
    </row>
    <row r="150" spans="1:6">
      <c r="A150" s="39" t="s">
        <v>90</v>
      </c>
      <c r="B150" s="39"/>
      <c r="C150" s="39"/>
      <c r="D150" s="39"/>
      <c r="E150" s="39"/>
      <c r="F150" s="39"/>
    </row>
    <row r="151" spans="1:6" ht="148.5" customHeight="1">
      <c r="A151" s="40" t="s">
        <v>5</v>
      </c>
      <c r="B151" s="41" t="s">
        <v>6</v>
      </c>
      <c r="C151" s="41" t="s">
        <v>45</v>
      </c>
      <c r="D151" s="41" t="s">
        <v>25</v>
      </c>
      <c r="E151" s="41" t="s">
        <v>30</v>
      </c>
      <c r="F151" s="41" t="s">
        <v>10</v>
      </c>
    </row>
    <row r="152" spans="1:6">
      <c r="A152" s="42">
        <v>1</v>
      </c>
      <c r="B152" s="42">
        <v>2</v>
      </c>
      <c r="C152" s="42">
        <v>3</v>
      </c>
      <c r="D152" s="42">
        <v>4</v>
      </c>
      <c r="E152" s="42">
        <v>5</v>
      </c>
      <c r="F152" s="42" t="s">
        <v>11</v>
      </c>
    </row>
    <row r="153" spans="1:6" ht="114.75" customHeight="1">
      <c r="A153" s="43">
        <v>1</v>
      </c>
      <c r="B153" s="8" t="s">
        <v>50</v>
      </c>
      <c r="C153" s="43" t="s">
        <v>46</v>
      </c>
      <c r="D153" s="44">
        <v>469</v>
      </c>
      <c r="E153" s="44">
        <v>462</v>
      </c>
      <c r="F153" s="45">
        <f>E153/D153*100</f>
        <v>98.5</v>
      </c>
    </row>
    <row r="154" spans="1:6" ht="137.25" customHeight="1">
      <c r="A154" s="43">
        <v>2</v>
      </c>
      <c r="B154" s="8" t="s">
        <v>51</v>
      </c>
      <c r="C154" s="43" t="s">
        <v>46</v>
      </c>
      <c r="D154" s="44">
        <v>329</v>
      </c>
      <c r="E154" s="44">
        <v>317</v>
      </c>
      <c r="F154" s="45">
        <f t="shared" ref="F154:F156" si="15">E154/D154*100</f>
        <v>96.4</v>
      </c>
    </row>
    <row r="155" spans="1:6" ht="120" customHeight="1">
      <c r="A155" s="43">
        <v>3</v>
      </c>
      <c r="B155" s="8" t="s">
        <v>52</v>
      </c>
      <c r="C155" s="43" t="s">
        <v>46</v>
      </c>
      <c r="D155" s="44">
        <v>44</v>
      </c>
      <c r="E155" s="44">
        <v>42</v>
      </c>
      <c r="F155" s="45">
        <f t="shared" si="15"/>
        <v>95.5</v>
      </c>
    </row>
    <row r="156" spans="1:6" ht="120" customHeight="1">
      <c r="A156" s="43">
        <v>4</v>
      </c>
      <c r="B156" s="8" t="s">
        <v>53</v>
      </c>
      <c r="C156" s="46" t="s">
        <v>56</v>
      </c>
      <c r="D156" s="44">
        <v>24024</v>
      </c>
      <c r="E156" s="44"/>
      <c r="F156" s="45">
        <f t="shared" si="15"/>
        <v>0</v>
      </c>
    </row>
    <row r="158" spans="1:6">
      <c r="A158" s="36" t="s">
        <v>105</v>
      </c>
      <c r="B158" s="37"/>
      <c r="C158" s="37"/>
      <c r="D158" s="37"/>
      <c r="E158" s="37"/>
      <c r="F158" s="38"/>
    </row>
    <row r="159" spans="1:6">
      <c r="A159" s="39" t="s">
        <v>90</v>
      </c>
      <c r="B159" s="39"/>
      <c r="C159" s="39"/>
      <c r="D159" s="39"/>
      <c r="E159" s="39"/>
      <c r="F159" s="39"/>
    </row>
    <row r="160" spans="1:6" ht="148.5" customHeight="1">
      <c r="A160" s="40" t="s">
        <v>5</v>
      </c>
      <c r="B160" s="41" t="s">
        <v>6</v>
      </c>
      <c r="C160" s="41" t="s">
        <v>45</v>
      </c>
      <c r="D160" s="41" t="s">
        <v>25</v>
      </c>
      <c r="E160" s="41" t="s">
        <v>30</v>
      </c>
      <c r="F160" s="41" t="s">
        <v>10</v>
      </c>
    </row>
    <row r="161" spans="1:6">
      <c r="A161" s="42">
        <v>1</v>
      </c>
      <c r="B161" s="42">
        <v>2</v>
      </c>
      <c r="C161" s="42">
        <v>3</v>
      </c>
      <c r="D161" s="42">
        <v>4</v>
      </c>
      <c r="E161" s="42">
        <v>5</v>
      </c>
      <c r="F161" s="42" t="s">
        <v>11</v>
      </c>
    </row>
    <row r="162" spans="1:6" ht="114.75" customHeight="1">
      <c r="A162" s="43">
        <v>1</v>
      </c>
      <c r="B162" s="8" t="s">
        <v>50</v>
      </c>
      <c r="C162" s="43" t="s">
        <v>46</v>
      </c>
      <c r="D162" s="44">
        <v>433</v>
      </c>
      <c r="E162" s="44">
        <v>428</v>
      </c>
      <c r="F162" s="45">
        <f>E162/D162*100</f>
        <v>98.8</v>
      </c>
    </row>
    <row r="163" spans="1:6" ht="137.25" customHeight="1">
      <c r="A163" s="43">
        <v>2</v>
      </c>
      <c r="B163" s="8" t="s">
        <v>51</v>
      </c>
      <c r="C163" s="43" t="s">
        <v>46</v>
      </c>
      <c r="D163" s="44">
        <v>488</v>
      </c>
      <c r="E163" s="44">
        <v>485</v>
      </c>
      <c r="F163" s="45">
        <f t="shared" ref="F163:F165" si="16">E163/D163*100</f>
        <v>99.4</v>
      </c>
    </row>
    <row r="164" spans="1:6" ht="120" customHeight="1">
      <c r="A164" s="43">
        <v>3</v>
      </c>
      <c r="B164" s="8" t="s">
        <v>52</v>
      </c>
      <c r="C164" s="43" t="s">
        <v>46</v>
      </c>
      <c r="D164" s="44">
        <v>94</v>
      </c>
      <c r="E164" s="44">
        <v>93</v>
      </c>
      <c r="F164" s="45">
        <f t="shared" si="16"/>
        <v>98.9</v>
      </c>
    </row>
    <row r="165" spans="1:6" ht="120" customHeight="1">
      <c r="A165" s="43">
        <v>4</v>
      </c>
      <c r="B165" s="8" t="s">
        <v>53</v>
      </c>
      <c r="C165" s="46" t="s">
        <v>56</v>
      </c>
      <c r="D165" s="44">
        <v>42840</v>
      </c>
      <c r="E165" s="44">
        <v>42720</v>
      </c>
      <c r="F165" s="45">
        <f t="shared" si="16"/>
        <v>99.7</v>
      </c>
    </row>
    <row r="167" spans="1:6">
      <c r="A167" s="36" t="s">
        <v>106</v>
      </c>
      <c r="B167" s="37"/>
      <c r="C167" s="37"/>
      <c r="D167" s="37"/>
      <c r="E167" s="37"/>
      <c r="F167" s="38"/>
    </row>
    <row r="168" spans="1:6">
      <c r="A168" s="39" t="s">
        <v>90</v>
      </c>
      <c r="B168" s="39"/>
      <c r="C168" s="39"/>
      <c r="D168" s="39"/>
      <c r="E168" s="39"/>
      <c r="F168" s="39"/>
    </row>
    <row r="169" spans="1:6" ht="148.5" customHeight="1">
      <c r="A169" s="40" t="s">
        <v>5</v>
      </c>
      <c r="B169" s="41" t="s">
        <v>6</v>
      </c>
      <c r="C169" s="41" t="s">
        <v>45</v>
      </c>
      <c r="D169" s="41" t="s">
        <v>25</v>
      </c>
      <c r="E169" s="41" t="s">
        <v>30</v>
      </c>
      <c r="F169" s="41" t="s">
        <v>10</v>
      </c>
    </row>
    <row r="170" spans="1:6">
      <c r="A170" s="42">
        <v>1</v>
      </c>
      <c r="B170" s="42">
        <v>2</v>
      </c>
      <c r="C170" s="42">
        <v>3</v>
      </c>
      <c r="D170" s="42">
        <v>4</v>
      </c>
      <c r="E170" s="42">
        <v>5</v>
      </c>
      <c r="F170" s="42" t="s">
        <v>11</v>
      </c>
    </row>
    <row r="171" spans="1:6" ht="114.75" customHeight="1">
      <c r="A171" s="43">
        <v>1</v>
      </c>
      <c r="B171" s="8" t="s">
        <v>50</v>
      </c>
      <c r="C171" s="43" t="s">
        <v>46</v>
      </c>
      <c r="D171" s="44">
        <v>298</v>
      </c>
      <c r="E171" s="44">
        <v>294</v>
      </c>
      <c r="F171" s="45">
        <f>E171/D171*100</f>
        <v>98.7</v>
      </c>
    </row>
    <row r="172" spans="1:6" ht="137.25" customHeight="1">
      <c r="A172" s="43">
        <v>2</v>
      </c>
      <c r="B172" s="8" t="s">
        <v>51</v>
      </c>
      <c r="C172" s="43" t="s">
        <v>46</v>
      </c>
      <c r="D172" s="44">
        <v>363</v>
      </c>
      <c r="E172" s="44">
        <v>360</v>
      </c>
      <c r="F172" s="45">
        <f t="shared" ref="F172:F174" si="17">E172/D172*100</f>
        <v>99.2</v>
      </c>
    </row>
    <row r="173" spans="1:6" ht="120" customHeight="1">
      <c r="A173" s="43">
        <v>3</v>
      </c>
      <c r="B173" s="8" t="s">
        <v>52</v>
      </c>
      <c r="C173" s="43" t="s">
        <v>46</v>
      </c>
      <c r="D173" s="44">
        <v>61</v>
      </c>
      <c r="E173" s="44">
        <v>59</v>
      </c>
      <c r="F173" s="45">
        <f t="shared" si="17"/>
        <v>96.7</v>
      </c>
    </row>
    <row r="174" spans="1:6" ht="120" hidden="1" customHeight="1">
      <c r="A174" s="43">
        <v>4</v>
      </c>
      <c r="B174" s="8" t="s">
        <v>53</v>
      </c>
      <c r="C174" s="46" t="s">
        <v>56</v>
      </c>
      <c r="D174" s="44"/>
      <c r="E174" s="44"/>
      <c r="F174" s="45" t="e">
        <f t="shared" si="17"/>
        <v>#DIV/0!</v>
      </c>
    </row>
    <row r="176" spans="1:6">
      <c r="A176" s="36" t="s">
        <v>77</v>
      </c>
      <c r="B176" s="37"/>
      <c r="C176" s="37"/>
      <c r="D176" s="37"/>
      <c r="E176" s="37"/>
      <c r="F176" s="38"/>
    </row>
    <row r="177" spans="1:6">
      <c r="A177" s="39" t="s">
        <v>90</v>
      </c>
      <c r="B177" s="39"/>
      <c r="C177" s="39"/>
      <c r="D177" s="39"/>
      <c r="E177" s="39"/>
      <c r="F177" s="39"/>
    </row>
    <row r="178" spans="1:6" ht="148.5" customHeight="1">
      <c r="A178" s="40" t="s">
        <v>5</v>
      </c>
      <c r="B178" s="41" t="s">
        <v>6</v>
      </c>
      <c r="C178" s="41" t="s">
        <v>45</v>
      </c>
      <c r="D178" s="41" t="s">
        <v>25</v>
      </c>
      <c r="E178" s="41" t="s">
        <v>30</v>
      </c>
      <c r="F178" s="41" t="s">
        <v>10</v>
      </c>
    </row>
    <row r="179" spans="1:6">
      <c r="A179" s="42">
        <v>1</v>
      </c>
      <c r="B179" s="42">
        <v>2</v>
      </c>
      <c r="C179" s="42">
        <v>3</v>
      </c>
      <c r="D179" s="42">
        <v>4</v>
      </c>
      <c r="E179" s="42">
        <v>5</v>
      </c>
      <c r="F179" s="42" t="s">
        <v>11</v>
      </c>
    </row>
    <row r="180" spans="1:6" ht="114.75" customHeight="1">
      <c r="A180" s="43">
        <v>1</v>
      </c>
      <c r="B180" s="8" t="s">
        <v>50</v>
      </c>
      <c r="C180" s="43" t="s">
        <v>46</v>
      </c>
      <c r="D180" s="51">
        <v>207</v>
      </c>
      <c r="E180" s="51">
        <v>208</v>
      </c>
      <c r="F180" s="52">
        <f>E180/D180*100</f>
        <v>100.5</v>
      </c>
    </row>
    <row r="181" spans="1:6" ht="137.25" customHeight="1">
      <c r="A181" s="43">
        <v>2</v>
      </c>
      <c r="B181" s="8" t="s">
        <v>51</v>
      </c>
      <c r="C181" s="43" t="s">
        <v>46</v>
      </c>
      <c r="D181" s="51">
        <v>244</v>
      </c>
      <c r="E181" s="51">
        <v>244</v>
      </c>
      <c r="F181" s="52">
        <f t="shared" ref="F181:F183" si="18">E181/D181*100</f>
        <v>100</v>
      </c>
    </row>
    <row r="182" spans="1:6" ht="120" customHeight="1">
      <c r="A182" s="43">
        <v>3</v>
      </c>
      <c r="B182" s="8" t="s">
        <v>52</v>
      </c>
      <c r="C182" s="43" t="s">
        <v>46</v>
      </c>
      <c r="D182" s="51">
        <v>39</v>
      </c>
      <c r="E182" s="51">
        <v>39</v>
      </c>
      <c r="F182" s="52">
        <f t="shared" si="18"/>
        <v>100</v>
      </c>
    </row>
    <row r="183" spans="1:6" ht="120" customHeight="1">
      <c r="A183" s="43">
        <v>4</v>
      </c>
      <c r="B183" s="8" t="s">
        <v>53</v>
      </c>
      <c r="C183" s="46" t="s">
        <v>56</v>
      </c>
      <c r="D183" s="51">
        <v>13320</v>
      </c>
      <c r="E183" s="51">
        <v>8070</v>
      </c>
      <c r="F183" s="52">
        <f t="shared" si="18"/>
        <v>60.6</v>
      </c>
    </row>
    <row r="185" spans="1:6">
      <c r="A185" s="36" t="s">
        <v>107</v>
      </c>
      <c r="B185" s="37"/>
      <c r="C185" s="37"/>
      <c r="D185" s="37"/>
      <c r="E185" s="37"/>
      <c r="F185" s="38"/>
    </row>
    <row r="186" spans="1:6">
      <c r="A186" s="39" t="s">
        <v>90</v>
      </c>
      <c r="B186" s="39"/>
      <c r="C186" s="39"/>
      <c r="D186" s="39"/>
      <c r="E186" s="39"/>
      <c r="F186" s="39"/>
    </row>
    <row r="187" spans="1:6" ht="148.5" customHeight="1">
      <c r="A187" s="40" t="s">
        <v>5</v>
      </c>
      <c r="B187" s="41" t="s">
        <v>6</v>
      </c>
      <c r="C187" s="41" t="s">
        <v>45</v>
      </c>
      <c r="D187" s="41" t="s">
        <v>25</v>
      </c>
      <c r="E187" s="41" t="s">
        <v>30</v>
      </c>
      <c r="F187" s="41" t="s">
        <v>10</v>
      </c>
    </row>
    <row r="188" spans="1:6">
      <c r="A188" s="42">
        <v>1</v>
      </c>
      <c r="B188" s="42">
        <v>2</v>
      </c>
      <c r="C188" s="42">
        <v>3</v>
      </c>
      <c r="D188" s="42">
        <v>4</v>
      </c>
      <c r="E188" s="42">
        <v>5</v>
      </c>
      <c r="F188" s="42" t="s">
        <v>11</v>
      </c>
    </row>
    <row r="189" spans="1:6" ht="114.75" customHeight="1">
      <c r="A189" s="43">
        <v>1</v>
      </c>
      <c r="B189" s="8" t="s">
        <v>50</v>
      </c>
      <c r="C189" s="43" t="s">
        <v>46</v>
      </c>
      <c r="D189" s="44">
        <v>350</v>
      </c>
      <c r="E189" s="44">
        <v>355</v>
      </c>
      <c r="F189" s="45">
        <f>E189/D189*100</f>
        <v>101.4</v>
      </c>
    </row>
    <row r="190" spans="1:6" ht="137.25" customHeight="1">
      <c r="A190" s="43">
        <v>2</v>
      </c>
      <c r="B190" s="8" t="s">
        <v>51</v>
      </c>
      <c r="C190" s="43" t="s">
        <v>46</v>
      </c>
      <c r="D190" s="44">
        <v>401</v>
      </c>
      <c r="E190" s="44">
        <v>401</v>
      </c>
      <c r="F190" s="45">
        <f t="shared" ref="F190:F192" si="19">E190/D190*100</f>
        <v>100</v>
      </c>
    </row>
    <row r="191" spans="1:6" ht="120" customHeight="1">
      <c r="A191" s="43">
        <v>3</v>
      </c>
      <c r="B191" s="8" t="s">
        <v>52</v>
      </c>
      <c r="C191" s="43" t="s">
        <v>46</v>
      </c>
      <c r="D191" s="44">
        <v>101</v>
      </c>
      <c r="E191" s="44">
        <v>100</v>
      </c>
      <c r="F191" s="45">
        <f t="shared" si="19"/>
        <v>99</v>
      </c>
    </row>
    <row r="192" spans="1:6" ht="120" hidden="1" customHeight="1">
      <c r="A192" s="43">
        <v>4</v>
      </c>
      <c r="B192" s="8" t="s">
        <v>53</v>
      </c>
      <c r="C192" s="46" t="s">
        <v>56</v>
      </c>
      <c r="D192" s="44"/>
      <c r="E192" s="44"/>
      <c r="F192" s="45" t="e">
        <f t="shared" si="19"/>
        <v>#DIV/0!</v>
      </c>
    </row>
    <row r="194" spans="1:6">
      <c r="A194" s="36" t="s">
        <v>78</v>
      </c>
      <c r="B194" s="37"/>
      <c r="C194" s="37"/>
      <c r="D194" s="37"/>
      <c r="E194" s="37"/>
      <c r="F194" s="38"/>
    </row>
    <row r="195" spans="1:6">
      <c r="A195" s="39" t="s">
        <v>90</v>
      </c>
      <c r="B195" s="39"/>
      <c r="C195" s="39"/>
      <c r="D195" s="39"/>
      <c r="E195" s="39"/>
      <c r="F195" s="39"/>
    </row>
    <row r="196" spans="1:6" ht="148.5" customHeight="1">
      <c r="A196" s="40" t="s">
        <v>5</v>
      </c>
      <c r="B196" s="41" t="s">
        <v>6</v>
      </c>
      <c r="C196" s="41" t="s">
        <v>45</v>
      </c>
      <c r="D196" s="41" t="s">
        <v>25</v>
      </c>
      <c r="E196" s="41" t="s">
        <v>30</v>
      </c>
      <c r="F196" s="41" t="s">
        <v>10</v>
      </c>
    </row>
    <row r="197" spans="1:6">
      <c r="A197" s="42">
        <v>1</v>
      </c>
      <c r="B197" s="42">
        <v>2</v>
      </c>
      <c r="C197" s="42">
        <v>3</v>
      </c>
      <c r="D197" s="42">
        <v>4</v>
      </c>
      <c r="E197" s="42">
        <v>5</v>
      </c>
      <c r="F197" s="42" t="s">
        <v>11</v>
      </c>
    </row>
    <row r="198" spans="1:6" ht="114.75" customHeight="1">
      <c r="A198" s="43">
        <v>1</v>
      </c>
      <c r="B198" s="8" t="s">
        <v>50</v>
      </c>
      <c r="C198" s="43" t="s">
        <v>46</v>
      </c>
      <c r="D198" s="44">
        <v>652</v>
      </c>
      <c r="E198" s="44">
        <v>650</v>
      </c>
      <c r="F198" s="45">
        <f>E198/D198*100</f>
        <v>99.7</v>
      </c>
    </row>
    <row r="199" spans="1:6" ht="137.25" customHeight="1">
      <c r="A199" s="43">
        <v>2</v>
      </c>
      <c r="B199" s="8" t="s">
        <v>51</v>
      </c>
      <c r="C199" s="43" t="s">
        <v>46</v>
      </c>
      <c r="D199" s="44">
        <v>697</v>
      </c>
      <c r="E199" s="44">
        <v>691</v>
      </c>
      <c r="F199" s="45">
        <f t="shared" ref="F199:F201" si="20">E199/D199*100</f>
        <v>99.1</v>
      </c>
    </row>
    <row r="200" spans="1:6" ht="120" customHeight="1">
      <c r="A200" s="43">
        <v>3</v>
      </c>
      <c r="B200" s="8" t="s">
        <v>52</v>
      </c>
      <c r="C200" s="43" t="s">
        <v>46</v>
      </c>
      <c r="D200" s="44">
        <v>175</v>
      </c>
      <c r="E200" s="44">
        <v>171</v>
      </c>
      <c r="F200" s="45">
        <f t="shared" si="20"/>
        <v>97.7</v>
      </c>
    </row>
    <row r="201" spans="1:6" ht="120" customHeight="1">
      <c r="A201" s="43">
        <v>4</v>
      </c>
      <c r="B201" s="8" t="s">
        <v>53</v>
      </c>
      <c r="C201" s="46" t="s">
        <v>56</v>
      </c>
      <c r="D201" s="44">
        <v>117023</v>
      </c>
      <c r="E201" s="44">
        <v>64152</v>
      </c>
      <c r="F201" s="45">
        <f t="shared" si="20"/>
        <v>54.8</v>
      </c>
    </row>
    <row r="203" spans="1:6">
      <c r="A203" s="36" t="s">
        <v>108</v>
      </c>
      <c r="B203" s="37"/>
      <c r="C203" s="37"/>
      <c r="D203" s="37"/>
      <c r="E203" s="37"/>
      <c r="F203" s="38"/>
    </row>
    <row r="204" spans="1:6">
      <c r="A204" s="39" t="s">
        <v>90</v>
      </c>
      <c r="B204" s="39"/>
      <c r="C204" s="39"/>
      <c r="D204" s="39"/>
      <c r="E204" s="39"/>
      <c r="F204" s="39"/>
    </row>
    <row r="205" spans="1:6" ht="148.5" customHeight="1">
      <c r="A205" s="40" t="s">
        <v>5</v>
      </c>
      <c r="B205" s="41" t="s">
        <v>6</v>
      </c>
      <c r="C205" s="41" t="s">
        <v>45</v>
      </c>
      <c r="D205" s="41" t="s">
        <v>25</v>
      </c>
      <c r="E205" s="41" t="s">
        <v>30</v>
      </c>
      <c r="F205" s="41" t="s">
        <v>10</v>
      </c>
    </row>
    <row r="206" spans="1:6">
      <c r="A206" s="42">
        <v>1</v>
      </c>
      <c r="B206" s="42">
        <v>2</v>
      </c>
      <c r="C206" s="42">
        <v>3</v>
      </c>
      <c r="D206" s="42">
        <v>4</v>
      </c>
      <c r="E206" s="42">
        <v>5</v>
      </c>
      <c r="F206" s="42" t="s">
        <v>11</v>
      </c>
    </row>
    <row r="207" spans="1:6" ht="114.75" customHeight="1">
      <c r="A207" s="43">
        <v>1</v>
      </c>
      <c r="B207" s="8" t="s">
        <v>50</v>
      </c>
      <c r="C207" s="43" t="s">
        <v>46</v>
      </c>
      <c r="D207" s="44">
        <v>498</v>
      </c>
      <c r="E207" s="44">
        <v>498</v>
      </c>
      <c r="F207" s="45">
        <f>E207/D207*100</f>
        <v>100</v>
      </c>
    </row>
    <row r="208" spans="1:6" ht="137.25" customHeight="1">
      <c r="A208" s="43">
        <v>2</v>
      </c>
      <c r="B208" s="8" t="s">
        <v>51</v>
      </c>
      <c r="C208" s="43" t="s">
        <v>46</v>
      </c>
      <c r="D208" s="44">
        <v>515</v>
      </c>
      <c r="E208" s="44">
        <v>518</v>
      </c>
      <c r="F208" s="45">
        <f t="shared" ref="F208:F210" si="21">E208/D208*100</f>
        <v>100.6</v>
      </c>
    </row>
    <row r="209" spans="1:6" ht="120" customHeight="1">
      <c r="A209" s="43">
        <v>3</v>
      </c>
      <c r="B209" s="8" t="s">
        <v>52</v>
      </c>
      <c r="C209" s="43" t="s">
        <v>46</v>
      </c>
      <c r="D209" s="44">
        <v>92</v>
      </c>
      <c r="E209" s="44">
        <v>91</v>
      </c>
      <c r="F209" s="45">
        <f t="shared" si="21"/>
        <v>98.9</v>
      </c>
    </row>
    <row r="210" spans="1:6" ht="120" customHeight="1">
      <c r="A210" s="43">
        <v>4</v>
      </c>
      <c r="B210" s="8" t="s">
        <v>53</v>
      </c>
      <c r="C210" s="46" t="s">
        <v>56</v>
      </c>
      <c r="D210" s="44">
        <v>38454</v>
      </c>
      <c r="E210" s="44"/>
      <c r="F210" s="45">
        <f t="shared" si="21"/>
        <v>0</v>
      </c>
    </row>
    <row r="212" spans="1:6">
      <c r="A212" s="36" t="s">
        <v>80</v>
      </c>
      <c r="B212" s="37"/>
      <c r="C212" s="37"/>
      <c r="D212" s="37"/>
      <c r="E212" s="37"/>
      <c r="F212" s="38"/>
    </row>
    <row r="213" spans="1:6">
      <c r="A213" s="39" t="s">
        <v>90</v>
      </c>
      <c r="B213" s="39"/>
      <c r="C213" s="39"/>
      <c r="D213" s="39"/>
      <c r="E213" s="39"/>
      <c r="F213" s="39"/>
    </row>
    <row r="214" spans="1:6" ht="148.5" customHeight="1">
      <c r="A214" s="40" t="s">
        <v>5</v>
      </c>
      <c r="B214" s="41" t="s">
        <v>6</v>
      </c>
      <c r="C214" s="41" t="s">
        <v>45</v>
      </c>
      <c r="D214" s="41" t="s">
        <v>25</v>
      </c>
      <c r="E214" s="41" t="s">
        <v>30</v>
      </c>
      <c r="F214" s="41" t="s">
        <v>10</v>
      </c>
    </row>
    <row r="215" spans="1:6">
      <c r="A215" s="42">
        <v>1</v>
      </c>
      <c r="B215" s="42">
        <v>2</v>
      </c>
      <c r="C215" s="42">
        <v>3</v>
      </c>
      <c r="D215" s="42">
        <v>4</v>
      </c>
      <c r="E215" s="42">
        <v>5</v>
      </c>
      <c r="F215" s="42" t="s">
        <v>11</v>
      </c>
    </row>
    <row r="216" spans="1:6" ht="114.75" customHeight="1">
      <c r="A216" s="43">
        <v>1</v>
      </c>
      <c r="B216" s="8" t="s">
        <v>50</v>
      </c>
      <c r="C216" s="43" t="s">
        <v>46</v>
      </c>
      <c r="D216" s="44">
        <v>304</v>
      </c>
      <c r="E216" s="44">
        <v>306</v>
      </c>
      <c r="F216" s="45">
        <f>E216/D216*100</f>
        <v>100.7</v>
      </c>
    </row>
    <row r="217" spans="1:6" ht="137.25" customHeight="1">
      <c r="A217" s="43">
        <v>2</v>
      </c>
      <c r="B217" s="8" t="s">
        <v>51</v>
      </c>
      <c r="C217" s="43" t="s">
        <v>46</v>
      </c>
      <c r="D217" s="44">
        <v>348</v>
      </c>
      <c r="E217" s="44">
        <v>350</v>
      </c>
      <c r="F217" s="45">
        <f t="shared" ref="F217:F219" si="22">E217/D217*100</f>
        <v>100.6</v>
      </c>
    </row>
    <row r="218" spans="1:6" ht="120" customHeight="1">
      <c r="A218" s="43">
        <v>3</v>
      </c>
      <c r="B218" s="8" t="s">
        <v>52</v>
      </c>
      <c r="C218" s="43" t="s">
        <v>46</v>
      </c>
      <c r="D218" s="44">
        <v>54</v>
      </c>
      <c r="E218" s="44">
        <v>52</v>
      </c>
      <c r="F218" s="45">
        <f t="shared" si="22"/>
        <v>96.3</v>
      </c>
    </row>
    <row r="219" spans="1:6" ht="120" customHeight="1">
      <c r="A219" s="43">
        <v>4</v>
      </c>
      <c r="B219" s="8" t="s">
        <v>53</v>
      </c>
      <c r="C219" s="46" t="s">
        <v>56</v>
      </c>
      <c r="D219" s="45">
        <v>34790.5</v>
      </c>
      <c r="E219" s="44">
        <v>26078</v>
      </c>
      <c r="F219" s="45">
        <f t="shared" si="22"/>
        <v>75</v>
      </c>
    </row>
    <row r="221" spans="1:6">
      <c r="A221" s="36" t="s">
        <v>109</v>
      </c>
      <c r="B221" s="37"/>
      <c r="C221" s="37"/>
      <c r="D221" s="37"/>
      <c r="E221" s="37"/>
      <c r="F221" s="38"/>
    </row>
    <row r="222" spans="1:6">
      <c r="A222" s="39" t="s">
        <v>90</v>
      </c>
      <c r="B222" s="39"/>
      <c r="C222" s="39"/>
      <c r="D222" s="39"/>
      <c r="E222" s="39"/>
      <c r="F222" s="39"/>
    </row>
    <row r="223" spans="1:6" ht="148.5" customHeight="1">
      <c r="A223" s="40" t="s">
        <v>5</v>
      </c>
      <c r="B223" s="41" t="s">
        <v>6</v>
      </c>
      <c r="C223" s="41" t="s">
        <v>45</v>
      </c>
      <c r="D223" s="41" t="s">
        <v>25</v>
      </c>
      <c r="E223" s="41" t="s">
        <v>30</v>
      </c>
      <c r="F223" s="41" t="s">
        <v>10</v>
      </c>
    </row>
    <row r="224" spans="1:6">
      <c r="A224" s="42">
        <v>1</v>
      </c>
      <c r="B224" s="42">
        <v>2</v>
      </c>
      <c r="C224" s="42">
        <v>3</v>
      </c>
      <c r="D224" s="42">
        <v>4</v>
      </c>
      <c r="E224" s="42">
        <v>5</v>
      </c>
      <c r="F224" s="42" t="s">
        <v>11</v>
      </c>
    </row>
    <row r="225" spans="1:6" ht="90.6" customHeight="1">
      <c r="A225" s="43">
        <v>1</v>
      </c>
      <c r="B225" s="8" t="s">
        <v>50</v>
      </c>
      <c r="C225" s="43" t="s">
        <v>46</v>
      </c>
      <c r="D225" s="44">
        <v>198</v>
      </c>
      <c r="E225" s="44">
        <v>204</v>
      </c>
      <c r="F225" s="45">
        <f t="shared" ref="F225:F228" si="23">E225/D225*100</f>
        <v>103</v>
      </c>
    </row>
    <row r="226" spans="1:6" ht="89.45" customHeight="1">
      <c r="A226" s="43">
        <v>2</v>
      </c>
      <c r="B226" s="8" t="s">
        <v>51</v>
      </c>
      <c r="C226" s="43" t="s">
        <v>46</v>
      </c>
      <c r="D226" s="44">
        <v>217</v>
      </c>
      <c r="E226" s="44">
        <v>218</v>
      </c>
      <c r="F226" s="45">
        <f t="shared" si="23"/>
        <v>100.5</v>
      </c>
    </row>
    <row r="227" spans="1:6" ht="71.45" customHeight="1">
      <c r="A227" s="43">
        <v>3</v>
      </c>
      <c r="B227" s="8" t="s">
        <v>52</v>
      </c>
      <c r="C227" s="43" t="s">
        <v>46</v>
      </c>
      <c r="D227" s="44">
        <v>35</v>
      </c>
      <c r="E227" s="44">
        <v>34</v>
      </c>
      <c r="F227" s="45">
        <f t="shared" si="23"/>
        <v>97.1</v>
      </c>
    </row>
    <row r="228" spans="1:6" ht="75.599999999999994" customHeight="1">
      <c r="A228" s="43">
        <v>4</v>
      </c>
      <c r="B228" s="8" t="s">
        <v>53</v>
      </c>
      <c r="C228" s="46" t="s">
        <v>56</v>
      </c>
      <c r="D228" s="44">
        <v>6457</v>
      </c>
      <c r="E228" s="44">
        <v>0</v>
      </c>
      <c r="F228" s="45">
        <f t="shared" si="23"/>
        <v>0</v>
      </c>
    </row>
    <row r="230" spans="1:6">
      <c r="A230" s="36" t="s">
        <v>110</v>
      </c>
      <c r="B230" s="37"/>
      <c r="C230" s="37"/>
      <c r="D230" s="37"/>
      <c r="E230" s="37"/>
      <c r="F230" s="38"/>
    </row>
    <row r="231" spans="1:6">
      <c r="A231" s="39" t="s">
        <v>90</v>
      </c>
      <c r="B231" s="39"/>
      <c r="C231" s="39"/>
      <c r="D231" s="53"/>
      <c r="E231" s="53"/>
      <c r="F231" s="53"/>
    </row>
    <row r="232" spans="1:6" ht="148.5" customHeight="1">
      <c r="A232" s="40" t="s">
        <v>5</v>
      </c>
      <c r="B232" s="41" t="s">
        <v>6</v>
      </c>
      <c r="C232" s="41" t="s">
        <v>45</v>
      </c>
      <c r="D232" s="20" t="s">
        <v>25</v>
      </c>
      <c r="E232" s="20" t="s">
        <v>30</v>
      </c>
      <c r="F232" s="20" t="s">
        <v>10</v>
      </c>
    </row>
    <row r="233" spans="1:6">
      <c r="A233" s="42">
        <v>1</v>
      </c>
      <c r="B233" s="42">
        <v>2</v>
      </c>
      <c r="C233" s="42">
        <v>3</v>
      </c>
      <c r="D233" s="54">
        <v>4</v>
      </c>
      <c r="E233" s="54">
        <v>5</v>
      </c>
      <c r="F233" s="54" t="s">
        <v>11</v>
      </c>
    </row>
    <row r="234" spans="1:6" ht="114.75" customHeight="1">
      <c r="A234" s="43">
        <v>1</v>
      </c>
      <c r="B234" s="8" t="s">
        <v>50</v>
      </c>
      <c r="C234" s="43" t="s">
        <v>46</v>
      </c>
      <c r="D234" s="44">
        <v>525</v>
      </c>
      <c r="E234" s="44">
        <v>527</v>
      </c>
      <c r="F234" s="45">
        <f>E234/D234*100</f>
        <v>100.4</v>
      </c>
    </row>
    <row r="235" spans="1:6" ht="137.25" customHeight="1">
      <c r="A235" s="43">
        <v>2</v>
      </c>
      <c r="B235" s="8" t="s">
        <v>51</v>
      </c>
      <c r="C235" s="43" t="s">
        <v>46</v>
      </c>
      <c r="D235" s="44">
        <v>571</v>
      </c>
      <c r="E235" s="44">
        <v>572</v>
      </c>
      <c r="F235" s="45">
        <f t="shared" ref="F235:F237" si="24">E235/D235*100</f>
        <v>100.2</v>
      </c>
    </row>
    <row r="236" spans="1:6" ht="120" customHeight="1">
      <c r="A236" s="43">
        <v>3</v>
      </c>
      <c r="B236" s="8" t="s">
        <v>52</v>
      </c>
      <c r="C236" s="43" t="s">
        <v>46</v>
      </c>
      <c r="D236" s="44">
        <v>99</v>
      </c>
      <c r="E236" s="44">
        <v>99</v>
      </c>
      <c r="F236" s="45">
        <f t="shared" si="24"/>
        <v>100</v>
      </c>
    </row>
    <row r="237" spans="1:6" ht="120" hidden="1" customHeight="1">
      <c r="A237" s="43">
        <v>4</v>
      </c>
      <c r="B237" s="8" t="s">
        <v>53</v>
      </c>
      <c r="C237" s="46" t="s">
        <v>56</v>
      </c>
      <c r="D237" s="44"/>
      <c r="E237" s="44"/>
      <c r="F237" s="45" t="e">
        <f t="shared" si="24"/>
        <v>#DIV/0!</v>
      </c>
    </row>
    <row r="239" spans="1:6">
      <c r="A239" s="36" t="s">
        <v>111</v>
      </c>
      <c r="B239" s="37"/>
      <c r="C239" s="37"/>
      <c r="D239" s="37"/>
      <c r="E239" s="37"/>
      <c r="F239" s="38"/>
    </row>
    <row r="240" spans="1:6">
      <c r="A240" s="39" t="s">
        <v>90</v>
      </c>
      <c r="B240" s="39"/>
      <c r="C240" s="39"/>
      <c r="D240" s="39"/>
      <c r="E240" s="39"/>
      <c r="F240" s="39"/>
    </row>
    <row r="241" spans="1:6" ht="148.69999999999999" customHeight="1">
      <c r="A241" s="40" t="s">
        <v>5</v>
      </c>
      <c r="B241" s="41" t="s">
        <v>6</v>
      </c>
      <c r="C241" s="41" t="s">
        <v>45</v>
      </c>
      <c r="D241" s="41" t="s">
        <v>25</v>
      </c>
      <c r="E241" s="41" t="s">
        <v>30</v>
      </c>
      <c r="F241" s="41" t="s">
        <v>10</v>
      </c>
    </row>
    <row r="242" spans="1:6">
      <c r="A242" s="42">
        <v>1</v>
      </c>
      <c r="B242" s="42">
        <v>2</v>
      </c>
      <c r="C242" s="42">
        <v>3</v>
      </c>
      <c r="D242" s="42">
        <v>4</v>
      </c>
      <c r="E242" s="42">
        <v>5</v>
      </c>
      <c r="F242" s="42" t="s">
        <v>11</v>
      </c>
    </row>
    <row r="243" spans="1:6" ht="114.75" customHeight="1">
      <c r="A243" s="43">
        <v>1</v>
      </c>
      <c r="B243" s="8" t="s">
        <v>50</v>
      </c>
      <c r="C243" s="43" t="s">
        <v>46</v>
      </c>
      <c r="D243" s="44">
        <v>297</v>
      </c>
      <c r="E243" s="44">
        <v>297</v>
      </c>
      <c r="F243" s="45">
        <f>E243/D243*100</f>
        <v>100</v>
      </c>
    </row>
    <row r="244" spans="1:6" ht="137.25" customHeight="1">
      <c r="A244" s="43">
        <v>2</v>
      </c>
      <c r="B244" s="8" t="s">
        <v>51</v>
      </c>
      <c r="C244" s="43" t="s">
        <v>46</v>
      </c>
      <c r="D244" s="44">
        <v>326</v>
      </c>
      <c r="E244" s="44">
        <v>320</v>
      </c>
      <c r="F244" s="45">
        <f t="shared" ref="F244:F246" si="25">E244/D244*100</f>
        <v>98.2</v>
      </c>
    </row>
    <row r="245" spans="1:6" ht="120" customHeight="1">
      <c r="A245" s="43">
        <v>3</v>
      </c>
      <c r="B245" s="8" t="s">
        <v>52</v>
      </c>
      <c r="C245" s="43" t="s">
        <v>46</v>
      </c>
      <c r="D245" s="44">
        <v>49</v>
      </c>
      <c r="E245" s="44">
        <v>48</v>
      </c>
      <c r="F245" s="45">
        <f t="shared" si="25"/>
        <v>98</v>
      </c>
    </row>
    <row r="246" spans="1:6" ht="120" customHeight="1">
      <c r="A246" s="43">
        <v>4</v>
      </c>
      <c r="B246" s="8" t="s">
        <v>53</v>
      </c>
      <c r="C246" s="46" t="s">
        <v>56</v>
      </c>
      <c r="D246" s="44">
        <v>9450</v>
      </c>
      <c r="E246" s="44">
        <v>3938</v>
      </c>
      <c r="F246" s="45">
        <f t="shared" si="25"/>
        <v>41.7</v>
      </c>
    </row>
    <row r="248" spans="1:6">
      <c r="A248" s="36" t="s">
        <v>81</v>
      </c>
      <c r="B248" s="37"/>
      <c r="C248" s="37"/>
      <c r="D248" s="37"/>
      <c r="E248" s="37"/>
      <c r="F248" s="38"/>
    </row>
    <row r="249" spans="1:6">
      <c r="A249" s="39" t="s">
        <v>90</v>
      </c>
      <c r="B249" s="39"/>
      <c r="C249" s="39"/>
      <c r="D249" s="39"/>
      <c r="E249" s="39"/>
      <c r="F249" s="39"/>
    </row>
    <row r="250" spans="1:6" ht="148.5" customHeight="1">
      <c r="A250" s="40" t="s">
        <v>5</v>
      </c>
      <c r="B250" s="41" t="s">
        <v>6</v>
      </c>
      <c r="C250" s="41" t="s">
        <v>45</v>
      </c>
      <c r="D250" s="41" t="s">
        <v>25</v>
      </c>
      <c r="E250" s="41" t="s">
        <v>30</v>
      </c>
      <c r="F250" s="41" t="s">
        <v>10</v>
      </c>
    </row>
    <row r="251" spans="1:6">
      <c r="A251" s="42">
        <v>1</v>
      </c>
      <c r="B251" s="42">
        <v>2</v>
      </c>
      <c r="C251" s="42">
        <v>3</v>
      </c>
      <c r="D251" s="42">
        <v>4</v>
      </c>
      <c r="E251" s="42">
        <v>5</v>
      </c>
      <c r="F251" s="42" t="s">
        <v>11</v>
      </c>
    </row>
    <row r="252" spans="1:6" ht="114.75" customHeight="1">
      <c r="A252" s="43">
        <v>1</v>
      </c>
      <c r="B252" s="8" t="s">
        <v>50</v>
      </c>
      <c r="C252" s="43" t="s">
        <v>46</v>
      </c>
      <c r="D252" s="44">
        <v>614</v>
      </c>
      <c r="E252" s="44">
        <v>609</v>
      </c>
      <c r="F252" s="45">
        <f>E252/D252*100</f>
        <v>99.2</v>
      </c>
    </row>
    <row r="253" spans="1:6" ht="137.25" customHeight="1">
      <c r="A253" s="43">
        <v>2</v>
      </c>
      <c r="B253" s="8" t="s">
        <v>51</v>
      </c>
      <c r="C253" s="43" t="s">
        <v>46</v>
      </c>
      <c r="D253" s="44">
        <v>659</v>
      </c>
      <c r="E253" s="44">
        <v>648</v>
      </c>
      <c r="F253" s="45">
        <f t="shared" ref="F253:F255" si="26">E253/D253*100</f>
        <v>98.3</v>
      </c>
    </row>
    <row r="254" spans="1:6" ht="78" customHeight="1">
      <c r="A254" s="43">
        <v>3</v>
      </c>
      <c r="B254" s="8" t="s">
        <v>52</v>
      </c>
      <c r="C254" s="43" t="s">
        <v>46</v>
      </c>
      <c r="D254" s="44">
        <v>124</v>
      </c>
      <c r="E254" s="44">
        <v>122</v>
      </c>
      <c r="F254" s="45">
        <f t="shared" si="26"/>
        <v>98.4</v>
      </c>
    </row>
    <row r="255" spans="1:6" ht="79.5" customHeight="1">
      <c r="A255" s="43">
        <v>4</v>
      </c>
      <c r="B255" s="8" t="s">
        <v>53</v>
      </c>
      <c r="C255" s="46" t="s">
        <v>56</v>
      </c>
      <c r="D255" s="44">
        <v>231214</v>
      </c>
      <c r="E255" s="44">
        <v>36180</v>
      </c>
      <c r="F255" s="45">
        <f t="shared" si="26"/>
        <v>15.6</v>
      </c>
    </row>
    <row r="256" spans="1:6" ht="75.75" customHeight="1">
      <c r="A256" s="43">
        <v>5</v>
      </c>
      <c r="B256" s="7" t="s">
        <v>54</v>
      </c>
      <c r="C256" s="43" t="s">
        <v>46</v>
      </c>
      <c r="D256" s="43">
        <v>70</v>
      </c>
      <c r="E256" s="44">
        <v>65</v>
      </c>
      <c r="F256" s="45">
        <f>E256/D256*100</f>
        <v>92.9</v>
      </c>
    </row>
    <row r="257" spans="1:6" ht="70.5" customHeight="1">
      <c r="A257" s="43">
        <v>6</v>
      </c>
      <c r="B257" s="47" t="s">
        <v>55</v>
      </c>
      <c r="C257" s="43" t="s">
        <v>46</v>
      </c>
      <c r="D257" s="43">
        <v>70</v>
      </c>
      <c r="E257" s="43">
        <v>65</v>
      </c>
      <c r="F257" s="45">
        <f>E257/D257*100</f>
        <v>92.9</v>
      </c>
    </row>
    <row r="259" spans="1:6">
      <c r="A259" s="36" t="s">
        <v>112</v>
      </c>
      <c r="B259" s="37"/>
      <c r="C259" s="37"/>
      <c r="D259" s="37"/>
      <c r="E259" s="37"/>
      <c r="F259" s="38"/>
    </row>
    <row r="260" spans="1:6">
      <c r="A260" s="39" t="s">
        <v>90</v>
      </c>
      <c r="B260" s="39"/>
      <c r="C260" s="39"/>
      <c r="D260" s="39"/>
      <c r="E260" s="39"/>
      <c r="F260" s="39"/>
    </row>
    <row r="261" spans="1:6" ht="148.5" customHeight="1">
      <c r="A261" s="40" t="s">
        <v>5</v>
      </c>
      <c r="B261" s="41" t="s">
        <v>6</v>
      </c>
      <c r="C261" s="41" t="s">
        <v>45</v>
      </c>
      <c r="D261" s="41" t="s">
        <v>25</v>
      </c>
      <c r="E261" s="41" t="s">
        <v>30</v>
      </c>
      <c r="F261" s="41" t="s">
        <v>10</v>
      </c>
    </row>
    <row r="262" spans="1:6">
      <c r="A262" s="42">
        <v>1</v>
      </c>
      <c r="B262" s="42">
        <v>2</v>
      </c>
      <c r="C262" s="42">
        <v>3</v>
      </c>
      <c r="D262" s="42">
        <v>4</v>
      </c>
      <c r="E262" s="42">
        <v>5</v>
      </c>
      <c r="F262" s="42" t="s">
        <v>11</v>
      </c>
    </row>
    <row r="263" spans="1:6" ht="95.25" customHeight="1">
      <c r="A263" s="43">
        <v>1</v>
      </c>
      <c r="B263" s="8" t="s">
        <v>50</v>
      </c>
      <c r="C263" s="43" t="s">
        <v>46</v>
      </c>
      <c r="D263" s="44">
        <v>595</v>
      </c>
      <c r="E263" s="44">
        <v>600</v>
      </c>
      <c r="F263" s="45">
        <f>E263/D263*100</f>
        <v>100.8</v>
      </c>
    </row>
    <row r="264" spans="1:6" ht="137.25" customHeight="1">
      <c r="A264" s="43">
        <v>2</v>
      </c>
      <c r="B264" s="8" t="s">
        <v>51</v>
      </c>
      <c r="C264" s="43" t="s">
        <v>46</v>
      </c>
      <c r="D264" s="44">
        <v>598</v>
      </c>
      <c r="E264" s="44">
        <v>585</v>
      </c>
      <c r="F264" s="45">
        <f t="shared" ref="F264:F266" si="27">E264/D264*100</f>
        <v>97.8</v>
      </c>
    </row>
    <row r="265" spans="1:6" ht="82.5" customHeight="1">
      <c r="A265" s="43">
        <v>3</v>
      </c>
      <c r="B265" s="8" t="s">
        <v>52</v>
      </c>
      <c r="C265" s="43" t="s">
        <v>46</v>
      </c>
      <c r="D265" s="44">
        <v>67</v>
      </c>
      <c r="E265" s="44">
        <v>66</v>
      </c>
      <c r="F265" s="45">
        <f t="shared" si="27"/>
        <v>98.5</v>
      </c>
    </row>
    <row r="266" spans="1:6" ht="76.5" customHeight="1">
      <c r="A266" s="43">
        <v>4</v>
      </c>
      <c r="B266" s="8" t="s">
        <v>53</v>
      </c>
      <c r="C266" s="46" t="s">
        <v>56</v>
      </c>
      <c r="D266" s="44">
        <v>27300</v>
      </c>
      <c r="E266" s="44">
        <v>13650</v>
      </c>
      <c r="F266" s="45">
        <f t="shared" si="27"/>
        <v>50</v>
      </c>
    </row>
    <row r="267" spans="1:6" ht="85.5" hidden="1" customHeight="1">
      <c r="A267" s="43">
        <v>5</v>
      </c>
      <c r="B267" s="7" t="s">
        <v>54</v>
      </c>
      <c r="C267" s="43" t="s">
        <v>46</v>
      </c>
      <c r="D267" s="44"/>
      <c r="E267" s="44"/>
      <c r="F267" s="45" t="e">
        <f>E267/D267*100</f>
        <v>#DIV/0!</v>
      </c>
    </row>
    <row r="268" spans="1:6" ht="93.75" hidden="1">
      <c r="A268" s="43">
        <v>6</v>
      </c>
      <c r="B268" s="47" t="s">
        <v>55</v>
      </c>
      <c r="C268" s="43" t="s">
        <v>46</v>
      </c>
      <c r="D268" s="43"/>
      <c r="E268" s="43"/>
      <c r="F268" s="45" t="e">
        <f>E268/D268*100</f>
        <v>#DIV/0!</v>
      </c>
    </row>
    <row r="270" spans="1:6" ht="39.6" customHeight="1">
      <c r="A270" s="48" t="s">
        <v>83</v>
      </c>
      <c r="B270" s="49"/>
      <c r="C270" s="49"/>
      <c r="D270" s="49"/>
      <c r="E270" s="49"/>
      <c r="F270" s="50"/>
    </row>
    <row r="271" spans="1:6">
      <c r="A271" s="39" t="s">
        <v>90</v>
      </c>
      <c r="B271" s="39"/>
      <c r="C271" s="39"/>
      <c r="D271" s="39"/>
      <c r="E271" s="39"/>
      <c r="F271" s="39"/>
    </row>
    <row r="272" spans="1:6" ht="148.5" customHeight="1">
      <c r="A272" s="40" t="s">
        <v>5</v>
      </c>
      <c r="B272" s="41" t="s">
        <v>6</v>
      </c>
      <c r="C272" s="41" t="s">
        <v>45</v>
      </c>
      <c r="D272" s="41" t="s">
        <v>25</v>
      </c>
      <c r="E272" s="41" t="s">
        <v>30</v>
      </c>
      <c r="F272" s="41" t="s">
        <v>10</v>
      </c>
    </row>
    <row r="273" spans="1:6">
      <c r="A273" s="42">
        <v>1</v>
      </c>
      <c r="B273" s="42">
        <v>2</v>
      </c>
      <c r="C273" s="42">
        <v>3</v>
      </c>
      <c r="D273" s="42">
        <v>4</v>
      </c>
      <c r="E273" s="42">
        <v>5</v>
      </c>
      <c r="F273" s="42" t="s">
        <v>11</v>
      </c>
    </row>
    <row r="274" spans="1:6" ht="114.75" customHeight="1">
      <c r="A274" s="43">
        <v>1</v>
      </c>
      <c r="B274" s="8" t="s">
        <v>50</v>
      </c>
      <c r="C274" s="43" t="s">
        <v>46</v>
      </c>
      <c r="D274" s="44">
        <v>466</v>
      </c>
      <c r="E274" s="44">
        <v>465</v>
      </c>
      <c r="F274" s="45">
        <f>E274/D274*100</f>
        <v>99.8</v>
      </c>
    </row>
    <row r="275" spans="1:6" ht="137.25" customHeight="1">
      <c r="A275" s="43">
        <v>2</v>
      </c>
      <c r="B275" s="8" t="s">
        <v>51</v>
      </c>
      <c r="C275" s="43" t="s">
        <v>46</v>
      </c>
      <c r="D275" s="44">
        <v>516</v>
      </c>
      <c r="E275" s="44">
        <v>518</v>
      </c>
      <c r="F275" s="45">
        <f t="shared" ref="F275:F277" si="28">E275/D275*100</f>
        <v>100.4</v>
      </c>
    </row>
    <row r="276" spans="1:6" ht="120" customHeight="1">
      <c r="A276" s="43">
        <v>3</v>
      </c>
      <c r="B276" s="8" t="s">
        <v>52</v>
      </c>
      <c r="C276" s="43" t="s">
        <v>46</v>
      </c>
      <c r="D276" s="44">
        <v>137</v>
      </c>
      <c r="E276" s="44">
        <v>137</v>
      </c>
      <c r="F276" s="45">
        <f t="shared" si="28"/>
        <v>100</v>
      </c>
    </row>
    <row r="277" spans="1:6" ht="120" hidden="1" customHeight="1">
      <c r="A277" s="43">
        <v>4</v>
      </c>
      <c r="B277" s="8" t="s">
        <v>53</v>
      </c>
      <c r="C277" s="46" t="s">
        <v>56</v>
      </c>
      <c r="D277" s="44"/>
      <c r="E277" s="44"/>
      <c r="F277" s="45" t="e">
        <f t="shared" si="28"/>
        <v>#DIV/0!</v>
      </c>
    </row>
    <row r="278" spans="1:6" ht="22.5" customHeight="1">
      <c r="A278" s="55"/>
      <c r="B278" s="21"/>
      <c r="C278" s="56"/>
      <c r="D278" s="57"/>
      <c r="E278" s="57"/>
      <c r="F278" s="58"/>
    </row>
    <row r="279" spans="1:6">
      <c r="A279" s="36" t="s">
        <v>113</v>
      </c>
      <c r="B279" s="37"/>
      <c r="C279" s="37"/>
      <c r="D279" s="37"/>
      <c r="E279" s="37"/>
      <c r="F279" s="38"/>
    </row>
    <row r="280" spans="1:6">
      <c r="A280" s="39" t="s">
        <v>90</v>
      </c>
      <c r="B280" s="39"/>
      <c r="C280" s="39"/>
      <c r="D280" s="39"/>
      <c r="E280" s="39"/>
      <c r="F280" s="39"/>
    </row>
    <row r="281" spans="1:6" ht="150">
      <c r="A281" s="40" t="s">
        <v>5</v>
      </c>
      <c r="B281" s="41" t="s">
        <v>6</v>
      </c>
      <c r="C281" s="41" t="s">
        <v>45</v>
      </c>
      <c r="D281" s="41" t="s">
        <v>25</v>
      </c>
      <c r="E281" s="41" t="s">
        <v>30</v>
      </c>
      <c r="F281" s="41" t="s">
        <v>10</v>
      </c>
    </row>
    <row r="282" spans="1:6">
      <c r="A282" s="42">
        <v>1</v>
      </c>
      <c r="B282" s="42">
        <v>2</v>
      </c>
      <c r="C282" s="42">
        <v>3</v>
      </c>
      <c r="D282" s="42">
        <v>4</v>
      </c>
      <c r="E282" s="42">
        <v>5</v>
      </c>
      <c r="F282" s="42" t="s">
        <v>11</v>
      </c>
    </row>
    <row r="283" spans="1:6" ht="84.75" customHeight="1">
      <c r="A283" s="43">
        <v>1</v>
      </c>
      <c r="B283" s="8" t="s">
        <v>85</v>
      </c>
      <c r="C283" s="43" t="s">
        <v>46</v>
      </c>
      <c r="D283" s="44">
        <v>589</v>
      </c>
      <c r="E283" s="44">
        <v>588</v>
      </c>
      <c r="F283" s="45">
        <f>E283/D283*100</f>
        <v>99.8</v>
      </c>
    </row>
    <row r="284" spans="1:6" ht="96" customHeight="1">
      <c r="A284" s="43">
        <v>2</v>
      </c>
      <c r="B284" s="8" t="s">
        <v>86</v>
      </c>
      <c r="C284" s="43" t="s">
        <v>46</v>
      </c>
      <c r="D284" s="44">
        <v>553</v>
      </c>
      <c r="E284" s="44">
        <v>544</v>
      </c>
      <c r="F284" s="45">
        <f>E284/D284*100</f>
        <v>98.4</v>
      </c>
    </row>
    <row r="285" spans="1:6" ht="97.5" customHeight="1">
      <c r="A285" s="43">
        <v>3</v>
      </c>
      <c r="B285" s="8" t="s">
        <v>87</v>
      </c>
      <c r="C285" s="43" t="s">
        <v>46</v>
      </c>
      <c r="D285" s="44">
        <v>129</v>
      </c>
      <c r="E285" s="44">
        <v>131</v>
      </c>
      <c r="F285" s="45">
        <f>E285/D285*100</f>
        <v>101.6</v>
      </c>
    </row>
    <row r="286" spans="1:6" ht="78.75" hidden="1" customHeight="1">
      <c r="A286" s="43">
        <v>4</v>
      </c>
      <c r="B286" s="8" t="s">
        <v>53</v>
      </c>
      <c r="C286" s="46" t="s">
        <v>56</v>
      </c>
      <c r="D286" s="44"/>
      <c r="E286" s="44"/>
      <c r="F286" s="45" t="e">
        <f t="shared" ref="F286" si="29">E286/D286*100</f>
        <v>#DIV/0!</v>
      </c>
    </row>
    <row r="287" spans="1:6" ht="59.25" hidden="1" customHeight="1">
      <c r="A287" s="43">
        <v>4</v>
      </c>
      <c r="B287" s="7" t="s">
        <v>88</v>
      </c>
      <c r="C287" s="43" t="s">
        <v>46</v>
      </c>
      <c r="D287" s="44">
        <v>0</v>
      </c>
      <c r="E287" s="44">
        <v>0</v>
      </c>
      <c r="F287" s="45" t="e">
        <f>E287/D287*100</f>
        <v>#DIV/0!</v>
      </c>
    </row>
    <row r="288" spans="1:6" ht="62.25" hidden="1" customHeight="1">
      <c r="A288" s="43">
        <v>5</v>
      </c>
      <c r="B288" s="47" t="s">
        <v>89</v>
      </c>
      <c r="C288" s="43" t="s">
        <v>46</v>
      </c>
      <c r="D288" s="43">
        <v>0</v>
      </c>
      <c r="E288" s="43">
        <v>0</v>
      </c>
      <c r="F288" s="45" t="e">
        <f>E288/D288*100</f>
        <v>#DIV/0!</v>
      </c>
    </row>
    <row r="290" spans="1:13">
      <c r="A290" s="36" t="s">
        <v>119</v>
      </c>
      <c r="B290" s="37"/>
      <c r="C290" s="37"/>
      <c r="D290" s="37"/>
      <c r="E290" s="37"/>
      <c r="F290" s="38"/>
    </row>
    <row r="291" spans="1:13">
      <c r="A291" s="39" t="s">
        <v>90</v>
      </c>
      <c r="B291" s="39"/>
      <c r="C291" s="39"/>
      <c r="D291" s="39"/>
      <c r="E291" s="39"/>
      <c r="F291" s="39"/>
    </row>
    <row r="292" spans="1:13" ht="148.5" customHeight="1">
      <c r="A292" s="40" t="s">
        <v>5</v>
      </c>
      <c r="B292" s="41" t="s">
        <v>6</v>
      </c>
      <c r="C292" s="41" t="s">
        <v>45</v>
      </c>
      <c r="D292" s="41" t="s">
        <v>25</v>
      </c>
      <c r="E292" s="41" t="s">
        <v>30</v>
      </c>
      <c r="F292" s="41" t="s">
        <v>10</v>
      </c>
    </row>
    <row r="293" spans="1:13">
      <c r="A293" s="42">
        <v>1</v>
      </c>
      <c r="B293" s="42">
        <v>2</v>
      </c>
      <c r="C293" s="42">
        <v>3</v>
      </c>
      <c r="D293" s="42">
        <v>4</v>
      </c>
      <c r="E293" s="42">
        <v>5</v>
      </c>
      <c r="F293" s="42" t="s">
        <v>11</v>
      </c>
    </row>
    <row r="294" spans="1:13" ht="114.75" customHeight="1">
      <c r="A294" s="43">
        <v>1</v>
      </c>
      <c r="B294" s="8" t="s">
        <v>50</v>
      </c>
      <c r="C294" s="43" t="s">
        <v>46</v>
      </c>
      <c r="D294" s="44">
        <f>D10+D21+D32+D43+D52+D61+D70+D79+D88+D97+D108+D117+D126+D135+D144+D153+D162+D171+D180+D189+D198+D207+D216+D225+D234+D243+D252+D263+D274+D283</f>
        <v>11335</v>
      </c>
      <c r="E294" s="44">
        <f>E10+E21+E32+E43+E52+E61+E70+E79+E88+E97+E108+E117+E126+E135+E144+E153+E162+E171+E180+E189+E198+E207+E216+E225+E234+E243+E252+E263+E274+E283</f>
        <v>11298</v>
      </c>
      <c r="F294" s="45">
        <f>E294/D294*100</f>
        <v>99.7</v>
      </c>
    </row>
    <row r="295" spans="1:13" ht="137.25" customHeight="1">
      <c r="A295" s="43">
        <v>2</v>
      </c>
      <c r="B295" s="8" t="s">
        <v>51</v>
      </c>
      <c r="C295" s="43" t="s">
        <v>46</v>
      </c>
      <c r="D295" s="44">
        <f t="shared" ref="D295:E299" si="30">D11+D22+D33+D44+D53+D62+D71+D80+D89+D98+D109+D118+D127+D136+D145+D154+D163+D172+D181+D190+D199+D208+D217+D226+D235+D244+D253+D264+D275+D284</f>
        <v>12572</v>
      </c>
      <c r="E295" s="44">
        <f t="shared" si="30"/>
        <v>12438</v>
      </c>
      <c r="F295" s="45">
        <f t="shared" ref="F295:F297" si="31">E295/D295*100</f>
        <v>98.9</v>
      </c>
    </row>
    <row r="296" spans="1:13" ht="81.75" customHeight="1">
      <c r="A296" s="43">
        <v>3</v>
      </c>
      <c r="B296" s="8" t="s">
        <v>52</v>
      </c>
      <c r="C296" s="43" t="s">
        <v>46</v>
      </c>
      <c r="D296" s="44">
        <f t="shared" si="30"/>
        <v>2631</v>
      </c>
      <c r="E296" s="44">
        <f t="shared" si="30"/>
        <v>2604</v>
      </c>
      <c r="F296" s="45">
        <f t="shared" si="31"/>
        <v>99</v>
      </c>
    </row>
    <row r="297" spans="1:13" ht="81.75" customHeight="1">
      <c r="A297" s="43">
        <v>4</v>
      </c>
      <c r="B297" s="8" t="s">
        <v>53</v>
      </c>
      <c r="C297" s="46" t="s">
        <v>56</v>
      </c>
      <c r="D297" s="45">
        <f t="shared" si="30"/>
        <v>938306.5</v>
      </c>
      <c r="E297" s="44">
        <f t="shared" si="30"/>
        <v>275607</v>
      </c>
      <c r="F297" s="45">
        <f t="shared" si="31"/>
        <v>29.4</v>
      </c>
    </row>
    <row r="298" spans="1:13" ht="85.5" customHeight="1">
      <c r="A298" s="43">
        <v>5</v>
      </c>
      <c r="B298" s="7" t="s">
        <v>54</v>
      </c>
      <c r="C298" s="43" t="s">
        <v>46</v>
      </c>
      <c r="D298" s="44">
        <f t="shared" si="30"/>
        <v>97</v>
      </c>
      <c r="E298" s="44">
        <f t="shared" si="30"/>
        <v>90</v>
      </c>
      <c r="F298" s="45">
        <f>E298/D298*100</f>
        <v>92.8</v>
      </c>
    </row>
    <row r="299" spans="1:13" ht="69" customHeight="1">
      <c r="A299" s="43">
        <v>6</v>
      </c>
      <c r="B299" s="47" t="s">
        <v>55</v>
      </c>
      <c r="C299" s="43" t="s">
        <v>46</v>
      </c>
      <c r="D299" s="44">
        <f t="shared" si="30"/>
        <v>97</v>
      </c>
      <c r="E299" s="44">
        <f t="shared" si="30"/>
        <v>90</v>
      </c>
      <c r="F299" s="45">
        <f>E299/D299*100</f>
        <v>92.8</v>
      </c>
    </row>
    <row r="300" spans="1:13">
      <c r="F300" s="59"/>
    </row>
    <row r="301" spans="1:13">
      <c r="B301" s="34" t="s">
        <v>121</v>
      </c>
      <c r="E301" s="92" t="s">
        <v>122</v>
      </c>
      <c r="G301" s="34"/>
      <c r="H301" s="34"/>
      <c r="I301" s="92"/>
      <c r="J301" s="34"/>
      <c r="K301" s="34"/>
      <c r="L301" s="34"/>
      <c r="M301" s="92"/>
    </row>
    <row r="302" spans="1:13" ht="46.5" customHeight="1">
      <c r="B302" s="34" t="s">
        <v>123</v>
      </c>
      <c r="E302" s="92" t="s">
        <v>124</v>
      </c>
      <c r="G302" s="34"/>
      <c r="H302" s="34"/>
      <c r="I302" s="92"/>
      <c r="J302" s="34"/>
      <c r="K302" s="34"/>
      <c r="L302" s="34"/>
      <c r="M302" s="92"/>
    </row>
  </sheetData>
  <mergeCells count="65">
    <mergeCell ref="A290:F290"/>
    <mergeCell ref="A291:F291"/>
    <mergeCell ref="A270:F270"/>
    <mergeCell ref="A271:F271"/>
    <mergeCell ref="A279:F279"/>
    <mergeCell ref="A280:F280"/>
    <mergeCell ref="A231:F231"/>
    <mergeCell ref="A239:F239"/>
    <mergeCell ref="A240:F240"/>
    <mergeCell ref="A248:F248"/>
    <mergeCell ref="A249:F249"/>
    <mergeCell ref="A259:F259"/>
    <mergeCell ref="A260:F260"/>
    <mergeCell ref="A212:F212"/>
    <mergeCell ref="A213:F213"/>
    <mergeCell ref="A221:F221"/>
    <mergeCell ref="A222:F222"/>
    <mergeCell ref="A230:F230"/>
    <mergeCell ref="A186:F186"/>
    <mergeCell ref="A194:F194"/>
    <mergeCell ref="A195:F195"/>
    <mergeCell ref="A203:F203"/>
    <mergeCell ref="A204:F204"/>
    <mergeCell ref="A167:F167"/>
    <mergeCell ref="A168:F168"/>
    <mergeCell ref="A176:F176"/>
    <mergeCell ref="A177:F177"/>
    <mergeCell ref="A185:F185"/>
    <mergeCell ref="A141:F141"/>
    <mergeCell ref="A149:F149"/>
    <mergeCell ref="A150:F150"/>
    <mergeCell ref="A158:F158"/>
    <mergeCell ref="A159:F159"/>
    <mergeCell ref="A122:F122"/>
    <mergeCell ref="A123:F123"/>
    <mergeCell ref="A131:F131"/>
    <mergeCell ref="A132:F132"/>
    <mergeCell ref="A140:F140"/>
    <mergeCell ref="A94:F94"/>
    <mergeCell ref="A104:F104"/>
    <mergeCell ref="A105:F105"/>
    <mergeCell ref="A113:F113"/>
    <mergeCell ref="A114:F114"/>
    <mergeCell ref="A75:F75"/>
    <mergeCell ref="A76:F76"/>
    <mergeCell ref="A84:F84"/>
    <mergeCell ref="A85:F85"/>
    <mergeCell ref="A93:F93"/>
    <mergeCell ref="A49:F49"/>
    <mergeCell ref="A57:F57"/>
    <mergeCell ref="A58:F58"/>
    <mergeCell ref="A66:F66"/>
    <mergeCell ref="A67:F67"/>
    <mergeCell ref="A2:F2"/>
    <mergeCell ref="A3:F3"/>
    <mergeCell ref="A4:F4"/>
    <mergeCell ref="A6:F6"/>
    <mergeCell ref="A7:F7"/>
    <mergeCell ref="A17:F17"/>
    <mergeCell ref="A18:F18"/>
    <mergeCell ref="A28:F28"/>
    <mergeCell ref="A29:F29"/>
    <mergeCell ref="A39:F39"/>
    <mergeCell ref="A40:F40"/>
    <mergeCell ref="A48:F48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5" manualBreakCount="5">
    <brk id="166" max="5" man="1"/>
    <brk id="184" max="5" man="1"/>
    <brk id="202" max="5" man="1"/>
    <brk id="238" max="5" man="1"/>
    <brk id="27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59</v>
      </c>
    </row>
    <row r="2" spans="1:6" ht="18.75">
      <c r="A2" s="22" t="s">
        <v>1</v>
      </c>
      <c r="B2" s="22"/>
      <c r="C2" s="22"/>
      <c r="D2" s="22"/>
      <c r="E2" s="22"/>
      <c r="F2" s="22"/>
    </row>
    <row r="3" spans="1:6" ht="18.75">
      <c r="A3" s="22" t="s">
        <v>60</v>
      </c>
      <c r="B3" s="22"/>
      <c r="C3" s="22"/>
      <c r="D3" s="22"/>
      <c r="E3" s="22"/>
      <c r="F3" s="22"/>
    </row>
    <row r="4" spans="1:6" ht="18.75">
      <c r="A4" s="22" t="s">
        <v>3</v>
      </c>
      <c r="B4" s="22"/>
      <c r="C4" s="22"/>
      <c r="D4" s="22"/>
      <c r="E4" s="22"/>
      <c r="F4" s="22"/>
    </row>
    <row r="5" spans="1:6" ht="18.75">
      <c r="A5" s="1"/>
      <c r="B5" s="1"/>
      <c r="C5" s="1"/>
      <c r="D5" s="1"/>
      <c r="E5" s="1"/>
      <c r="F5" s="1"/>
    </row>
    <row r="6" spans="1:6" ht="18.75">
      <c r="A6" s="23" t="s">
        <v>4</v>
      </c>
      <c r="B6" s="24"/>
      <c r="C6" s="24"/>
      <c r="D6" s="24"/>
      <c r="E6" s="24"/>
      <c r="F6" s="25"/>
    </row>
    <row r="7" spans="1:6" ht="18.75">
      <c r="A7" s="28" t="s">
        <v>90</v>
      </c>
      <c r="B7" s="28"/>
      <c r="C7" s="28"/>
      <c r="D7" s="28"/>
      <c r="E7" s="28"/>
      <c r="F7" s="28"/>
    </row>
    <row r="8" spans="1:6" ht="157.5" customHeight="1">
      <c r="A8" s="2" t="s">
        <v>5</v>
      </c>
      <c r="B8" s="16" t="s">
        <v>61</v>
      </c>
      <c r="C8" s="26" t="s">
        <v>62</v>
      </c>
      <c r="D8" s="27"/>
      <c r="E8" s="16" t="s">
        <v>63</v>
      </c>
      <c r="F8" s="16" t="s">
        <v>64</v>
      </c>
    </row>
    <row r="9" spans="1:6" ht="66" customHeight="1">
      <c r="A9" s="2"/>
      <c r="B9" s="3"/>
      <c r="C9" s="16" t="s">
        <v>65</v>
      </c>
      <c r="D9" s="16" t="s">
        <v>66</v>
      </c>
      <c r="E9" s="3"/>
      <c r="F9" s="3"/>
    </row>
    <row r="10" spans="1:6" ht="18.7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 t="s">
        <v>11</v>
      </c>
    </row>
    <row r="11" spans="1:6" ht="18.75" customHeight="1">
      <c r="A11" s="15"/>
      <c r="B11" s="18" t="s">
        <v>40</v>
      </c>
      <c r="C11" s="18" t="s">
        <v>40</v>
      </c>
      <c r="D11" s="18" t="s">
        <v>40</v>
      </c>
      <c r="E11" s="18" t="s">
        <v>40</v>
      </c>
      <c r="F11" s="18" t="s">
        <v>40</v>
      </c>
    </row>
    <row r="12" spans="1:6" ht="18.75">
      <c r="A12" s="15"/>
      <c r="B12" s="18" t="s">
        <v>40</v>
      </c>
      <c r="C12" s="18" t="s">
        <v>40</v>
      </c>
      <c r="D12" s="18" t="s">
        <v>40</v>
      </c>
      <c r="E12" s="18" t="s">
        <v>40</v>
      </c>
      <c r="F12" s="18" t="s">
        <v>40</v>
      </c>
    </row>
    <row r="14" spans="1:6" s="1" customFormat="1" ht="18.75">
      <c r="B14" s="1" t="s">
        <v>47</v>
      </c>
    </row>
    <row r="15" spans="1:6" s="1" customFormat="1" ht="18.75"/>
    <row r="16" spans="1:6" s="1" customFormat="1" ht="18.75">
      <c r="B16" s="1" t="s">
        <v>48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538"/>
  <sheetViews>
    <sheetView view="pageBreakPreview" topLeftCell="A454" zoomScale="60" workbookViewId="0">
      <selection activeCell="A431" sqref="A431:A432"/>
    </sheetView>
  </sheetViews>
  <sheetFormatPr defaultRowHeight="18.75"/>
  <cols>
    <col min="1" max="1" width="7.7109375" style="34" customWidth="1"/>
    <col min="2" max="2" width="67" style="34" customWidth="1"/>
    <col min="3" max="3" width="32.7109375" style="34" customWidth="1"/>
    <col min="4" max="4" width="15.7109375" style="60" customWidth="1"/>
    <col min="5" max="5" width="14.140625" style="60" customWidth="1"/>
    <col min="6" max="6" width="17.85546875" style="34" customWidth="1"/>
  </cols>
  <sheetData>
    <row r="1" spans="1:6">
      <c r="F1" s="34" t="s">
        <v>0</v>
      </c>
    </row>
    <row r="2" spans="1:6">
      <c r="A2" s="35" t="s">
        <v>1</v>
      </c>
      <c r="B2" s="35"/>
      <c r="C2" s="35"/>
      <c r="D2" s="35"/>
      <c r="E2" s="35"/>
      <c r="F2" s="35"/>
    </row>
    <row r="3" spans="1:6">
      <c r="A3" s="35" t="s">
        <v>2</v>
      </c>
      <c r="B3" s="35"/>
      <c r="C3" s="35"/>
      <c r="D3" s="35"/>
      <c r="E3" s="35"/>
      <c r="F3" s="35"/>
    </row>
    <row r="4" spans="1:6">
      <c r="A4" s="35" t="s">
        <v>3</v>
      </c>
      <c r="B4" s="35"/>
      <c r="C4" s="35"/>
      <c r="D4" s="35"/>
      <c r="E4" s="35"/>
      <c r="F4" s="35"/>
    </row>
    <row r="6" spans="1:6">
      <c r="A6" s="36" t="s">
        <v>93</v>
      </c>
      <c r="B6" s="37"/>
      <c r="C6" s="37"/>
      <c r="D6" s="37"/>
      <c r="E6" s="37"/>
      <c r="F6" s="38"/>
    </row>
    <row r="7" spans="1:6">
      <c r="A7" s="39" t="s">
        <v>90</v>
      </c>
      <c r="B7" s="39"/>
      <c r="C7" s="39"/>
      <c r="D7" s="39"/>
      <c r="E7" s="39"/>
      <c r="F7" s="39"/>
    </row>
    <row r="8" spans="1:6" ht="168.75">
      <c r="A8" s="40" t="s">
        <v>5</v>
      </c>
      <c r="B8" s="41" t="s">
        <v>6</v>
      </c>
      <c r="C8" s="41" t="s">
        <v>7</v>
      </c>
      <c r="D8" s="41" t="s">
        <v>8</v>
      </c>
      <c r="E8" s="41" t="s">
        <v>9</v>
      </c>
      <c r="F8" s="41" t="s">
        <v>10</v>
      </c>
    </row>
    <row r="9" spans="1:6">
      <c r="A9" s="42">
        <v>1</v>
      </c>
      <c r="B9" s="42">
        <v>2</v>
      </c>
      <c r="C9" s="42">
        <v>3</v>
      </c>
      <c r="D9" s="43">
        <v>4</v>
      </c>
      <c r="E9" s="43">
        <v>5</v>
      </c>
      <c r="F9" s="42" t="s">
        <v>11</v>
      </c>
    </row>
    <row r="10" spans="1:6" ht="117.75" customHeight="1">
      <c r="A10" s="61">
        <v>1</v>
      </c>
      <c r="B10" s="29" t="s">
        <v>57</v>
      </c>
      <c r="C10" s="4" t="s">
        <v>12</v>
      </c>
      <c r="D10" s="43">
        <v>100</v>
      </c>
      <c r="E10" s="43">
        <v>100</v>
      </c>
      <c r="F10" s="45">
        <f>E10/D10*100</f>
        <v>100</v>
      </c>
    </row>
    <row r="11" spans="1:6" ht="70.5" customHeight="1">
      <c r="A11" s="62"/>
      <c r="B11" s="31"/>
      <c r="C11" s="4" t="s">
        <v>13</v>
      </c>
      <c r="D11" s="43">
        <v>100</v>
      </c>
      <c r="E11" s="43">
        <v>100</v>
      </c>
      <c r="F11" s="45">
        <f t="shared" ref="F11:F19" si="0">E11/D11*100</f>
        <v>100</v>
      </c>
    </row>
    <row r="12" spans="1:6" ht="115.5" customHeight="1">
      <c r="A12" s="62"/>
      <c r="B12" s="31"/>
      <c r="C12" s="4" t="s">
        <v>14</v>
      </c>
      <c r="D12" s="43">
        <v>100</v>
      </c>
      <c r="E12" s="43">
        <v>100</v>
      </c>
      <c r="F12" s="45">
        <f t="shared" si="0"/>
        <v>100</v>
      </c>
    </row>
    <row r="13" spans="1:6" ht="68.25" customHeight="1">
      <c r="A13" s="62"/>
      <c r="B13" s="31"/>
      <c r="C13" s="4" t="s">
        <v>15</v>
      </c>
      <c r="D13" s="43">
        <v>100</v>
      </c>
      <c r="E13" s="43">
        <v>100</v>
      </c>
      <c r="F13" s="45">
        <f t="shared" si="0"/>
        <v>100</v>
      </c>
    </row>
    <row r="14" spans="1:6" ht="116.25" customHeight="1">
      <c r="A14" s="62"/>
      <c r="B14" s="31"/>
      <c r="C14" s="4" t="s">
        <v>16</v>
      </c>
      <c r="D14" s="43">
        <v>100</v>
      </c>
      <c r="E14" s="43">
        <v>100</v>
      </c>
      <c r="F14" s="45">
        <f t="shared" si="0"/>
        <v>100</v>
      </c>
    </row>
    <row r="15" spans="1:6" ht="66.75" customHeight="1">
      <c r="A15" s="62"/>
      <c r="B15" s="31"/>
      <c r="C15" s="4" t="s">
        <v>17</v>
      </c>
      <c r="D15" s="43">
        <v>100</v>
      </c>
      <c r="E15" s="43">
        <v>100</v>
      </c>
      <c r="F15" s="45">
        <f t="shared" si="0"/>
        <v>100</v>
      </c>
    </row>
    <row r="16" spans="1:6" ht="89.25" customHeight="1">
      <c r="A16" s="62"/>
      <c r="B16" s="31"/>
      <c r="C16" s="4" t="s">
        <v>18</v>
      </c>
      <c r="D16" s="44">
        <v>95</v>
      </c>
      <c r="E16" s="44">
        <v>95</v>
      </c>
      <c r="F16" s="45">
        <f t="shared" si="0"/>
        <v>100</v>
      </c>
    </row>
    <row r="17" spans="1:6" ht="162.75" customHeight="1">
      <c r="A17" s="63"/>
      <c r="B17" s="30"/>
      <c r="C17" s="4" t="s">
        <v>19</v>
      </c>
      <c r="D17" s="44">
        <v>100</v>
      </c>
      <c r="E17" s="44">
        <v>100</v>
      </c>
      <c r="F17" s="45">
        <f t="shared" si="0"/>
        <v>100</v>
      </c>
    </row>
    <row r="18" spans="1:6" ht="119.25" customHeight="1">
      <c r="A18" s="69">
        <v>2</v>
      </c>
      <c r="B18" s="29" t="s">
        <v>58</v>
      </c>
      <c r="C18" s="4" t="s">
        <v>20</v>
      </c>
      <c r="D18" s="44">
        <v>95</v>
      </c>
      <c r="E18" s="44">
        <v>95</v>
      </c>
      <c r="F18" s="45">
        <f t="shared" si="0"/>
        <v>100</v>
      </c>
    </row>
    <row r="19" spans="1:6" ht="162.75" customHeight="1">
      <c r="A19" s="69"/>
      <c r="B19" s="30"/>
      <c r="C19" s="4" t="s">
        <v>19</v>
      </c>
      <c r="D19" s="44">
        <v>100</v>
      </c>
      <c r="E19" s="44">
        <v>100</v>
      </c>
      <c r="F19" s="45">
        <f t="shared" si="0"/>
        <v>100</v>
      </c>
    </row>
    <row r="21" spans="1:6">
      <c r="A21" s="36" t="s">
        <v>67</v>
      </c>
      <c r="B21" s="37"/>
      <c r="C21" s="37"/>
      <c r="D21" s="37"/>
      <c r="E21" s="37"/>
      <c r="F21" s="38"/>
    </row>
    <row r="22" spans="1:6">
      <c r="A22" s="39" t="s">
        <v>90</v>
      </c>
      <c r="B22" s="39"/>
      <c r="C22" s="39"/>
      <c r="D22" s="39"/>
      <c r="E22" s="39"/>
      <c r="F22" s="39"/>
    </row>
    <row r="23" spans="1:6" ht="168.75">
      <c r="A23" s="40" t="s">
        <v>5</v>
      </c>
      <c r="B23" s="41" t="s">
        <v>6</v>
      </c>
      <c r="C23" s="41" t="s">
        <v>7</v>
      </c>
      <c r="D23" s="41" t="s">
        <v>8</v>
      </c>
      <c r="E23" s="41" t="s">
        <v>9</v>
      </c>
      <c r="F23" s="41" t="s">
        <v>10</v>
      </c>
    </row>
    <row r="24" spans="1:6">
      <c r="A24" s="42">
        <v>1</v>
      </c>
      <c r="B24" s="42">
        <v>2</v>
      </c>
      <c r="C24" s="42">
        <v>3</v>
      </c>
      <c r="D24" s="43">
        <v>4</v>
      </c>
      <c r="E24" s="43">
        <v>5</v>
      </c>
      <c r="F24" s="42" t="s">
        <v>11</v>
      </c>
    </row>
    <row r="25" spans="1:6" ht="117.75" customHeight="1">
      <c r="A25" s="61">
        <v>1</v>
      </c>
      <c r="B25" s="29" t="s">
        <v>57</v>
      </c>
      <c r="C25" s="4" t="s">
        <v>12</v>
      </c>
      <c r="D25" s="43">
        <v>100</v>
      </c>
      <c r="E25" s="43">
        <v>100</v>
      </c>
      <c r="F25" s="45">
        <f>E25/D25*100</f>
        <v>100</v>
      </c>
    </row>
    <row r="26" spans="1:6" ht="70.5" customHeight="1">
      <c r="A26" s="62"/>
      <c r="B26" s="31"/>
      <c r="C26" s="4" t="s">
        <v>13</v>
      </c>
      <c r="D26" s="43">
        <v>100</v>
      </c>
      <c r="E26" s="43">
        <v>100</v>
      </c>
      <c r="F26" s="45">
        <f t="shared" ref="F26:F34" si="1">E26/D26*100</f>
        <v>100</v>
      </c>
    </row>
    <row r="27" spans="1:6" ht="115.5" customHeight="1">
      <c r="A27" s="62"/>
      <c r="B27" s="31"/>
      <c r="C27" s="4" t="s">
        <v>14</v>
      </c>
      <c r="D27" s="43">
        <v>100</v>
      </c>
      <c r="E27" s="43">
        <v>100</v>
      </c>
      <c r="F27" s="45">
        <f t="shared" si="1"/>
        <v>100</v>
      </c>
    </row>
    <row r="28" spans="1:6" ht="68.25" customHeight="1">
      <c r="A28" s="62"/>
      <c r="B28" s="31"/>
      <c r="C28" s="4" t="s">
        <v>15</v>
      </c>
      <c r="D28" s="43">
        <v>100</v>
      </c>
      <c r="E28" s="43">
        <v>100</v>
      </c>
      <c r="F28" s="45">
        <f t="shared" si="1"/>
        <v>100</v>
      </c>
    </row>
    <row r="29" spans="1:6" ht="116.25" customHeight="1">
      <c r="A29" s="62"/>
      <c r="B29" s="31"/>
      <c r="C29" s="4" t="s">
        <v>16</v>
      </c>
      <c r="D29" s="43">
        <v>100</v>
      </c>
      <c r="E29" s="43">
        <v>100</v>
      </c>
      <c r="F29" s="45">
        <f t="shared" si="1"/>
        <v>100</v>
      </c>
    </row>
    <row r="30" spans="1:6" ht="66.75" customHeight="1">
      <c r="A30" s="62"/>
      <c r="B30" s="31"/>
      <c r="C30" s="4" t="s">
        <v>17</v>
      </c>
      <c r="D30" s="43">
        <v>100</v>
      </c>
      <c r="E30" s="43">
        <v>100</v>
      </c>
      <c r="F30" s="45">
        <f t="shared" si="1"/>
        <v>100</v>
      </c>
    </row>
    <row r="31" spans="1:6" ht="89.25" customHeight="1">
      <c r="A31" s="62"/>
      <c r="B31" s="31"/>
      <c r="C31" s="4" t="s">
        <v>18</v>
      </c>
      <c r="D31" s="44">
        <v>95</v>
      </c>
      <c r="E31" s="44">
        <v>100</v>
      </c>
      <c r="F31" s="45">
        <f t="shared" si="1"/>
        <v>105.3</v>
      </c>
    </row>
    <row r="32" spans="1:6" ht="162.75" customHeight="1">
      <c r="A32" s="63"/>
      <c r="B32" s="30"/>
      <c r="C32" s="4" t="s">
        <v>19</v>
      </c>
      <c r="D32" s="44">
        <v>100</v>
      </c>
      <c r="E32" s="44">
        <v>98</v>
      </c>
      <c r="F32" s="45">
        <f t="shared" si="1"/>
        <v>98</v>
      </c>
    </row>
    <row r="33" spans="1:6" ht="119.25" customHeight="1">
      <c r="A33" s="69">
        <v>2</v>
      </c>
      <c r="B33" s="75" t="s">
        <v>58</v>
      </c>
      <c r="C33" s="4" t="s">
        <v>20</v>
      </c>
      <c r="D33" s="44">
        <v>95</v>
      </c>
      <c r="E33" s="44">
        <v>100</v>
      </c>
      <c r="F33" s="45">
        <f t="shared" si="1"/>
        <v>105.3</v>
      </c>
    </row>
    <row r="34" spans="1:6" ht="162.75" customHeight="1">
      <c r="A34" s="69"/>
      <c r="B34" s="75"/>
      <c r="C34" s="4" t="s">
        <v>19</v>
      </c>
      <c r="D34" s="44">
        <v>100</v>
      </c>
      <c r="E34" s="44">
        <v>100</v>
      </c>
      <c r="F34" s="45">
        <f t="shared" si="1"/>
        <v>100</v>
      </c>
    </row>
    <row r="36" spans="1:6">
      <c r="A36" s="36" t="s">
        <v>94</v>
      </c>
      <c r="B36" s="37"/>
      <c r="C36" s="37"/>
      <c r="D36" s="37"/>
      <c r="E36" s="37"/>
      <c r="F36" s="38"/>
    </row>
    <row r="37" spans="1:6">
      <c r="A37" s="39" t="s">
        <v>90</v>
      </c>
      <c r="B37" s="39"/>
      <c r="C37" s="39"/>
      <c r="D37" s="39"/>
      <c r="E37" s="39"/>
      <c r="F37" s="39"/>
    </row>
    <row r="38" spans="1:6" ht="168.75">
      <c r="A38" s="40" t="s">
        <v>5</v>
      </c>
      <c r="B38" s="41" t="s">
        <v>6</v>
      </c>
      <c r="C38" s="41" t="s">
        <v>7</v>
      </c>
      <c r="D38" s="41" t="s">
        <v>8</v>
      </c>
      <c r="E38" s="41" t="s">
        <v>9</v>
      </c>
      <c r="F38" s="41" t="s">
        <v>10</v>
      </c>
    </row>
    <row r="39" spans="1:6">
      <c r="A39" s="42">
        <v>1</v>
      </c>
      <c r="B39" s="42">
        <v>2</v>
      </c>
      <c r="C39" s="42">
        <v>3</v>
      </c>
      <c r="D39" s="43">
        <v>4</v>
      </c>
      <c r="E39" s="43">
        <v>5</v>
      </c>
      <c r="F39" s="42" t="s">
        <v>11</v>
      </c>
    </row>
    <row r="40" spans="1:6" ht="117.75" customHeight="1">
      <c r="A40" s="61">
        <v>1</v>
      </c>
      <c r="B40" s="29" t="s">
        <v>57</v>
      </c>
      <c r="C40" s="4" t="s">
        <v>12</v>
      </c>
      <c r="D40" s="43">
        <v>100</v>
      </c>
      <c r="E40" s="43">
        <v>99</v>
      </c>
      <c r="F40" s="45">
        <f>E40/D40*100</f>
        <v>99</v>
      </c>
    </row>
    <row r="41" spans="1:6" ht="70.5" customHeight="1">
      <c r="A41" s="62"/>
      <c r="B41" s="31"/>
      <c r="C41" s="4" t="s">
        <v>13</v>
      </c>
      <c r="D41" s="43">
        <v>100</v>
      </c>
      <c r="E41" s="43">
        <v>100</v>
      </c>
      <c r="F41" s="45">
        <f t="shared" ref="F41:F49" si="2">E41/D41*100</f>
        <v>100</v>
      </c>
    </row>
    <row r="42" spans="1:6" ht="115.5" customHeight="1">
      <c r="A42" s="62"/>
      <c r="B42" s="31"/>
      <c r="C42" s="4" t="s">
        <v>14</v>
      </c>
      <c r="D42" s="43">
        <v>100</v>
      </c>
      <c r="E42" s="43">
        <v>99</v>
      </c>
      <c r="F42" s="45">
        <f t="shared" si="2"/>
        <v>99</v>
      </c>
    </row>
    <row r="43" spans="1:6" ht="68.25" customHeight="1">
      <c r="A43" s="62"/>
      <c r="B43" s="31"/>
      <c r="C43" s="4" t="s">
        <v>15</v>
      </c>
      <c r="D43" s="43">
        <v>100</v>
      </c>
      <c r="E43" s="43">
        <v>100</v>
      </c>
      <c r="F43" s="45">
        <f t="shared" si="2"/>
        <v>100</v>
      </c>
    </row>
    <row r="44" spans="1:6" ht="116.25" customHeight="1">
      <c r="A44" s="62"/>
      <c r="B44" s="31"/>
      <c r="C44" s="4" t="s">
        <v>16</v>
      </c>
      <c r="D44" s="43">
        <v>100</v>
      </c>
      <c r="E44" s="43">
        <v>99.5</v>
      </c>
      <c r="F44" s="45">
        <f t="shared" si="2"/>
        <v>99.5</v>
      </c>
    </row>
    <row r="45" spans="1:6" ht="66.75" customHeight="1">
      <c r="A45" s="62"/>
      <c r="B45" s="31"/>
      <c r="C45" s="4" t="s">
        <v>17</v>
      </c>
      <c r="D45" s="43">
        <v>100</v>
      </c>
      <c r="E45" s="43">
        <v>100</v>
      </c>
      <c r="F45" s="45">
        <f t="shared" si="2"/>
        <v>100</v>
      </c>
    </row>
    <row r="46" spans="1:6" ht="89.25" customHeight="1">
      <c r="A46" s="62"/>
      <c r="B46" s="31"/>
      <c r="C46" s="4" t="s">
        <v>18</v>
      </c>
      <c r="D46" s="44">
        <v>95</v>
      </c>
      <c r="E46" s="44">
        <v>99</v>
      </c>
      <c r="F46" s="45">
        <f t="shared" si="2"/>
        <v>104.2</v>
      </c>
    </row>
    <row r="47" spans="1:6" ht="162.75" customHeight="1">
      <c r="A47" s="63"/>
      <c r="B47" s="30"/>
      <c r="C47" s="4" t="s">
        <v>19</v>
      </c>
      <c r="D47" s="44">
        <v>100</v>
      </c>
      <c r="E47" s="44">
        <v>100</v>
      </c>
      <c r="F47" s="45">
        <f t="shared" si="2"/>
        <v>100</v>
      </c>
    </row>
    <row r="48" spans="1:6" ht="119.25" customHeight="1">
      <c r="A48" s="69">
        <v>2</v>
      </c>
      <c r="B48" s="29" t="s">
        <v>58</v>
      </c>
      <c r="C48" s="4" t="s">
        <v>20</v>
      </c>
      <c r="D48" s="44">
        <v>95</v>
      </c>
      <c r="E48" s="44">
        <v>100</v>
      </c>
      <c r="F48" s="45">
        <f t="shared" si="2"/>
        <v>105.3</v>
      </c>
    </row>
    <row r="49" spans="1:6" ht="162.75" customHeight="1">
      <c r="A49" s="69"/>
      <c r="B49" s="30"/>
      <c r="C49" s="4" t="s">
        <v>19</v>
      </c>
      <c r="D49" s="44">
        <v>100</v>
      </c>
      <c r="E49" s="44">
        <v>100</v>
      </c>
      <c r="F49" s="45">
        <f t="shared" si="2"/>
        <v>100</v>
      </c>
    </row>
    <row r="51" spans="1:6">
      <c r="A51" s="36" t="s">
        <v>95</v>
      </c>
      <c r="B51" s="37"/>
      <c r="C51" s="37"/>
      <c r="D51" s="37"/>
      <c r="E51" s="37"/>
      <c r="F51" s="38"/>
    </row>
    <row r="52" spans="1:6">
      <c r="A52" s="39" t="s">
        <v>90</v>
      </c>
      <c r="B52" s="39"/>
      <c r="C52" s="39"/>
      <c r="D52" s="39"/>
      <c r="E52" s="39"/>
      <c r="F52" s="39"/>
    </row>
    <row r="53" spans="1:6" ht="168.75">
      <c r="A53" s="40" t="s">
        <v>5</v>
      </c>
      <c r="B53" s="41" t="s">
        <v>6</v>
      </c>
      <c r="C53" s="41" t="s">
        <v>7</v>
      </c>
      <c r="D53" s="41" t="s">
        <v>8</v>
      </c>
      <c r="E53" s="41" t="s">
        <v>9</v>
      </c>
      <c r="F53" s="41" t="s">
        <v>10</v>
      </c>
    </row>
    <row r="54" spans="1:6">
      <c r="A54" s="42">
        <v>1</v>
      </c>
      <c r="B54" s="42">
        <v>2</v>
      </c>
      <c r="C54" s="42">
        <v>3</v>
      </c>
      <c r="D54" s="43">
        <v>4</v>
      </c>
      <c r="E54" s="43">
        <v>5</v>
      </c>
      <c r="F54" s="42" t="s">
        <v>11</v>
      </c>
    </row>
    <row r="55" spans="1:6" ht="117.75" customHeight="1">
      <c r="A55" s="61">
        <v>1</v>
      </c>
      <c r="B55" s="29" t="s">
        <v>57</v>
      </c>
      <c r="C55" s="4" t="s">
        <v>12</v>
      </c>
      <c r="D55" s="43">
        <v>100</v>
      </c>
      <c r="E55" s="43">
        <v>99.6</v>
      </c>
      <c r="F55" s="45">
        <f>E55/D55*100</f>
        <v>99.6</v>
      </c>
    </row>
    <row r="56" spans="1:6" ht="70.5" customHeight="1">
      <c r="A56" s="62"/>
      <c r="B56" s="31"/>
      <c r="C56" s="4" t="s">
        <v>13</v>
      </c>
      <c r="D56" s="43">
        <v>100</v>
      </c>
      <c r="E56" s="43">
        <v>100</v>
      </c>
      <c r="F56" s="45">
        <f t="shared" ref="F56:F64" si="3">E56/D56*100</f>
        <v>100</v>
      </c>
    </row>
    <row r="57" spans="1:6" ht="115.5" customHeight="1">
      <c r="A57" s="62"/>
      <c r="B57" s="31"/>
      <c r="C57" s="4" t="s">
        <v>14</v>
      </c>
      <c r="D57" s="43">
        <v>100</v>
      </c>
      <c r="E57" s="43">
        <v>99.7</v>
      </c>
      <c r="F57" s="45">
        <f t="shared" si="3"/>
        <v>99.7</v>
      </c>
    </row>
    <row r="58" spans="1:6" ht="68.25" customHeight="1">
      <c r="A58" s="62"/>
      <c r="B58" s="31"/>
      <c r="C58" s="4" t="s">
        <v>15</v>
      </c>
      <c r="D58" s="43">
        <v>100</v>
      </c>
      <c r="E58" s="43">
        <v>100</v>
      </c>
      <c r="F58" s="45">
        <f t="shared" si="3"/>
        <v>100</v>
      </c>
    </row>
    <row r="59" spans="1:6" ht="116.25" customHeight="1">
      <c r="A59" s="62"/>
      <c r="B59" s="31"/>
      <c r="C59" s="4" t="s">
        <v>16</v>
      </c>
      <c r="D59" s="43">
        <v>100</v>
      </c>
      <c r="E59" s="43">
        <v>100</v>
      </c>
      <c r="F59" s="45">
        <f t="shared" si="3"/>
        <v>100</v>
      </c>
    </row>
    <row r="60" spans="1:6" ht="66.75" customHeight="1">
      <c r="A60" s="62"/>
      <c r="B60" s="31"/>
      <c r="C60" s="4" t="s">
        <v>17</v>
      </c>
      <c r="D60" s="43">
        <v>100</v>
      </c>
      <c r="E60" s="43">
        <v>100</v>
      </c>
      <c r="F60" s="45">
        <f t="shared" si="3"/>
        <v>100</v>
      </c>
    </row>
    <row r="61" spans="1:6" ht="89.25" customHeight="1">
      <c r="A61" s="62"/>
      <c r="B61" s="31"/>
      <c r="C61" s="4" t="s">
        <v>18</v>
      </c>
      <c r="D61" s="44">
        <v>95</v>
      </c>
      <c r="E61" s="44">
        <v>99</v>
      </c>
      <c r="F61" s="45">
        <f t="shared" si="3"/>
        <v>104.2</v>
      </c>
    </row>
    <row r="62" spans="1:6" ht="162.75" customHeight="1">
      <c r="A62" s="63"/>
      <c r="B62" s="30"/>
      <c r="C62" s="4" t="s">
        <v>19</v>
      </c>
      <c r="D62" s="44">
        <v>100</v>
      </c>
      <c r="E62" s="44">
        <v>100</v>
      </c>
      <c r="F62" s="45">
        <f t="shared" si="3"/>
        <v>100</v>
      </c>
    </row>
    <row r="63" spans="1:6" ht="119.25" customHeight="1">
      <c r="A63" s="69">
        <v>2</v>
      </c>
      <c r="B63" s="29" t="s">
        <v>58</v>
      </c>
      <c r="C63" s="4" t="s">
        <v>20</v>
      </c>
      <c r="D63" s="44">
        <v>95</v>
      </c>
      <c r="E63" s="44">
        <v>100</v>
      </c>
      <c r="F63" s="45">
        <f t="shared" si="3"/>
        <v>105.3</v>
      </c>
    </row>
    <row r="64" spans="1:6" ht="162.75" customHeight="1">
      <c r="A64" s="69"/>
      <c r="B64" s="30"/>
      <c r="C64" s="4" t="s">
        <v>19</v>
      </c>
      <c r="D64" s="44">
        <v>100</v>
      </c>
      <c r="E64" s="44">
        <v>100</v>
      </c>
      <c r="F64" s="45">
        <f t="shared" si="3"/>
        <v>100</v>
      </c>
    </row>
    <row r="66" spans="1:6">
      <c r="A66" s="36" t="s">
        <v>69</v>
      </c>
      <c r="B66" s="37"/>
      <c r="C66" s="37"/>
      <c r="D66" s="37"/>
      <c r="E66" s="37"/>
      <c r="F66" s="38"/>
    </row>
    <row r="67" spans="1:6">
      <c r="A67" s="39" t="s">
        <v>90</v>
      </c>
      <c r="B67" s="39"/>
      <c r="C67" s="39"/>
      <c r="D67" s="39"/>
      <c r="E67" s="39"/>
      <c r="F67" s="39"/>
    </row>
    <row r="68" spans="1:6" ht="168.75">
      <c r="A68" s="40" t="s">
        <v>5</v>
      </c>
      <c r="B68" s="41" t="s">
        <v>6</v>
      </c>
      <c r="C68" s="41" t="s">
        <v>7</v>
      </c>
      <c r="D68" s="41" t="s">
        <v>8</v>
      </c>
      <c r="E68" s="41" t="s">
        <v>9</v>
      </c>
      <c r="F68" s="41" t="s">
        <v>10</v>
      </c>
    </row>
    <row r="69" spans="1:6">
      <c r="A69" s="42">
        <v>1</v>
      </c>
      <c r="B69" s="42">
        <v>2</v>
      </c>
      <c r="C69" s="42">
        <v>3</v>
      </c>
      <c r="D69" s="43">
        <v>4</v>
      </c>
      <c r="E69" s="43">
        <v>5</v>
      </c>
      <c r="F69" s="42" t="s">
        <v>11</v>
      </c>
    </row>
    <row r="70" spans="1:6" ht="117.75" customHeight="1">
      <c r="A70" s="61">
        <v>1</v>
      </c>
      <c r="B70" s="29" t="s">
        <v>57</v>
      </c>
      <c r="C70" s="4" t="s">
        <v>12</v>
      </c>
      <c r="D70" s="43">
        <v>100</v>
      </c>
      <c r="E70" s="43">
        <v>100</v>
      </c>
      <c r="F70" s="45">
        <f>E70/D70*100</f>
        <v>100</v>
      </c>
    </row>
    <row r="71" spans="1:6" ht="70.5" customHeight="1">
      <c r="A71" s="62"/>
      <c r="B71" s="31"/>
      <c r="C71" s="4" t="s">
        <v>13</v>
      </c>
      <c r="D71" s="43">
        <v>100</v>
      </c>
      <c r="E71" s="43">
        <v>100</v>
      </c>
      <c r="F71" s="45">
        <f t="shared" ref="F71:F79" si="4">E71/D71*100</f>
        <v>100</v>
      </c>
    </row>
    <row r="72" spans="1:6" ht="115.5" customHeight="1">
      <c r="A72" s="62"/>
      <c r="B72" s="31"/>
      <c r="C72" s="4" t="s">
        <v>14</v>
      </c>
      <c r="D72" s="43">
        <v>100</v>
      </c>
      <c r="E72" s="43">
        <v>100</v>
      </c>
      <c r="F72" s="45">
        <f t="shared" si="4"/>
        <v>100</v>
      </c>
    </row>
    <row r="73" spans="1:6" ht="68.25" customHeight="1">
      <c r="A73" s="62"/>
      <c r="B73" s="31"/>
      <c r="C73" s="4" t="s">
        <v>15</v>
      </c>
      <c r="D73" s="43">
        <v>100</v>
      </c>
      <c r="E73" s="43">
        <v>100</v>
      </c>
      <c r="F73" s="45">
        <f t="shared" si="4"/>
        <v>100</v>
      </c>
    </row>
    <row r="74" spans="1:6" ht="116.25" customHeight="1">
      <c r="A74" s="62"/>
      <c r="B74" s="31"/>
      <c r="C74" s="4" t="s">
        <v>16</v>
      </c>
      <c r="D74" s="43">
        <v>100</v>
      </c>
      <c r="E74" s="43">
        <v>100</v>
      </c>
      <c r="F74" s="45">
        <f t="shared" si="4"/>
        <v>100</v>
      </c>
    </row>
    <row r="75" spans="1:6" ht="66.75" customHeight="1">
      <c r="A75" s="62"/>
      <c r="B75" s="31"/>
      <c r="C75" s="4" t="s">
        <v>17</v>
      </c>
      <c r="D75" s="43">
        <v>100</v>
      </c>
      <c r="E75" s="43">
        <v>100</v>
      </c>
      <c r="F75" s="45">
        <f t="shared" si="4"/>
        <v>100</v>
      </c>
    </row>
    <row r="76" spans="1:6" ht="89.25" customHeight="1">
      <c r="A76" s="62"/>
      <c r="B76" s="31"/>
      <c r="C76" s="4" t="s">
        <v>18</v>
      </c>
      <c r="D76" s="44">
        <v>95</v>
      </c>
      <c r="E76" s="44">
        <v>95</v>
      </c>
      <c r="F76" s="45">
        <f t="shared" si="4"/>
        <v>100</v>
      </c>
    </row>
    <row r="77" spans="1:6" ht="162.75" customHeight="1">
      <c r="A77" s="63"/>
      <c r="B77" s="30"/>
      <c r="C77" s="4" t="s">
        <v>19</v>
      </c>
      <c r="D77" s="44">
        <v>100</v>
      </c>
      <c r="E77" s="44">
        <v>100</v>
      </c>
      <c r="F77" s="45">
        <f t="shared" si="4"/>
        <v>100</v>
      </c>
    </row>
    <row r="78" spans="1:6" ht="119.25" customHeight="1">
      <c r="A78" s="69">
        <v>2</v>
      </c>
      <c r="B78" s="29" t="s">
        <v>58</v>
      </c>
      <c r="C78" s="4" t="s">
        <v>20</v>
      </c>
      <c r="D78" s="44">
        <v>95</v>
      </c>
      <c r="E78" s="44">
        <v>95</v>
      </c>
      <c r="F78" s="45">
        <f t="shared" si="4"/>
        <v>100</v>
      </c>
    </row>
    <row r="79" spans="1:6" ht="162.75" customHeight="1">
      <c r="A79" s="69"/>
      <c r="B79" s="30"/>
      <c r="C79" s="4" t="s">
        <v>19</v>
      </c>
      <c r="D79" s="44">
        <v>100</v>
      </c>
      <c r="E79" s="44">
        <v>100</v>
      </c>
      <c r="F79" s="45">
        <f t="shared" si="4"/>
        <v>100</v>
      </c>
    </row>
    <row r="81" spans="1:6">
      <c r="A81" s="36" t="s">
        <v>70</v>
      </c>
      <c r="B81" s="37"/>
      <c r="C81" s="37"/>
      <c r="D81" s="37"/>
      <c r="E81" s="37"/>
      <c r="F81" s="38"/>
    </row>
    <row r="82" spans="1:6">
      <c r="A82" s="39" t="s">
        <v>90</v>
      </c>
      <c r="B82" s="39"/>
      <c r="C82" s="39"/>
      <c r="D82" s="39"/>
      <c r="E82" s="39"/>
      <c r="F82" s="39"/>
    </row>
    <row r="83" spans="1:6" ht="168.75">
      <c r="A83" s="40" t="s">
        <v>5</v>
      </c>
      <c r="B83" s="41" t="s">
        <v>6</v>
      </c>
      <c r="C83" s="41" t="s">
        <v>7</v>
      </c>
      <c r="D83" s="41" t="s">
        <v>8</v>
      </c>
      <c r="E83" s="41" t="s">
        <v>9</v>
      </c>
      <c r="F83" s="41" t="s">
        <v>10</v>
      </c>
    </row>
    <row r="84" spans="1:6">
      <c r="A84" s="42">
        <v>1</v>
      </c>
      <c r="B84" s="42">
        <v>2</v>
      </c>
      <c r="C84" s="42">
        <v>3</v>
      </c>
      <c r="D84" s="43">
        <v>4</v>
      </c>
      <c r="E84" s="43">
        <v>5</v>
      </c>
      <c r="F84" s="42" t="s">
        <v>11</v>
      </c>
    </row>
    <row r="85" spans="1:6" ht="117.75" customHeight="1">
      <c r="A85" s="61">
        <v>1</v>
      </c>
      <c r="B85" s="29" t="s">
        <v>57</v>
      </c>
      <c r="C85" s="4" t="s">
        <v>12</v>
      </c>
      <c r="D85" s="43">
        <v>100</v>
      </c>
      <c r="E85" s="43">
        <v>100</v>
      </c>
      <c r="F85" s="45">
        <f>E85/D85*100</f>
        <v>100</v>
      </c>
    </row>
    <row r="86" spans="1:6" ht="70.5" customHeight="1">
      <c r="A86" s="62"/>
      <c r="B86" s="31"/>
      <c r="C86" s="4" t="s">
        <v>13</v>
      </c>
      <c r="D86" s="43">
        <v>100</v>
      </c>
      <c r="E86" s="43">
        <v>100</v>
      </c>
      <c r="F86" s="45">
        <f t="shared" ref="F86:F94" si="5">E86/D86*100</f>
        <v>100</v>
      </c>
    </row>
    <row r="87" spans="1:6" ht="115.5" customHeight="1">
      <c r="A87" s="62"/>
      <c r="B87" s="31"/>
      <c r="C87" s="4" t="s">
        <v>14</v>
      </c>
      <c r="D87" s="43">
        <v>100</v>
      </c>
      <c r="E87" s="43">
        <v>100</v>
      </c>
      <c r="F87" s="45">
        <f t="shared" si="5"/>
        <v>100</v>
      </c>
    </row>
    <row r="88" spans="1:6" ht="68.25" customHeight="1">
      <c r="A88" s="62"/>
      <c r="B88" s="31"/>
      <c r="C88" s="4" t="s">
        <v>15</v>
      </c>
      <c r="D88" s="43">
        <v>100</v>
      </c>
      <c r="E88" s="43">
        <v>100</v>
      </c>
      <c r="F88" s="45">
        <f t="shared" si="5"/>
        <v>100</v>
      </c>
    </row>
    <row r="89" spans="1:6" ht="116.25" customHeight="1">
      <c r="A89" s="62"/>
      <c r="B89" s="31"/>
      <c r="C89" s="4" t="s">
        <v>16</v>
      </c>
      <c r="D89" s="43">
        <v>100</v>
      </c>
      <c r="E89" s="43">
        <v>100</v>
      </c>
      <c r="F89" s="45">
        <f t="shared" si="5"/>
        <v>100</v>
      </c>
    </row>
    <row r="90" spans="1:6" ht="66.75" customHeight="1">
      <c r="A90" s="62"/>
      <c r="B90" s="31"/>
      <c r="C90" s="4" t="s">
        <v>17</v>
      </c>
      <c r="D90" s="43">
        <v>100</v>
      </c>
      <c r="E90" s="43">
        <v>100</v>
      </c>
      <c r="F90" s="45">
        <f t="shared" si="5"/>
        <v>100</v>
      </c>
    </row>
    <row r="91" spans="1:6" ht="89.25" customHeight="1">
      <c r="A91" s="62"/>
      <c r="B91" s="31"/>
      <c r="C91" s="4" t="s">
        <v>18</v>
      </c>
      <c r="D91" s="44">
        <v>95</v>
      </c>
      <c r="E91" s="44">
        <v>95</v>
      </c>
      <c r="F91" s="45">
        <f t="shared" si="5"/>
        <v>100</v>
      </c>
    </row>
    <row r="92" spans="1:6" ht="162.75" customHeight="1">
      <c r="A92" s="63"/>
      <c r="B92" s="30"/>
      <c r="C92" s="4" t="s">
        <v>19</v>
      </c>
      <c r="D92" s="44">
        <v>100</v>
      </c>
      <c r="E92" s="44">
        <v>100</v>
      </c>
      <c r="F92" s="45">
        <f t="shared" si="5"/>
        <v>100</v>
      </c>
    </row>
    <row r="93" spans="1:6" ht="119.25" hidden="1" customHeight="1">
      <c r="A93" s="64">
        <v>2</v>
      </c>
      <c r="B93" s="29" t="s">
        <v>58</v>
      </c>
      <c r="C93" s="4" t="s">
        <v>20</v>
      </c>
      <c r="D93" s="44">
        <v>95</v>
      </c>
      <c r="E93" s="44"/>
      <c r="F93" s="45">
        <f t="shared" si="5"/>
        <v>0</v>
      </c>
    </row>
    <row r="94" spans="1:6" ht="162.75" hidden="1" customHeight="1">
      <c r="A94" s="65"/>
      <c r="B94" s="30"/>
      <c r="C94" s="4" t="s">
        <v>19</v>
      </c>
      <c r="D94" s="44">
        <v>100</v>
      </c>
      <c r="E94" s="44"/>
      <c r="F94" s="45">
        <f t="shared" si="5"/>
        <v>0</v>
      </c>
    </row>
    <row r="96" spans="1:6" ht="28.5" customHeight="1">
      <c r="A96" s="48" t="s">
        <v>96</v>
      </c>
      <c r="B96" s="49"/>
      <c r="C96" s="49"/>
      <c r="D96" s="49"/>
      <c r="E96" s="49"/>
      <c r="F96" s="50"/>
    </row>
    <row r="97" spans="1:6">
      <c r="A97" s="39" t="s">
        <v>90</v>
      </c>
      <c r="B97" s="39"/>
      <c r="C97" s="39"/>
      <c r="D97" s="39"/>
      <c r="E97" s="39"/>
      <c r="F97" s="39"/>
    </row>
    <row r="98" spans="1:6" ht="168.75">
      <c r="A98" s="40" t="s">
        <v>5</v>
      </c>
      <c r="B98" s="41" t="s">
        <v>6</v>
      </c>
      <c r="C98" s="41" t="s">
        <v>7</v>
      </c>
      <c r="D98" s="41" t="s">
        <v>8</v>
      </c>
      <c r="E98" s="41" t="s">
        <v>9</v>
      </c>
      <c r="F98" s="41" t="s">
        <v>10</v>
      </c>
    </row>
    <row r="99" spans="1:6">
      <c r="A99" s="42">
        <v>1</v>
      </c>
      <c r="B99" s="42">
        <v>2</v>
      </c>
      <c r="C99" s="42">
        <v>3</v>
      </c>
      <c r="D99" s="43">
        <v>4</v>
      </c>
      <c r="E99" s="43">
        <v>5</v>
      </c>
      <c r="F99" s="42" t="s">
        <v>11</v>
      </c>
    </row>
    <row r="100" spans="1:6" ht="117.75" customHeight="1">
      <c r="A100" s="61">
        <v>1</v>
      </c>
      <c r="B100" s="29" t="s">
        <v>57</v>
      </c>
      <c r="C100" s="4" t="s">
        <v>12</v>
      </c>
      <c r="D100" s="43">
        <v>100</v>
      </c>
      <c r="E100" s="43">
        <v>100</v>
      </c>
      <c r="F100" s="45">
        <f>E100/D100*100</f>
        <v>100</v>
      </c>
    </row>
    <row r="101" spans="1:6" ht="70.5" customHeight="1">
      <c r="A101" s="62"/>
      <c r="B101" s="31"/>
      <c r="C101" s="4" t="s">
        <v>13</v>
      </c>
      <c r="D101" s="43">
        <v>100</v>
      </c>
      <c r="E101" s="43">
        <v>100</v>
      </c>
      <c r="F101" s="45">
        <f t="shared" ref="F101:F109" si="6">E101/D101*100</f>
        <v>100</v>
      </c>
    </row>
    <row r="102" spans="1:6" ht="115.5" customHeight="1">
      <c r="A102" s="62"/>
      <c r="B102" s="31"/>
      <c r="C102" s="4" t="s">
        <v>14</v>
      </c>
      <c r="D102" s="43">
        <v>100</v>
      </c>
      <c r="E102" s="43">
        <v>100</v>
      </c>
      <c r="F102" s="45">
        <f t="shared" si="6"/>
        <v>100</v>
      </c>
    </row>
    <row r="103" spans="1:6" ht="68.25" customHeight="1">
      <c r="A103" s="62"/>
      <c r="B103" s="31"/>
      <c r="C103" s="4" t="s">
        <v>15</v>
      </c>
      <c r="D103" s="43">
        <v>100</v>
      </c>
      <c r="E103" s="43">
        <v>100</v>
      </c>
      <c r="F103" s="45">
        <f t="shared" si="6"/>
        <v>100</v>
      </c>
    </row>
    <row r="104" spans="1:6" ht="116.25" customHeight="1">
      <c r="A104" s="62"/>
      <c r="B104" s="31"/>
      <c r="C104" s="4" t="s">
        <v>16</v>
      </c>
      <c r="D104" s="43">
        <v>100</v>
      </c>
      <c r="E104" s="43">
        <v>100</v>
      </c>
      <c r="F104" s="45">
        <f t="shared" si="6"/>
        <v>100</v>
      </c>
    </row>
    <row r="105" spans="1:6" ht="66.75" customHeight="1">
      <c r="A105" s="62"/>
      <c r="B105" s="31"/>
      <c r="C105" s="4" t="s">
        <v>17</v>
      </c>
      <c r="D105" s="43">
        <v>100</v>
      </c>
      <c r="E105" s="43">
        <v>100</v>
      </c>
      <c r="F105" s="45">
        <f t="shared" si="6"/>
        <v>100</v>
      </c>
    </row>
    <row r="106" spans="1:6" ht="89.25" customHeight="1">
      <c r="A106" s="62"/>
      <c r="B106" s="31"/>
      <c r="C106" s="4" t="s">
        <v>18</v>
      </c>
      <c r="D106" s="44">
        <v>95</v>
      </c>
      <c r="E106" s="44">
        <v>100</v>
      </c>
      <c r="F106" s="45">
        <f t="shared" si="6"/>
        <v>105.3</v>
      </c>
    </row>
    <row r="107" spans="1:6" ht="162.75" customHeight="1">
      <c r="A107" s="63"/>
      <c r="B107" s="30"/>
      <c r="C107" s="4" t="s">
        <v>19</v>
      </c>
      <c r="D107" s="44">
        <v>100</v>
      </c>
      <c r="E107" s="44">
        <v>100</v>
      </c>
      <c r="F107" s="45">
        <f t="shared" si="6"/>
        <v>100</v>
      </c>
    </row>
    <row r="108" spans="1:6" ht="119.25" hidden="1" customHeight="1">
      <c r="A108" s="64">
        <v>2</v>
      </c>
      <c r="B108" s="29" t="s">
        <v>58</v>
      </c>
      <c r="C108" s="4" t="s">
        <v>20</v>
      </c>
      <c r="D108" s="44">
        <v>95</v>
      </c>
      <c r="E108" s="44">
        <v>0</v>
      </c>
      <c r="F108" s="45">
        <f t="shared" si="6"/>
        <v>0</v>
      </c>
    </row>
    <row r="109" spans="1:6" ht="162.75" hidden="1" customHeight="1">
      <c r="A109" s="65"/>
      <c r="B109" s="30"/>
      <c r="C109" s="4" t="s">
        <v>19</v>
      </c>
      <c r="D109" s="44">
        <v>100</v>
      </c>
      <c r="E109" s="44">
        <v>0</v>
      </c>
      <c r="F109" s="45">
        <f t="shared" si="6"/>
        <v>0</v>
      </c>
    </row>
    <row r="111" spans="1:6" ht="43.5" customHeight="1">
      <c r="A111" s="48" t="s">
        <v>97</v>
      </c>
      <c r="B111" s="49"/>
      <c r="C111" s="49"/>
      <c r="D111" s="49"/>
      <c r="E111" s="49"/>
      <c r="F111" s="50"/>
    </row>
    <row r="112" spans="1:6">
      <c r="A112" s="39" t="s">
        <v>90</v>
      </c>
      <c r="B112" s="39"/>
      <c r="C112" s="39"/>
      <c r="D112" s="39"/>
      <c r="E112" s="39"/>
      <c r="F112" s="39"/>
    </row>
    <row r="113" spans="1:6" ht="168.75">
      <c r="A113" s="40" t="s">
        <v>5</v>
      </c>
      <c r="B113" s="41" t="s">
        <v>6</v>
      </c>
      <c r="C113" s="41" t="s">
        <v>7</v>
      </c>
      <c r="D113" s="41" t="s">
        <v>8</v>
      </c>
      <c r="E113" s="41" t="s">
        <v>9</v>
      </c>
      <c r="F113" s="41" t="s">
        <v>10</v>
      </c>
    </row>
    <row r="114" spans="1:6">
      <c r="A114" s="42">
        <v>1</v>
      </c>
      <c r="B114" s="42">
        <v>2</v>
      </c>
      <c r="C114" s="42">
        <v>3</v>
      </c>
      <c r="D114" s="43">
        <v>4</v>
      </c>
      <c r="E114" s="43">
        <v>5</v>
      </c>
      <c r="F114" s="42" t="s">
        <v>11</v>
      </c>
    </row>
    <row r="115" spans="1:6" ht="117.75" customHeight="1">
      <c r="A115" s="61">
        <v>1</v>
      </c>
      <c r="B115" s="29" t="s">
        <v>57</v>
      </c>
      <c r="C115" s="4" t="s">
        <v>12</v>
      </c>
      <c r="D115" s="43">
        <v>100</v>
      </c>
      <c r="E115" s="43">
        <v>100</v>
      </c>
      <c r="F115" s="45">
        <f>E115/D115*100</f>
        <v>100</v>
      </c>
    </row>
    <row r="116" spans="1:6" ht="70.5" customHeight="1">
      <c r="A116" s="62"/>
      <c r="B116" s="31"/>
      <c r="C116" s="4" t="s">
        <v>13</v>
      </c>
      <c r="D116" s="43">
        <v>100</v>
      </c>
      <c r="E116" s="43">
        <v>100</v>
      </c>
      <c r="F116" s="45">
        <f t="shared" ref="F116:F124" si="7">E116/D116*100</f>
        <v>100</v>
      </c>
    </row>
    <row r="117" spans="1:6" ht="115.5" customHeight="1">
      <c r="A117" s="62"/>
      <c r="B117" s="31"/>
      <c r="C117" s="4" t="s">
        <v>14</v>
      </c>
      <c r="D117" s="43">
        <v>100</v>
      </c>
      <c r="E117" s="43">
        <v>100</v>
      </c>
      <c r="F117" s="45">
        <f t="shared" si="7"/>
        <v>100</v>
      </c>
    </row>
    <row r="118" spans="1:6" ht="68.25" customHeight="1">
      <c r="A118" s="62"/>
      <c r="B118" s="31"/>
      <c r="C118" s="4" t="s">
        <v>15</v>
      </c>
      <c r="D118" s="43">
        <v>100</v>
      </c>
      <c r="E118" s="43">
        <v>100</v>
      </c>
      <c r="F118" s="45">
        <f t="shared" si="7"/>
        <v>100</v>
      </c>
    </row>
    <row r="119" spans="1:6" ht="116.25" customHeight="1">
      <c r="A119" s="62"/>
      <c r="B119" s="31"/>
      <c r="C119" s="4" t="s">
        <v>16</v>
      </c>
      <c r="D119" s="43">
        <v>100</v>
      </c>
      <c r="E119" s="43">
        <v>100</v>
      </c>
      <c r="F119" s="45">
        <f t="shared" si="7"/>
        <v>100</v>
      </c>
    </row>
    <row r="120" spans="1:6" ht="66.75" customHeight="1">
      <c r="A120" s="62"/>
      <c r="B120" s="31"/>
      <c r="C120" s="4" t="s">
        <v>17</v>
      </c>
      <c r="D120" s="43">
        <v>100</v>
      </c>
      <c r="E120" s="43">
        <v>100</v>
      </c>
      <c r="F120" s="45">
        <f t="shared" si="7"/>
        <v>100</v>
      </c>
    </row>
    <row r="121" spans="1:6" ht="89.25" customHeight="1">
      <c r="A121" s="62"/>
      <c r="B121" s="31"/>
      <c r="C121" s="4" t="s">
        <v>18</v>
      </c>
      <c r="D121" s="44">
        <v>95</v>
      </c>
      <c r="E121" s="44">
        <v>95</v>
      </c>
      <c r="F121" s="45">
        <f t="shared" si="7"/>
        <v>100</v>
      </c>
    </row>
    <row r="122" spans="1:6" ht="162.75" customHeight="1">
      <c r="A122" s="63"/>
      <c r="B122" s="30"/>
      <c r="C122" s="4" t="s">
        <v>19</v>
      </c>
      <c r="D122" s="44">
        <v>100</v>
      </c>
      <c r="E122" s="44">
        <v>100</v>
      </c>
      <c r="F122" s="45">
        <f t="shared" si="7"/>
        <v>100</v>
      </c>
    </row>
    <row r="123" spans="1:6" ht="119.25" customHeight="1">
      <c r="A123" s="69">
        <v>2</v>
      </c>
      <c r="B123" s="29" t="s">
        <v>58</v>
      </c>
      <c r="C123" s="4" t="s">
        <v>20</v>
      </c>
      <c r="D123" s="44">
        <v>95</v>
      </c>
      <c r="E123" s="44">
        <v>95</v>
      </c>
      <c r="F123" s="45">
        <f t="shared" si="7"/>
        <v>100</v>
      </c>
    </row>
    <row r="124" spans="1:6" ht="162.75" customHeight="1">
      <c r="A124" s="69"/>
      <c r="B124" s="30"/>
      <c r="C124" s="4" t="s">
        <v>19</v>
      </c>
      <c r="D124" s="44">
        <v>100</v>
      </c>
      <c r="E124" s="44">
        <v>100</v>
      </c>
      <c r="F124" s="45">
        <f t="shared" si="7"/>
        <v>100</v>
      </c>
    </row>
    <row r="126" spans="1:6">
      <c r="A126" s="36" t="s">
        <v>98</v>
      </c>
      <c r="B126" s="37"/>
      <c r="C126" s="37"/>
      <c r="D126" s="37"/>
      <c r="E126" s="37"/>
      <c r="F126" s="38"/>
    </row>
    <row r="127" spans="1:6">
      <c r="A127" s="39" t="s">
        <v>90</v>
      </c>
      <c r="B127" s="39"/>
      <c r="C127" s="39"/>
      <c r="D127" s="39"/>
      <c r="E127" s="39"/>
      <c r="F127" s="39"/>
    </row>
    <row r="128" spans="1:6" ht="168.75">
      <c r="A128" s="40" t="s">
        <v>5</v>
      </c>
      <c r="B128" s="41" t="s">
        <v>6</v>
      </c>
      <c r="C128" s="41" t="s">
        <v>7</v>
      </c>
      <c r="D128" s="41" t="s">
        <v>8</v>
      </c>
      <c r="E128" s="41" t="s">
        <v>9</v>
      </c>
      <c r="F128" s="41" t="s">
        <v>10</v>
      </c>
    </row>
    <row r="129" spans="1:6">
      <c r="A129" s="42">
        <v>1</v>
      </c>
      <c r="B129" s="42">
        <v>2</v>
      </c>
      <c r="C129" s="42">
        <v>3</v>
      </c>
      <c r="D129" s="43">
        <v>4</v>
      </c>
      <c r="E129" s="43">
        <v>5</v>
      </c>
      <c r="F129" s="42" t="s">
        <v>11</v>
      </c>
    </row>
    <row r="130" spans="1:6" ht="117.75" customHeight="1">
      <c r="A130" s="61">
        <v>1</v>
      </c>
      <c r="B130" s="29" t="s">
        <v>57</v>
      </c>
      <c r="C130" s="4" t="s">
        <v>12</v>
      </c>
      <c r="D130" s="43">
        <v>100</v>
      </c>
      <c r="E130" s="43">
        <v>100</v>
      </c>
      <c r="F130" s="45">
        <f>E130/D130*100</f>
        <v>100</v>
      </c>
    </row>
    <row r="131" spans="1:6" ht="70.5" customHeight="1">
      <c r="A131" s="62"/>
      <c r="B131" s="31"/>
      <c r="C131" s="4" t="s">
        <v>13</v>
      </c>
      <c r="D131" s="43">
        <v>100</v>
      </c>
      <c r="E131" s="43">
        <v>100</v>
      </c>
      <c r="F131" s="45">
        <f t="shared" ref="F131:F139" si="8">E131/D131*100</f>
        <v>100</v>
      </c>
    </row>
    <row r="132" spans="1:6" ht="115.5" customHeight="1">
      <c r="A132" s="62"/>
      <c r="B132" s="31"/>
      <c r="C132" s="4" t="s">
        <v>14</v>
      </c>
      <c r="D132" s="43">
        <v>100</v>
      </c>
      <c r="E132" s="43">
        <v>100</v>
      </c>
      <c r="F132" s="45">
        <f t="shared" si="8"/>
        <v>100</v>
      </c>
    </row>
    <row r="133" spans="1:6" ht="68.25" customHeight="1">
      <c r="A133" s="62"/>
      <c r="B133" s="31"/>
      <c r="C133" s="4" t="s">
        <v>15</v>
      </c>
      <c r="D133" s="43">
        <v>100</v>
      </c>
      <c r="E133" s="43">
        <v>100</v>
      </c>
      <c r="F133" s="45">
        <f t="shared" si="8"/>
        <v>100</v>
      </c>
    </row>
    <row r="134" spans="1:6" ht="116.25" customHeight="1">
      <c r="A134" s="62"/>
      <c r="B134" s="31"/>
      <c r="C134" s="4" t="s">
        <v>16</v>
      </c>
      <c r="D134" s="43">
        <v>100</v>
      </c>
      <c r="E134" s="43">
        <v>100</v>
      </c>
      <c r="F134" s="45">
        <f t="shared" si="8"/>
        <v>100</v>
      </c>
    </row>
    <row r="135" spans="1:6" ht="66.75" customHeight="1">
      <c r="A135" s="62"/>
      <c r="B135" s="31"/>
      <c r="C135" s="4" t="s">
        <v>17</v>
      </c>
      <c r="D135" s="43">
        <v>100</v>
      </c>
      <c r="E135" s="43">
        <v>100</v>
      </c>
      <c r="F135" s="45">
        <f t="shared" si="8"/>
        <v>100</v>
      </c>
    </row>
    <row r="136" spans="1:6" ht="89.25" customHeight="1">
      <c r="A136" s="62"/>
      <c r="B136" s="31"/>
      <c r="C136" s="4" t="s">
        <v>18</v>
      </c>
      <c r="D136" s="44">
        <v>95</v>
      </c>
      <c r="E136" s="44">
        <v>95</v>
      </c>
      <c r="F136" s="45">
        <f t="shared" si="8"/>
        <v>100</v>
      </c>
    </row>
    <row r="137" spans="1:6" ht="162.75" customHeight="1">
      <c r="A137" s="63"/>
      <c r="B137" s="30"/>
      <c r="C137" s="4" t="s">
        <v>19</v>
      </c>
      <c r="D137" s="44">
        <v>100</v>
      </c>
      <c r="E137" s="44">
        <v>100</v>
      </c>
      <c r="F137" s="45">
        <f t="shared" si="8"/>
        <v>100</v>
      </c>
    </row>
    <row r="138" spans="1:6" ht="116.25" hidden="1" customHeight="1">
      <c r="A138" s="64">
        <v>2</v>
      </c>
      <c r="B138" s="29" t="s">
        <v>58</v>
      </c>
      <c r="C138" s="4" t="s">
        <v>20</v>
      </c>
      <c r="D138" s="44">
        <v>95</v>
      </c>
      <c r="E138" s="44"/>
      <c r="F138" s="45">
        <f t="shared" si="8"/>
        <v>0</v>
      </c>
    </row>
    <row r="139" spans="1:6" ht="176.25" hidden="1" customHeight="1">
      <c r="A139" s="65"/>
      <c r="B139" s="30"/>
      <c r="C139" s="4" t="s">
        <v>19</v>
      </c>
      <c r="D139" s="44">
        <v>100</v>
      </c>
      <c r="E139" s="44"/>
      <c r="F139" s="45">
        <f t="shared" si="8"/>
        <v>0</v>
      </c>
    </row>
    <row r="141" spans="1:6">
      <c r="A141" s="36" t="s">
        <v>74</v>
      </c>
      <c r="B141" s="37"/>
      <c r="C141" s="37"/>
      <c r="D141" s="37"/>
      <c r="E141" s="37"/>
      <c r="F141" s="38"/>
    </row>
    <row r="142" spans="1:6">
      <c r="A142" s="39" t="s">
        <v>90</v>
      </c>
      <c r="B142" s="39"/>
      <c r="C142" s="39"/>
      <c r="D142" s="39"/>
      <c r="E142" s="39"/>
      <c r="F142" s="39"/>
    </row>
    <row r="143" spans="1:6" ht="168.75">
      <c r="A143" s="40" t="s">
        <v>5</v>
      </c>
      <c r="B143" s="41" t="s">
        <v>6</v>
      </c>
      <c r="C143" s="41" t="s">
        <v>7</v>
      </c>
      <c r="D143" s="41" t="s">
        <v>8</v>
      </c>
      <c r="E143" s="41" t="s">
        <v>9</v>
      </c>
      <c r="F143" s="41" t="s">
        <v>10</v>
      </c>
    </row>
    <row r="144" spans="1:6">
      <c r="A144" s="42">
        <v>1</v>
      </c>
      <c r="B144" s="42">
        <v>2</v>
      </c>
      <c r="C144" s="42">
        <v>3</v>
      </c>
      <c r="D144" s="43">
        <v>4</v>
      </c>
      <c r="E144" s="43">
        <v>5</v>
      </c>
      <c r="F144" s="42" t="s">
        <v>11</v>
      </c>
    </row>
    <row r="145" spans="1:6" ht="117.75" customHeight="1">
      <c r="A145" s="69">
        <v>1</v>
      </c>
      <c r="B145" s="29" t="s">
        <v>57</v>
      </c>
      <c r="C145" s="4" t="s">
        <v>12</v>
      </c>
      <c r="D145" s="43">
        <v>100</v>
      </c>
      <c r="E145" s="43">
        <v>99</v>
      </c>
      <c r="F145" s="45">
        <f>E145/D145*100</f>
        <v>99</v>
      </c>
    </row>
    <row r="146" spans="1:6" ht="70.5" customHeight="1">
      <c r="A146" s="69"/>
      <c r="B146" s="31"/>
      <c r="C146" s="4" t="s">
        <v>13</v>
      </c>
      <c r="D146" s="43">
        <v>100</v>
      </c>
      <c r="E146" s="43">
        <v>100</v>
      </c>
      <c r="F146" s="45">
        <f t="shared" ref="F146:F158" si="9">E146/D146*100</f>
        <v>100</v>
      </c>
    </row>
    <row r="147" spans="1:6" ht="115.5" customHeight="1">
      <c r="A147" s="69"/>
      <c r="B147" s="31"/>
      <c r="C147" s="4" t="s">
        <v>14</v>
      </c>
      <c r="D147" s="43">
        <v>100</v>
      </c>
      <c r="E147" s="43">
        <v>96</v>
      </c>
      <c r="F147" s="45">
        <f t="shared" si="9"/>
        <v>96</v>
      </c>
    </row>
    <row r="148" spans="1:6" ht="68.25" customHeight="1">
      <c r="A148" s="69"/>
      <c r="B148" s="31"/>
      <c r="C148" s="4" t="s">
        <v>15</v>
      </c>
      <c r="D148" s="43">
        <v>100</v>
      </c>
      <c r="E148" s="43">
        <v>100</v>
      </c>
      <c r="F148" s="45">
        <f t="shared" si="9"/>
        <v>100</v>
      </c>
    </row>
    <row r="149" spans="1:6" ht="116.25" customHeight="1">
      <c r="A149" s="69"/>
      <c r="B149" s="31"/>
      <c r="C149" s="4" t="s">
        <v>16</v>
      </c>
      <c r="D149" s="43">
        <v>100</v>
      </c>
      <c r="E149" s="43">
        <v>100</v>
      </c>
      <c r="F149" s="45">
        <f t="shared" si="9"/>
        <v>100</v>
      </c>
    </row>
    <row r="150" spans="1:6" ht="66.75" customHeight="1">
      <c r="A150" s="69"/>
      <c r="B150" s="31"/>
      <c r="C150" s="4" t="s">
        <v>17</v>
      </c>
      <c r="D150" s="43">
        <v>100</v>
      </c>
      <c r="E150" s="43">
        <v>100</v>
      </c>
      <c r="F150" s="45">
        <f t="shared" si="9"/>
        <v>100</v>
      </c>
    </row>
    <row r="151" spans="1:6" ht="89.25" customHeight="1">
      <c r="A151" s="69"/>
      <c r="B151" s="31"/>
      <c r="C151" s="4" t="s">
        <v>18</v>
      </c>
      <c r="D151" s="44">
        <v>95</v>
      </c>
      <c r="E151" s="44">
        <v>95</v>
      </c>
      <c r="F151" s="45">
        <f t="shared" si="9"/>
        <v>100</v>
      </c>
    </row>
    <row r="152" spans="1:6" ht="162.75" customHeight="1">
      <c r="A152" s="69"/>
      <c r="B152" s="30"/>
      <c r="C152" s="4" t="s">
        <v>19</v>
      </c>
      <c r="D152" s="44">
        <v>100</v>
      </c>
      <c r="E152" s="44">
        <v>100</v>
      </c>
      <c r="F152" s="45">
        <f t="shared" si="9"/>
        <v>100</v>
      </c>
    </row>
    <row r="153" spans="1:6" ht="119.25" customHeight="1">
      <c r="A153" s="69">
        <v>2</v>
      </c>
      <c r="B153" s="29" t="s">
        <v>58</v>
      </c>
      <c r="C153" s="4" t="s">
        <v>20</v>
      </c>
      <c r="D153" s="44">
        <v>95</v>
      </c>
      <c r="E153" s="44">
        <v>95</v>
      </c>
      <c r="F153" s="45">
        <f t="shared" si="9"/>
        <v>100</v>
      </c>
    </row>
    <row r="154" spans="1:6" ht="162.75" customHeight="1">
      <c r="A154" s="69"/>
      <c r="B154" s="30"/>
      <c r="C154" s="4" t="s">
        <v>19</v>
      </c>
      <c r="D154" s="44">
        <v>100</v>
      </c>
      <c r="E154" s="44">
        <v>100</v>
      </c>
      <c r="F154" s="45">
        <f t="shared" si="9"/>
        <v>100</v>
      </c>
    </row>
    <row r="155" spans="1:6" ht="84.75" customHeight="1">
      <c r="A155" s="69">
        <v>3</v>
      </c>
      <c r="B155" s="32" t="s">
        <v>54</v>
      </c>
      <c r="C155" s="4" t="s">
        <v>20</v>
      </c>
      <c r="D155" s="44">
        <v>95</v>
      </c>
      <c r="E155" s="44">
        <v>95</v>
      </c>
      <c r="F155" s="45">
        <f t="shared" si="9"/>
        <v>100</v>
      </c>
    </row>
    <row r="156" spans="1:6" ht="167.25" customHeight="1">
      <c r="A156" s="69"/>
      <c r="B156" s="33"/>
      <c r="C156" s="5" t="s">
        <v>19</v>
      </c>
      <c r="D156" s="68">
        <v>100</v>
      </c>
      <c r="E156" s="44">
        <v>100</v>
      </c>
      <c r="F156" s="45">
        <f t="shared" si="9"/>
        <v>100</v>
      </c>
    </row>
    <row r="157" spans="1:6" ht="98.25" customHeight="1">
      <c r="A157" s="69">
        <v>4</v>
      </c>
      <c r="B157" s="70" t="s">
        <v>55</v>
      </c>
      <c r="C157" s="4" t="s">
        <v>20</v>
      </c>
      <c r="D157" s="43">
        <v>95</v>
      </c>
      <c r="E157" s="44">
        <v>95</v>
      </c>
      <c r="F157" s="45">
        <f t="shared" si="9"/>
        <v>100</v>
      </c>
    </row>
    <row r="158" spans="1:6" ht="166.5" customHeight="1">
      <c r="A158" s="69"/>
      <c r="B158" s="70"/>
      <c r="C158" s="4" t="s">
        <v>19</v>
      </c>
      <c r="D158" s="43">
        <v>100</v>
      </c>
      <c r="E158" s="44">
        <v>100</v>
      </c>
      <c r="F158" s="45">
        <f t="shared" si="9"/>
        <v>100</v>
      </c>
    </row>
    <row r="160" spans="1:6">
      <c r="A160" s="36" t="s">
        <v>99</v>
      </c>
      <c r="B160" s="37"/>
      <c r="C160" s="37"/>
      <c r="D160" s="37"/>
      <c r="E160" s="37"/>
      <c r="F160" s="38"/>
    </row>
    <row r="161" spans="1:6">
      <c r="A161" s="39" t="s">
        <v>90</v>
      </c>
      <c r="B161" s="39"/>
      <c r="C161" s="39"/>
      <c r="D161" s="39"/>
      <c r="E161" s="39"/>
      <c r="F161" s="39"/>
    </row>
    <row r="162" spans="1:6" ht="168.75">
      <c r="A162" s="40" t="s">
        <v>5</v>
      </c>
      <c r="B162" s="41" t="s">
        <v>6</v>
      </c>
      <c r="C162" s="41" t="s">
        <v>7</v>
      </c>
      <c r="D162" s="41" t="s">
        <v>8</v>
      </c>
      <c r="E162" s="41" t="s">
        <v>9</v>
      </c>
      <c r="F162" s="41" t="s">
        <v>10</v>
      </c>
    </row>
    <row r="163" spans="1:6">
      <c r="A163" s="42">
        <v>1</v>
      </c>
      <c r="B163" s="42">
        <v>2</v>
      </c>
      <c r="C163" s="42">
        <v>3</v>
      </c>
      <c r="D163" s="43">
        <v>4</v>
      </c>
      <c r="E163" s="43">
        <v>5</v>
      </c>
      <c r="F163" s="42" t="s">
        <v>11</v>
      </c>
    </row>
    <row r="164" spans="1:6" ht="117.75" customHeight="1">
      <c r="A164" s="61">
        <v>1</v>
      </c>
      <c r="B164" s="29" t="s">
        <v>57</v>
      </c>
      <c r="C164" s="4" t="s">
        <v>12</v>
      </c>
      <c r="D164" s="43">
        <v>100</v>
      </c>
      <c r="E164" s="43">
        <v>100</v>
      </c>
      <c r="F164" s="45">
        <f>E164/D164*100</f>
        <v>100</v>
      </c>
    </row>
    <row r="165" spans="1:6" ht="70.5" customHeight="1">
      <c r="A165" s="62"/>
      <c r="B165" s="31"/>
      <c r="C165" s="4" t="s">
        <v>13</v>
      </c>
      <c r="D165" s="43">
        <v>100</v>
      </c>
      <c r="E165" s="43">
        <v>100</v>
      </c>
      <c r="F165" s="45">
        <f t="shared" ref="F165:F173" si="10">E165/D165*100</f>
        <v>100</v>
      </c>
    </row>
    <row r="166" spans="1:6" ht="115.5" customHeight="1">
      <c r="A166" s="62"/>
      <c r="B166" s="31"/>
      <c r="C166" s="4" t="s">
        <v>14</v>
      </c>
      <c r="D166" s="43">
        <v>100</v>
      </c>
      <c r="E166" s="43">
        <v>100</v>
      </c>
      <c r="F166" s="45">
        <f t="shared" si="10"/>
        <v>100</v>
      </c>
    </row>
    <row r="167" spans="1:6" ht="68.25" customHeight="1">
      <c r="A167" s="62"/>
      <c r="B167" s="31"/>
      <c r="C167" s="4" t="s">
        <v>15</v>
      </c>
      <c r="D167" s="43">
        <v>100</v>
      </c>
      <c r="E167" s="43">
        <v>100</v>
      </c>
      <c r="F167" s="45">
        <f t="shared" si="10"/>
        <v>100</v>
      </c>
    </row>
    <row r="168" spans="1:6" ht="116.25" customHeight="1">
      <c r="A168" s="62"/>
      <c r="B168" s="31"/>
      <c r="C168" s="4" t="s">
        <v>16</v>
      </c>
      <c r="D168" s="43">
        <v>100</v>
      </c>
      <c r="E168" s="43">
        <v>100</v>
      </c>
      <c r="F168" s="45">
        <f t="shared" si="10"/>
        <v>100</v>
      </c>
    </row>
    <row r="169" spans="1:6" ht="66.75" customHeight="1">
      <c r="A169" s="62"/>
      <c r="B169" s="31"/>
      <c r="C169" s="4" t="s">
        <v>17</v>
      </c>
      <c r="D169" s="43">
        <v>100</v>
      </c>
      <c r="E169" s="43">
        <v>100</v>
      </c>
      <c r="F169" s="45">
        <f t="shared" si="10"/>
        <v>100</v>
      </c>
    </row>
    <row r="170" spans="1:6" ht="89.25" customHeight="1">
      <c r="A170" s="62"/>
      <c r="B170" s="31"/>
      <c r="C170" s="4" t="s">
        <v>18</v>
      </c>
      <c r="D170" s="44">
        <v>95</v>
      </c>
      <c r="E170" s="44">
        <v>95</v>
      </c>
      <c r="F170" s="45">
        <f t="shared" si="10"/>
        <v>100</v>
      </c>
    </row>
    <row r="171" spans="1:6" ht="162.75" customHeight="1">
      <c r="A171" s="63"/>
      <c r="B171" s="30"/>
      <c r="C171" s="4" t="s">
        <v>19</v>
      </c>
      <c r="D171" s="44">
        <v>100</v>
      </c>
      <c r="E171" s="44">
        <v>100</v>
      </c>
      <c r="F171" s="45">
        <f t="shared" si="10"/>
        <v>100</v>
      </c>
    </row>
    <row r="172" spans="1:6" ht="119.25" hidden="1" customHeight="1">
      <c r="A172" s="64">
        <v>2</v>
      </c>
      <c r="B172" s="29" t="s">
        <v>58</v>
      </c>
      <c r="C172" s="4" t="s">
        <v>20</v>
      </c>
      <c r="D172" s="44">
        <v>0</v>
      </c>
      <c r="E172" s="44">
        <v>0</v>
      </c>
      <c r="F172" s="45" t="e">
        <f t="shared" si="10"/>
        <v>#DIV/0!</v>
      </c>
    </row>
    <row r="173" spans="1:6" ht="162.75" hidden="1" customHeight="1">
      <c r="A173" s="65"/>
      <c r="B173" s="30"/>
      <c r="C173" s="4" t="s">
        <v>19</v>
      </c>
      <c r="D173" s="44">
        <v>0</v>
      </c>
      <c r="E173" s="44">
        <v>0</v>
      </c>
      <c r="F173" s="45" t="e">
        <f t="shared" si="10"/>
        <v>#DIV/0!</v>
      </c>
    </row>
    <row r="175" spans="1:6">
      <c r="A175" s="36" t="s">
        <v>100</v>
      </c>
      <c r="B175" s="37"/>
      <c r="C175" s="37"/>
      <c r="D175" s="37"/>
      <c r="E175" s="37"/>
      <c r="F175" s="38"/>
    </row>
    <row r="176" spans="1:6">
      <c r="A176" s="39" t="s">
        <v>90</v>
      </c>
      <c r="B176" s="39"/>
      <c r="C176" s="39"/>
      <c r="D176" s="39"/>
      <c r="E176" s="39"/>
      <c r="F176" s="39"/>
    </row>
    <row r="177" spans="1:6" ht="168.75">
      <c r="A177" s="40" t="s">
        <v>5</v>
      </c>
      <c r="B177" s="41" t="s">
        <v>6</v>
      </c>
      <c r="C177" s="41" t="s">
        <v>7</v>
      </c>
      <c r="D177" s="41" t="s">
        <v>8</v>
      </c>
      <c r="E177" s="41" t="s">
        <v>9</v>
      </c>
      <c r="F177" s="41" t="s">
        <v>10</v>
      </c>
    </row>
    <row r="178" spans="1:6">
      <c r="A178" s="42">
        <v>1</v>
      </c>
      <c r="B178" s="42">
        <v>2</v>
      </c>
      <c r="C178" s="42">
        <v>3</v>
      </c>
      <c r="D178" s="43">
        <v>4</v>
      </c>
      <c r="E178" s="43">
        <v>5</v>
      </c>
      <c r="F178" s="42" t="s">
        <v>11</v>
      </c>
    </row>
    <row r="179" spans="1:6" ht="117.75" customHeight="1">
      <c r="A179" s="61">
        <v>1</v>
      </c>
      <c r="B179" s="29" t="s">
        <v>57</v>
      </c>
      <c r="C179" s="4" t="s">
        <v>12</v>
      </c>
      <c r="D179" s="43">
        <v>100</v>
      </c>
      <c r="E179" s="43">
        <v>0</v>
      </c>
      <c r="F179" s="45">
        <f>E179/D179*100</f>
        <v>0</v>
      </c>
    </row>
    <row r="180" spans="1:6" ht="70.5" customHeight="1">
      <c r="A180" s="62"/>
      <c r="B180" s="31"/>
      <c r="C180" s="4" t="s">
        <v>13</v>
      </c>
      <c r="D180" s="43">
        <v>100</v>
      </c>
      <c r="E180" s="43">
        <v>0</v>
      </c>
      <c r="F180" s="45">
        <f t="shared" ref="F180:F188" si="11">E180/D180*100</f>
        <v>0</v>
      </c>
    </row>
    <row r="181" spans="1:6" ht="115.5" customHeight="1">
      <c r="A181" s="62"/>
      <c r="B181" s="31"/>
      <c r="C181" s="4" t="s">
        <v>14</v>
      </c>
      <c r="D181" s="43">
        <v>100</v>
      </c>
      <c r="E181" s="43">
        <v>100</v>
      </c>
      <c r="F181" s="45">
        <f t="shared" si="11"/>
        <v>100</v>
      </c>
    </row>
    <row r="182" spans="1:6" ht="68.25" customHeight="1">
      <c r="A182" s="62"/>
      <c r="B182" s="31"/>
      <c r="C182" s="4" t="s">
        <v>15</v>
      </c>
      <c r="D182" s="43">
        <v>100</v>
      </c>
      <c r="E182" s="43">
        <v>100</v>
      </c>
      <c r="F182" s="45">
        <f t="shared" si="11"/>
        <v>100</v>
      </c>
    </row>
    <row r="183" spans="1:6" ht="116.25" customHeight="1">
      <c r="A183" s="62"/>
      <c r="B183" s="31"/>
      <c r="C183" s="4" t="s">
        <v>16</v>
      </c>
      <c r="D183" s="43">
        <v>100</v>
      </c>
      <c r="E183" s="43">
        <v>100</v>
      </c>
      <c r="F183" s="45">
        <f t="shared" si="11"/>
        <v>100</v>
      </c>
    </row>
    <row r="184" spans="1:6" ht="66.75" customHeight="1">
      <c r="A184" s="62"/>
      <c r="B184" s="31"/>
      <c r="C184" s="4" t="s">
        <v>17</v>
      </c>
      <c r="D184" s="43">
        <v>100</v>
      </c>
      <c r="E184" s="43">
        <v>100</v>
      </c>
      <c r="F184" s="45">
        <f t="shared" si="11"/>
        <v>100</v>
      </c>
    </row>
    <row r="185" spans="1:6" ht="89.25" customHeight="1">
      <c r="A185" s="62"/>
      <c r="B185" s="31"/>
      <c r="C185" s="4" t="s">
        <v>18</v>
      </c>
      <c r="D185" s="44">
        <v>95</v>
      </c>
      <c r="E185" s="44">
        <v>95</v>
      </c>
      <c r="F185" s="45">
        <f t="shared" si="11"/>
        <v>100</v>
      </c>
    </row>
    <row r="186" spans="1:6" ht="162.75" customHeight="1">
      <c r="A186" s="63"/>
      <c r="B186" s="30"/>
      <c r="C186" s="4" t="s">
        <v>19</v>
      </c>
      <c r="D186" s="44">
        <v>100</v>
      </c>
      <c r="E186" s="44">
        <v>100</v>
      </c>
      <c r="F186" s="45">
        <f t="shared" si="11"/>
        <v>100</v>
      </c>
    </row>
    <row r="187" spans="1:6" ht="89.25" customHeight="1">
      <c r="A187" s="69">
        <v>2</v>
      </c>
      <c r="B187" s="29" t="s">
        <v>58</v>
      </c>
      <c r="C187" s="4" t="s">
        <v>20</v>
      </c>
      <c r="D187" s="44">
        <v>95</v>
      </c>
      <c r="E187" s="44">
        <v>95</v>
      </c>
      <c r="F187" s="45">
        <f t="shared" si="11"/>
        <v>100</v>
      </c>
    </row>
    <row r="188" spans="1:6" ht="162.75" customHeight="1">
      <c r="A188" s="69"/>
      <c r="B188" s="30"/>
      <c r="C188" s="4" t="s">
        <v>19</v>
      </c>
      <c r="D188" s="44">
        <v>100</v>
      </c>
      <c r="E188" s="44">
        <v>100</v>
      </c>
      <c r="F188" s="45">
        <f t="shared" si="11"/>
        <v>100</v>
      </c>
    </row>
    <row r="190" spans="1:6">
      <c r="A190" s="36" t="s">
        <v>101</v>
      </c>
      <c r="B190" s="37"/>
      <c r="C190" s="37"/>
      <c r="D190" s="37"/>
      <c r="E190" s="37"/>
      <c r="F190" s="38"/>
    </row>
    <row r="191" spans="1:6">
      <c r="A191" s="39" t="s">
        <v>90</v>
      </c>
      <c r="B191" s="39"/>
      <c r="C191" s="39"/>
      <c r="D191" s="39"/>
      <c r="E191" s="39"/>
      <c r="F191" s="39"/>
    </row>
    <row r="192" spans="1:6" ht="168.75">
      <c r="A192" s="40" t="s">
        <v>5</v>
      </c>
      <c r="B192" s="41" t="s">
        <v>6</v>
      </c>
      <c r="C192" s="41" t="s">
        <v>7</v>
      </c>
      <c r="D192" s="41" t="s">
        <v>8</v>
      </c>
      <c r="E192" s="41" t="s">
        <v>9</v>
      </c>
      <c r="F192" s="41" t="s">
        <v>10</v>
      </c>
    </row>
    <row r="193" spans="1:6">
      <c r="A193" s="42">
        <v>1</v>
      </c>
      <c r="B193" s="42">
        <v>2</v>
      </c>
      <c r="C193" s="42">
        <v>3</v>
      </c>
      <c r="D193" s="43">
        <v>4</v>
      </c>
      <c r="E193" s="43">
        <v>5</v>
      </c>
      <c r="F193" s="42" t="s">
        <v>11</v>
      </c>
    </row>
    <row r="194" spans="1:6" ht="117.75" customHeight="1">
      <c r="A194" s="61">
        <v>1</v>
      </c>
      <c r="B194" s="29" t="s">
        <v>57</v>
      </c>
      <c r="C194" s="4" t="s">
        <v>12</v>
      </c>
      <c r="D194" s="43">
        <v>100</v>
      </c>
      <c r="E194" s="43">
        <v>99</v>
      </c>
      <c r="F194" s="45">
        <f>E194/D194*100</f>
        <v>99</v>
      </c>
    </row>
    <row r="195" spans="1:6" ht="70.5" customHeight="1">
      <c r="A195" s="62"/>
      <c r="B195" s="31"/>
      <c r="C195" s="4" t="s">
        <v>13</v>
      </c>
      <c r="D195" s="43">
        <v>100</v>
      </c>
      <c r="E195" s="43">
        <v>100</v>
      </c>
      <c r="F195" s="45">
        <f t="shared" ref="F195:F203" si="12">E195/D195*100</f>
        <v>100</v>
      </c>
    </row>
    <row r="196" spans="1:6" ht="115.5" customHeight="1">
      <c r="A196" s="62"/>
      <c r="B196" s="31"/>
      <c r="C196" s="4" t="s">
        <v>14</v>
      </c>
      <c r="D196" s="43">
        <v>100</v>
      </c>
      <c r="E196" s="43">
        <v>99</v>
      </c>
      <c r="F196" s="45">
        <f t="shared" si="12"/>
        <v>99</v>
      </c>
    </row>
    <row r="197" spans="1:6" ht="68.25" customHeight="1">
      <c r="A197" s="62"/>
      <c r="B197" s="31"/>
      <c r="C197" s="4" t="s">
        <v>15</v>
      </c>
      <c r="D197" s="43">
        <v>100</v>
      </c>
      <c r="E197" s="43">
        <v>100</v>
      </c>
      <c r="F197" s="45">
        <f t="shared" si="12"/>
        <v>100</v>
      </c>
    </row>
    <row r="198" spans="1:6" ht="116.25" customHeight="1">
      <c r="A198" s="62"/>
      <c r="B198" s="31"/>
      <c r="C198" s="4" t="s">
        <v>16</v>
      </c>
      <c r="D198" s="43">
        <v>100</v>
      </c>
      <c r="E198" s="43">
        <v>100</v>
      </c>
      <c r="F198" s="45">
        <f t="shared" si="12"/>
        <v>100</v>
      </c>
    </row>
    <row r="199" spans="1:6" ht="66.75" customHeight="1">
      <c r="A199" s="62"/>
      <c r="B199" s="31"/>
      <c r="C199" s="4" t="s">
        <v>17</v>
      </c>
      <c r="D199" s="43">
        <v>100</v>
      </c>
      <c r="E199" s="43">
        <v>100</v>
      </c>
      <c r="F199" s="45">
        <f t="shared" si="12"/>
        <v>100</v>
      </c>
    </row>
    <row r="200" spans="1:6" ht="89.25" customHeight="1">
      <c r="A200" s="62"/>
      <c r="B200" s="31"/>
      <c r="C200" s="4" t="s">
        <v>18</v>
      </c>
      <c r="D200" s="44">
        <v>95</v>
      </c>
      <c r="E200" s="44">
        <v>95</v>
      </c>
      <c r="F200" s="45">
        <f t="shared" si="12"/>
        <v>100</v>
      </c>
    </row>
    <row r="201" spans="1:6" ht="162.75" customHeight="1">
      <c r="A201" s="63"/>
      <c r="B201" s="30"/>
      <c r="C201" s="4" t="s">
        <v>19</v>
      </c>
      <c r="D201" s="44">
        <v>100</v>
      </c>
      <c r="E201" s="44">
        <v>100</v>
      </c>
      <c r="F201" s="45">
        <f t="shared" si="12"/>
        <v>100</v>
      </c>
    </row>
    <row r="202" spans="1:6" ht="87.75" customHeight="1">
      <c r="A202" s="69">
        <v>2</v>
      </c>
      <c r="B202" s="29" t="s">
        <v>58</v>
      </c>
      <c r="C202" s="4" t="s">
        <v>20</v>
      </c>
      <c r="D202" s="44">
        <v>95</v>
      </c>
      <c r="E202" s="44">
        <v>95</v>
      </c>
      <c r="F202" s="45">
        <f t="shared" si="12"/>
        <v>100</v>
      </c>
    </row>
    <row r="203" spans="1:6" ht="162.75" customHeight="1">
      <c r="A203" s="69"/>
      <c r="B203" s="30"/>
      <c r="C203" s="4" t="s">
        <v>19</v>
      </c>
      <c r="D203" s="44">
        <v>100</v>
      </c>
      <c r="E203" s="44">
        <v>100</v>
      </c>
      <c r="F203" s="45">
        <f t="shared" si="12"/>
        <v>100</v>
      </c>
    </row>
    <row r="205" spans="1:6">
      <c r="A205" s="36" t="s">
        <v>102</v>
      </c>
      <c r="B205" s="37"/>
      <c r="C205" s="37"/>
      <c r="D205" s="37"/>
      <c r="E205" s="37"/>
      <c r="F205" s="38"/>
    </row>
    <row r="206" spans="1:6">
      <c r="A206" s="39" t="s">
        <v>90</v>
      </c>
      <c r="B206" s="39"/>
      <c r="C206" s="39"/>
      <c r="D206" s="39"/>
      <c r="E206" s="39"/>
      <c r="F206" s="39"/>
    </row>
    <row r="207" spans="1:6" ht="168.75">
      <c r="A207" s="40" t="s">
        <v>5</v>
      </c>
      <c r="B207" s="41" t="s">
        <v>6</v>
      </c>
      <c r="C207" s="41" t="s">
        <v>7</v>
      </c>
      <c r="D207" s="41" t="s">
        <v>8</v>
      </c>
      <c r="E207" s="41" t="s">
        <v>9</v>
      </c>
      <c r="F207" s="41" t="s">
        <v>10</v>
      </c>
    </row>
    <row r="208" spans="1:6">
      <c r="A208" s="42">
        <v>1</v>
      </c>
      <c r="B208" s="42">
        <v>2</v>
      </c>
      <c r="C208" s="42">
        <v>3</v>
      </c>
      <c r="D208" s="43">
        <v>4</v>
      </c>
      <c r="E208" s="43">
        <v>5</v>
      </c>
      <c r="F208" s="42" t="s">
        <v>11</v>
      </c>
    </row>
    <row r="209" spans="1:6" ht="117.75" customHeight="1">
      <c r="A209" s="61">
        <v>1</v>
      </c>
      <c r="B209" s="29" t="s">
        <v>57</v>
      </c>
      <c r="C209" s="4" t="s">
        <v>12</v>
      </c>
      <c r="D209" s="43">
        <v>100</v>
      </c>
      <c r="E209" s="43">
        <v>98</v>
      </c>
      <c r="F209" s="45">
        <f>E209/D209*100</f>
        <v>98</v>
      </c>
    </row>
    <row r="210" spans="1:6" ht="70.5" customHeight="1">
      <c r="A210" s="62"/>
      <c r="B210" s="31"/>
      <c r="C210" s="4" t="s">
        <v>13</v>
      </c>
      <c r="D210" s="43">
        <v>100</v>
      </c>
      <c r="E210" s="43">
        <v>100</v>
      </c>
      <c r="F210" s="45">
        <f t="shared" ref="F210:F218" si="13">E210/D210*100</f>
        <v>100</v>
      </c>
    </row>
    <row r="211" spans="1:6" ht="115.5" customHeight="1">
      <c r="A211" s="62"/>
      <c r="B211" s="31"/>
      <c r="C211" s="4" t="s">
        <v>14</v>
      </c>
      <c r="D211" s="43">
        <v>100</v>
      </c>
      <c r="E211" s="43">
        <v>96</v>
      </c>
      <c r="F211" s="45">
        <f t="shared" si="13"/>
        <v>96</v>
      </c>
    </row>
    <row r="212" spans="1:6" ht="68.25" customHeight="1">
      <c r="A212" s="62"/>
      <c r="B212" s="31"/>
      <c r="C212" s="4" t="s">
        <v>15</v>
      </c>
      <c r="D212" s="43">
        <v>100</v>
      </c>
      <c r="E212" s="43">
        <v>100</v>
      </c>
      <c r="F212" s="45">
        <f t="shared" si="13"/>
        <v>100</v>
      </c>
    </row>
    <row r="213" spans="1:6" ht="116.25" customHeight="1">
      <c r="A213" s="62"/>
      <c r="B213" s="31"/>
      <c r="C213" s="4" t="s">
        <v>16</v>
      </c>
      <c r="D213" s="43">
        <v>100</v>
      </c>
      <c r="E213" s="43">
        <v>100</v>
      </c>
      <c r="F213" s="45">
        <f t="shared" si="13"/>
        <v>100</v>
      </c>
    </row>
    <row r="214" spans="1:6" ht="66.75" customHeight="1">
      <c r="A214" s="62"/>
      <c r="B214" s="31"/>
      <c r="C214" s="4" t="s">
        <v>17</v>
      </c>
      <c r="D214" s="43">
        <v>100</v>
      </c>
      <c r="E214" s="43">
        <v>100</v>
      </c>
      <c r="F214" s="45">
        <f t="shared" si="13"/>
        <v>100</v>
      </c>
    </row>
    <row r="215" spans="1:6" ht="89.25" customHeight="1">
      <c r="A215" s="62"/>
      <c r="B215" s="31"/>
      <c r="C215" s="4" t="s">
        <v>18</v>
      </c>
      <c r="D215" s="44">
        <v>95</v>
      </c>
      <c r="E215" s="44">
        <v>95</v>
      </c>
      <c r="F215" s="45">
        <f t="shared" si="13"/>
        <v>100</v>
      </c>
    </row>
    <row r="216" spans="1:6" ht="162.75" customHeight="1">
      <c r="A216" s="63"/>
      <c r="B216" s="30"/>
      <c r="C216" s="4" t="s">
        <v>19</v>
      </c>
      <c r="D216" s="44">
        <v>100</v>
      </c>
      <c r="E216" s="44">
        <v>100</v>
      </c>
      <c r="F216" s="45">
        <f t="shared" si="13"/>
        <v>100</v>
      </c>
    </row>
    <row r="217" spans="1:6" ht="119.25" customHeight="1">
      <c r="A217" s="69">
        <v>2</v>
      </c>
      <c r="B217" s="29" t="s">
        <v>58</v>
      </c>
      <c r="C217" s="4" t="s">
        <v>20</v>
      </c>
      <c r="D217" s="44">
        <v>95</v>
      </c>
      <c r="E217" s="44">
        <v>95</v>
      </c>
      <c r="F217" s="45">
        <f t="shared" si="13"/>
        <v>100</v>
      </c>
    </row>
    <row r="218" spans="1:6" ht="162.75" customHeight="1">
      <c r="A218" s="69"/>
      <c r="B218" s="30"/>
      <c r="C218" s="4" t="s">
        <v>19</v>
      </c>
      <c r="D218" s="44">
        <v>100</v>
      </c>
      <c r="E218" s="44">
        <v>100</v>
      </c>
      <c r="F218" s="45">
        <f t="shared" si="13"/>
        <v>100</v>
      </c>
    </row>
    <row r="220" spans="1:6">
      <c r="A220" s="36" t="s">
        <v>103</v>
      </c>
      <c r="B220" s="37"/>
      <c r="C220" s="37"/>
      <c r="D220" s="37"/>
      <c r="E220" s="37"/>
      <c r="F220" s="38"/>
    </row>
    <row r="221" spans="1:6">
      <c r="A221" s="39" t="s">
        <v>90</v>
      </c>
      <c r="B221" s="39"/>
      <c r="C221" s="39"/>
      <c r="D221" s="39"/>
      <c r="E221" s="39"/>
      <c r="F221" s="39"/>
    </row>
    <row r="222" spans="1:6" ht="168.75">
      <c r="A222" s="40" t="s">
        <v>5</v>
      </c>
      <c r="B222" s="41" t="s">
        <v>6</v>
      </c>
      <c r="C222" s="41" t="s">
        <v>7</v>
      </c>
      <c r="D222" s="41" t="s">
        <v>8</v>
      </c>
      <c r="E222" s="41" t="s">
        <v>9</v>
      </c>
      <c r="F222" s="41" t="s">
        <v>10</v>
      </c>
    </row>
    <row r="223" spans="1:6">
      <c r="A223" s="42">
        <v>1</v>
      </c>
      <c r="B223" s="42">
        <v>2</v>
      </c>
      <c r="C223" s="42">
        <v>3</v>
      </c>
      <c r="D223" s="43">
        <v>4</v>
      </c>
      <c r="E223" s="43">
        <v>5</v>
      </c>
      <c r="F223" s="42" t="s">
        <v>11</v>
      </c>
    </row>
    <row r="224" spans="1:6" ht="117.75" customHeight="1">
      <c r="A224" s="61">
        <v>1</v>
      </c>
      <c r="B224" s="29" t="s">
        <v>57</v>
      </c>
      <c r="C224" s="4" t="s">
        <v>12</v>
      </c>
      <c r="D224" s="43">
        <v>100</v>
      </c>
      <c r="E224" s="43">
        <v>100</v>
      </c>
      <c r="F224" s="45">
        <f>E224/D224*100</f>
        <v>100</v>
      </c>
    </row>
    <row r="225" spans="1:6" ht="70.5" customHeight="1">
      <c r="A225" s="62"/>
      <c r="B225" s="31"/>
      <c r="C225" s="4" t="s">
        <v>13</v>
      </c>
      <c r="D225" s="43">
        <v>100</v>
      </c>
      <c r="E225" s="43">
        <v>100</v>
      </c>
      <c r="F225" s="45">
        <f t="shared" ref="F225:F233" si="14">E225/D225*100</f>
        <v>100</v>
      </c>
    </row>
    <row r="226" spans="1:6" ht="115.5" customHeight="1">
      <c r="A226" s="62"/>
      <c r="B226" s="31"/>
      <c r="C226" s="4" t="s">
        <v>14</v>
      </c>
      <c r="D226" s="43">
        <v>100</v>
      </c>
      <c r="E226" s="43">
        <v>100</v>
      </c>
      <c r="F226" s="45">
        <f t="shared" si="14"/>
        <v>100</v>
      </c>
    </row>
    <row r="227" spans="1:6" ht="68.25" customHeight="1">
      <c r="A227" s="62"/>
      <c r="B227" s="31"/>
      <c r="C227" s="4" t="s">
        <v>15</v>
      </c>
      <c r="D227" s="43">
        <v>100</v>
      </c>
      <c r="E227" s="43">
        <v>100</v>
      </c>
      <c r="F227" s="45">
        <f t="shared" si="14"/>
        <v>100</v>
      </c>
    </row>
    <row r="228" spans="1:6" ht="116.25" customHeight="1">
      <c r="A228" s="62"/>
      <c r="B228" s="31"/>
      <c r="C228" s="4" t="s">
        <v>16</v>
      </c>
      <c r="D228" s="43">
        <v>100</v>
      </c>
      <c r="E228" s="43">
        <v>100</v>
      </c>
      <c r="F228" s="45">
        <f t="shared" si="14"/>
        <v>100</v>
      </c>
    </row>
    <row r="229" spans="1:6" ht="66.75" customHeight="1">
      <c r="A229" s="62"/>
      <c r="B229" s="31"/>
      <c r="C229" s="4" t="s">
        <v>17</v>
      </c>
      <c r="D229" s="43">
        <v>100</v>
      </c>
      <c r="E229" s="43">
        <v>100</v>
      </c>
      <c r="F229" s="45">
        <f t="shared" si="14"/>
        <v>100</v>
      </c>
    </row>
    <row r="230" spans="1:6" ht="89.25" customHeight="1">
      <c r="A230" s="62"/>
      <c r="B230" s="31"/>
      <c r="C230" s="4" t="s">
        <v>18</v>
      </c>
      <c r="D230" s="44">
        <v>95</v>
      </c>
      <c r="E230" s="44">
        <v>95</v>
      </c>
      <c r="F230" s="45">
        <f t="shared" si="14"/>
        <v>100</v>
      </c>
    </row>
    <row r="231" spans="1:6" ht="162.75" customHeight="1">
      <c r="A231" s="63"/>
      <c r="B231" s="30"/>
      <c r="C231" s="4" t="s">
        <v>19</v>
      </c>
      <c r="D231" s="44">
        <v>100</v>
      </c>
      <c r="E231" s="44">
        <v>100</v>
      </c>
      <c r="F231" s="45">
        <f t="shared" si="14"/>
        <v>100</v>
      </c>
    </row>
    <row r="232" spans="1:6" ht="119.25" hidden="1" customHeight="1">
      <c r="A232" s="64">
        <v>2</v>
      </c>
      <c r="B232" s="29" t="s">
        <v>58</v>
      </c>
      <c r="C232" s="4" t="s">
        <v>20</v>
      </c>
      <c r="D232" s="44">
        <v>95</v>
      </c>
      <c r="E232" s="44">
        <v>0</v>
      </c>
      <c r="F232" s="45">
        <f t="shared" si="14"/>
        <v>0</v>
      </c>
    </row>
    <row r="233" spans="1:6" ht="162.75" hidden="1" customHeight="1">
      <c r="A233" s="65"/>
      <c r="B233" s="30"/>
      <c r="C233" s="4" t="s">
        <v>19</v>
      </c>
      <c r="D233" s="44">
        <v>100</v>
      </c>
      <c r="E233" s="44">
        <v>0</v>
      </c>
      <c r="F233" s="45">
        <f t="shared" si="14"/>
        <v>0</v>
      </c>
    </row>
    <row r="235" spans="1:6">
      <c r="A235" s="36" t="s">
        <v>104</v>
      </c>
      <c r="B235" s="37"/>
      <c r="C235" s="37"/>
      <c r="D235" s="37"/>
      <c r="E235" s="37"/>
      <c r="F235" s="38"/>
    </row>
    <row r="236" spans="1:6">
      <c r="A236" s="39" t="s">
        <v>90</v>
      </c>
      <c r="B236" s="39"/>
      <c r="C236" s="39"/>
      <c r="D236" s="39"/>
      <c r="E236" s="39"/>
      <c r="F236" s="39"/>
    </row>
    <row r="237" spans="1:6" ht="168.75">
      <c r="A237" s="40" t="s">
        <v>5</v>
      </c>
      <c r="B237" s="41" t="s">
        <v>6</v>
      </c>
      <c r="C237" s="41" t="s">
        <v>7</v>
      </c>
      <c r="D237" s="41" t="s">
        <v>8</v>
      </c>
      <c r="E237" s="41" t="s">
        <v>9</v>
      </c>
      <c r="F237" s="41" t="s">
        <v>10</v>
      </c>
    </row>
    <row r="238" spans="1:6">
      <c r="A238" s="42">
        <v>1</v>
      </c>
      <c r="B238" s="42">
        <v>2</v>
      </c>
      <c r="C238" s="42">
        <v>3</v>
      </c>
      <c r="D238" s="43">
        <v>4</v>
      </c>
      <c r="E238" s="43">
        <v>5</v>
      </c>
      <c r="F238" s="42" t="s">
        <v>11</v>
      </c>
    </row>
    <row r="239" spans="1:6" ht="117.75" customHeight="1">
      <c r="A239" s="61">
        <v>1</v>
      </c>
      <c r="B239" s="29" t="s">
        <v>57</v>
      </c>
      <c r="C239" s="4" t="s">
        <v>12</v>
      </c>
      <c r="D239" s="43">
        <v>100</v>
      </c>
      <c r="E239" s="43">
        <v>100</v>
      </c>
      <c r="F239" s="45">
        <f>E239/D239*100</f>
        <v>100</v>
      </c>
    </row>
    <row r="240" spans="1:6" ht="70.5" customHeight="1">
      <c r="A240" s="62"/>
      <c r="B240" s="31"/>
      <c r="C240" s="4" t="s">
        <v>13</v>
      </c>
      <c r="D240" s="43">
        <v>100</v>
      </c>
      <c r="E240" s="43">
        <v>100</v>
      </c>
      <c r="F240" s="45">
        <f t="shared" ref="F240:F248" si="15">E240/D240*100</f>
        <v>100</v>
      </c>
    </row>
    <row r="241" spans="1:6" ht="115.5" customHeight="1">
      <c r="A241" s="62"/>
      <c r="B241" s="31"/>
      <c r="C241" s="4" t="s">
        <v>14</v>
      </c>
      <c r="D241" s="43">
        <v>100</v>
      </c>
      <c r="E241" s="43">
        <v>100</v>
      </c>
      <c r="F241" s="45">
        <f t="shared" si="15"/>
        <v>100</v>
      </c>
    </row>
    <row r="242" spans="1:6" ht="68.25" customHeight="1">
      <c r="A242" s="62"/>
      <c r="B242" s="31"/>
      <c r="C242" s="4" t="s">
        <v>15</v>
      </c>
      <c r="D242" s="43">
        <v>100</v>
      </c>
      <c r="E242" s="43">
        <v>100</v>
      </c>
      <c r="F242" s="45">
        <f t="shared" si="15"/>
        <v>100</v>
      </c>
    </row>
    <row r="243" spans="1:6" ht="116.25" customHeight="1">
      <c r="A243" s="62"/>
      <c r="B243" s="31"/>
      <c r="C243" s="4" t="s">
        <v>16</v>
      </c>
      <c r="D243" s="43">
        <v>100</v>
      </c>
      <c r="E243" s="43">
        <v>100</v>
      </c>
      <c r="F243" s="45">
        <f t="shared" si="15"/>
        <v>100</v>
      </c>
    </row>
    <row r="244" spans="1:6" ht="66.75" customHeight="1">
      <c r="A244" s="62"/>
      <c r="B244" s="31"/>
      <c r="C244" s="4" t="s">
        <v>17</v>
      </c>
      <c r="D244" s="43">
        <v>100</v>
      </c>
      <c r="E244" s="43">
        <v>100</v>
      </c>
      <c r="F244" s="45">
        <f t="shared" si="15"/>
        <v>100</v>
      </c>
    </row>
    <row r="245" spans="1:6" ht="89.25" customHeight="1">
      <c r="A245" s="62"/>
      <c r="B245" s="31"/>
      <c r="C245" s="4" t="s">
        <v>18</v>
      </c>
      <c r="D245" s="44">
        <v>95</v>
      </c>
      <c r="E245" s="44">
        <v>95</v>
      </c>
      <c r="F245" s="45">
        <f t="shared" si="15"/>
        <v>100</v>
      </c>
    </row>
    <row r="246" spans="1:6" ht="162.75" customHeight="1">
      <c r="A246" s="63"/>
      <c r="B246" s="30"/>
      <c r="C246" s="4" t="s">
        <v>19</v>
      </c>
      <c r="D246" s="44">
        <v>100</v>
      </c>
      <c r="E246" s="44">
        <v>100</v>
      </c>
      <c r="F246" s="45">
        <f t="shared" si="15"/>
        <v>100</v>
      </c>
    </row>
    <row r="247" spans="1:6" ht="119.25" hidden="1" customHeight="1">
      <c r="A247" s="64">
        <v>2</v>
      </c>
      <c r="B247" s="29" t="s">
        <v>58</v>
      </c>
      <c r="C247" s="4" t="s">
        <v>20</v>
      </c>
      <c r="D247" s="44">
        <v>95</v>
      </c>
      <c r="E247" s="44">
        <v>0</v>
      </c>
      <c r="F247" s="45">
        <f t="shared" si="15"/>
        <v>0</v>
      </c>
    </row>
    <row r="248" spans="1:6" ht="162.75" hidden="1" customHeight="1">
      <c r="A248" s="65"/>
      <c r="B248" s="30"/>
      <c r="C248" s="4" t="s">
        <v>19</v>
      </c>
      <c r="D248" s="44">
        <v>100</v>
      </c>
      <c r="E248" s="44">
        <v>0</v>
      </c>
      <c r="F248" s="45">
        <f t="shared" si="15"/>
        <v>0</v>
      </c>
    </row>
    <row r="250" spans="1:6">
      <c r="A250" s="36" t="s">
        <v>105</v>
      </c>
      <c r="B250" s="37"/>
      <c r="C250" s="37"/>
      <c r="D250" s="37"/>
      <c r="E250" s="37"/>
      <c r="F250" s="38"/>
    </row>
    <row r="251" spans="1:6">
      <c r="A251" s="39" t="s">
        <v>90</v>
      </c>
      <c r="B251" s="39"/>
      <c r="C251" s="39"/>
      <c r="D251" s="39"/>
      <c r="E251" s="39"/>
      <c r="F251" s="39"/>
    </row>
    <row r="252" spans="1:6" ht="168.75">
      <c r="A252" s="40" t="s">
        <v>5</v>
      </c>
      <c r="B252" s="41" t="s">
        <v>6</v>
      </c>
      <c r="C252" s="41" t="s">
        <v>7</v>
      </c>
      <c r="D252" s="41" t="s">
        <v>8</v>
      </c>
      <c r="E252" s="41" t="s">
        <v>9</v>
      </c>
      <c r="F252" s="41" t="s">
        <v>10</v>
      </c>
    </row>
    <row r="253" spans="1:6">
      <c r="A253" s="42">
        <v>1</v>
      </c>
      <c r="B253" s="42">
        <v>2</v>
      </c>
      <c r="C253" s="42">
        <v>3</v>
      </c>
      <c r="D253" s="43">
        <v>4</v>
      </c>
      <c r="E253" s="43">
        <v>5</v>
      </c>
      <c r="F253" s="42" t="s">
        <v>11</v>
      </c>
    </row>
    <row r="254" spans="1:6" ht="117.75" customHeight="1">
      <c r="A254" s="61">
        <v>1</v>
      </c>
      <c r="B254" s="29" t="s">
        <v>57</v>
      </c>
      <c r="C254" s="4" t="s">
        <v>12</v>
      </c>
      <c r="D254" s="43">
        <v>100</v>
      </c>
      <c r="E254" s="43">
        <v>100</v>
      </c>
      <c r="F254" s="45">
        <f>E254/D254*100</f>
        <v>100</v>
      </c>
    </row>
    <row r="255" spans="1:6" ht="70.5" customHeight="1">
      <c r="A255" s="62"/>
      <c r="B255" s="31"/>
      <c r="C255" s="4" t="s">
        <v>13</v>
      </c>
      <c r="D255" s="43">
        <v>100</v>
      </c>
      <c r="E255" s="43">
        <v>100</v>
      </c>
      <c r="F255" s="45">
        <f t="shared" ref="F255:F263" si="16">E255/D255*100</f>
        <v>100</v>
      </c>
    </row>
    <row r="256" spans="1:6" ht="115.5" customHeight="1">
      <c r="A256" s="62"/>
      <c r="B256" s="31"/>
      <c r="C256" s="4" t="s">
        <v>14</v>
      </c>
      <c r="D256" s="43">
        <v>100</v>
      </c>
      <c r="E256" s="43">
        <v>100</v>
      </c>
      <c r="F256" s="45">
        <f t="shared" si="16"/>
        <v>100</v>
      </c>
    </row>
    <row r="257" spans="1:6" ht="68.25" customHeight="1">
      <c r="A257" s="62"/>
      <c r="B257" s="31"/>
      <c r="C257" s="4" t="s">
        <v>15</v>
      </c>
      <c r="D257" s="43">
        <v>100</v>
      </c>
      <c r="E257" s="43">
        <v>100</v>
      </c>
      <c r="F257" s="45">
        <f t="shared" si="16"/>
        <v>100</v>
      </c>
    </row>
    <row r="258" spans="1:6" ht="116.25" customHeight="1">
      <c r="A258" s="62"/>
      <c r="B258" s="31"/>
      <c r="C258" s="4" t="s">
        <v>16</v>
      </c>
      <c r="D258" s="43">
        <v>100</v>
      </c>
      <c r="E258" s="43">
        <v>100</v>
      </c>
      <c r="F258" s="45">
        <f t="shared" si="16"/>
        <v>100</v>
      </c>
    </row>
    <row r="259" spans="1:6" ht="66.75" customHeight="1">
      <c r="A259" s="62"/>
      <c r="B259" s="31"/>
      <c r="C259" s="4" t="s">
        <v>17</v>
      </c>
      <c r="D259" s="43">
        <v>100</v>
      </c>
      <c r="E259" s="43">
        <v>100</v>
      </c>
      <c r="F259" s="45">
        <f t="shared" si="16"/>
        <v>100</v>
      </c>
    </row>
    <row r="260" spans="1:6" ht="89.25" customHeight="1">
      <c r="A260" s="62"/>
      <c r="B260" s="31"/>
      <c r="C260" s="4" t="s">
        <v>18</v>
      </c>
      <c r="D260" s="44">
        <v>95</v>
      </c>
      <c r="E260" s="44">
        <v>95</v>
      </c>
      <c r="F260" s="45">
        <f t="shared" si="16"/>
        <v>100</v>
      </c>
    </row>
    <row r="261" spans="1:6" ht="162.75" customHeight="1">
      <c r="A261" s="63"/>
      <c r="B261" s="30"/>
      <c r="C261" s="4" t="s">
        <v>19</v>
      </c>
      <c r="D261" s="44">
        <v>100</v>
      </c>
      <c r="E261" s="44">
        <v>100</v>
      </c>
      <c r="F261" s="45">
        <f t="shared" si="16"/>
        <v>100</v>
      </c>
    </row>
    <row r="262" spans="1:6" ht="119.25" customHeight="1">
      <c r="A262" s="69">
        <v>2</v>
      </c>
      <c r="B262" s="29" t="s">
        <v>58</v>
      </c>
      <c r="C262" s="4" t="s">
        <v>20</v>
      </c>
      <c r="D262" s="44">
        <v>95</v>
      </c>
      <c r="E262" s="44">
        <v>95</v>
      </c>
      <c r="F262" s="45">
        <v>95</v>
      </c>
    </row>
    <row r="263" spans="1:6" ht="162.75" customHeight="1">
      <c r="A263" s="69"/>
      <c r="B263" s="30"/>
      <c r="C263" s="4" t="s">
        <v>19</v>
      </c>
      <c r="D263" s="44">
        <v>100</v>
      </c>
      <c r="E263" s="44">
        <v>100</v>
      </c>
      <c r="F263" s="45">
        <f t="shared" si="16"/>
        <v>100</v>
      </c>
    </row>
    <row r="265" spans="1:6">
      <c r="A265" s="36" t="s">
        <v>106</v>
      </c>
      <c r="B265" s="37"/>
      <c r="C265" s="37"/>
      <c r="D265" s="37"/>
      <c r="E265" s="37"/>
      <c r="F265" s="38"/>
    </row>
    <row r="266" spans="1:6">
      <c r="A266" s="39" t="s">
        <v>90</v>
      </c>
      <c r="B266" s="39"/>
      <c r="C266" s="39"/>
      <c r="D266" s="39"/>
      <c r="E266" s="39"/>
      <c r="F266" s="39"/>
    </row>
    <row r="267" spans="1:6" ht="168.75">
      <c r="A267" s="40" t="s">
        <v>5</v>
      </c>
      <c r="B267" s="41" t="s">
        <v>6</v>
      </c>
      <c r="C267" s="41" t="s">
        <v>7</v>
      </c>
      <c r="D267" s="41" t="s">
        <v>8</v>
      </c>
      <c r="E267" s="41" t="s">
        <v>9</v>
      </c>
      <c r="F267" s="41" t="s">
        <v>10</v>
      </c>
    </row>
    <row r="268" spans="1:6">
      <c r="A268" s="42">
        <v>1</v>
      </c>
      <c r="B268" s="42">
        <v>2</v>
      </c>
      <c r="C268" s="42">
        <v>3</v>
      </c>
      <c r="D268" s="43">
        <v>4</v>
      </c>
      <c r="E268" s="43">
        <v>5</v>
      </c>
      <c r="F268" s="42" t="s">
        <v>11</v>
      </c>
    </row>
    <row r="269" spans="1:6" ht="117.75" customHeight="1">
      <c r="A269" s="61">
        <v>1</v>
      </c>
      <c r="B269" s="29" t="s">
        <v>57</v>
      </c>
      <c r="C269" s="4" t="s">
        <v>12</v>
      </c>
      <c r="D269" s="43">
        <v>100</v>
      </c>
      <c r="E269" s="43">
        <v>100</v>
      </c>
      <c r="F269" s="45">
        <f>E269/D269*100</f>
        <v>100</v>
      </c>
    </row>
    <row r="270" spans="1:6" ht="70.5" customHeight="1">
      <c r="A270" s="62"/>
      <c r="B270" s="31"/>
      <c r="C270" s="4" t="s">
        <v>13</v>
      </c>
      <c r="D270" s="43">
        <v>100</v>
      </c>
      <c r="E270" s="43">
        <v>100</v>
      </c>
      <c r="F270" s="45">
        <f t="shared" ref="F270:F278" si="17">E270/D270*100</f>
        <v>100</v>
      </c>
    </row>
    <row r="271" spans="1:6" ht="115.5" customHeight="1">
      <c r="A271" s="62"/>
      <c r="B271" s="31"/>
      <c r="C271" s="4" t="s">
        <v>14</v>
      </c>
      <c r="D271" s="43">
        <v>100</v>
      </c>
      <c r="E271" s="43">
        <v>95</v>
      </c>
      <c r="F271" s="45">
        <f t="shared" si="17"/>
        <v>95</v>
      </c>
    </row>
    <row r="272" spans="1:6" ht="68.25" customHeight="1">
      <c r="A272" s="62"/>
      <c r="B272" s="31"/>
      <c r="C272" s="4" t="s">
        <v>15</v>
      </c>
      <c r="D272" s="43">
        <v>100</v>
      </c>
      <c r="E272" s="43">
        <v>100</v>
      </c>
      <c r="F272" s="45">
        <f t="shared" si="17"/>
        <v>100</v>
      </c>
    </row>
    <row r="273" spans="1:6" ht="116.25" customHeight="1">
      <c r="A273" s="62"/>
      <c r="B273" s="31"/>
      <c r="C273" s="4" t="s">
        <v>16</v>
      </c>
      <c r="D273" s="43">
        <v>100</v>
      </c>
      <c r="E273" s="43">
        <v>100</v>
      </c>
      <c r="F273" s="45">
        <f t="shared" si="17"/>
        <v>100</v>
      </c>
    </row>
    <row r="274" spans="1:6" ht="66.75" customHeight="1">
      <c r="A274" s="62"/>
      <c r="B274" s="31"/>
      <c r="C274" s="4" t="s">
        <v>17</v>
      </c>
      <c r="D274" s="43">
        <v>100</v>
      </c>
      <c r="E274" s="43">
        <v>100</v>
      </c>
      <c r="F274" s="45">
        <f t="shared" si="17"/>
        <v>100</v>
      </c>
    </row>
    <row r="275" spans="1:6" ht="89.25" customHeight="1">
      <c r="A275" s="62"/>
      <c r="B275" s="31"/>
      <c r="C275" s="4" t="s">
        <v>18</v>
      </c>
      <c r="D275" s="44">
        <v>95</v>
      </c>
      <c r="E275" s="44">
        <v>95</v>
      </c>
      <c r="F275" s="45">
        <f t="shared" si="17"/>
        <v>100</v>
      </c>
    </row>
    <row r="276" spans="1:6" ht="162.75" customHeight="1">
      <c r="A276" s="63"/>
      <c r="B276" s="30"/>
      <c r="C276" s="4" t="s">
        <v>19</v>
      </c>
      <c r="D276" s="44">
        <v>100</v>
      </c>
      <c r="E276" s="44">
        <v>100</v>
      </c>
      <c r="F276" s="45">
        <f t="shared" si="17"/>
        <v>100</v>
      </c>
    </row>
    <row r="277" spans="1:6" ht="119.25" hidden="1" customHeight="1">
      <c r="A277" s="64">
        <v>2</v>
      </c>
      <c r="B277" s="29" t="s">
        <v>58</v>
      </c>
      <c r="C277" s="4" t="s">
        <v>20</v>
      </c>
      <c r="D277" s="44">
        <v>95</v>
      </c>
      <c r="E277" s="44"/>
      <c r="F277" s="45">
        <f t="shared" si="17"/>
        <v>0</v>
      </c>
    </row>
    <row r="278" spans="1:6" ht="162.75" hidden="1" customHeight="1">
      <c r="A278" s="65"/>
      <c r="B278" s="30"/>
      <c r="C278" s="4" t="s">
        <v>19</v>
      </c>
      <c r="D278" s="44">
        <v>100</v>
      </c>
      <c r="E278" s="44"/>
      <c r="F278" s="45">
        <f t="shared" si="17"/>
        <v>0</v>
      </c>
    </row>
    <row r="280" spans="1:6">
      <c r="A280" s="36" t="s">
        <v>77</v>
      </c>
      <c r="B280" s="37"/>
      <c r="C280" s="37"/>
      <c r="D280" s="37"/>
      <c r="E280" s="37"/>
      <c r="F280" s="38"/>
    </row>
    <row r="281" spans="1:6">
      <c r="A281" s="39" t="s">
        <v>90</v>
      </c>
      <c r="B281" s="39"/>
      <c r="C281" s="39"/>
      <c r="D281" s="39"/>
      <c r="E281" s="39"/>
      <c r="F281" s="39"/>
    </row>
    <row r="282" spans="1:6" ht="168.75">
      <c r="A282" s="40" t="s">
        <v>5</v>
      </c>
      <c r="B282" s="41" t="s">
        <v>6</v>
      </c>
      <c r="C282" s="41" t="s">
        <v>7</v>
      </c>
      <c r="D282" s="41" t="s">
        <v>8</v>
      </c>
      <c r="E282" s="41" t="s">
        <v>9</v>
      </c>
      <c r="F282" s="41" t="s">
        <v>10</v>
      </c>
    </row>
    <row r="283" spans="1:6">
      <c r="A283" s="42">
        <v>1</v>
      </c>
      <c r="B283" s="42">
        <v>2</v>
      </c>
      <c r="C283" s="42">
        <v>3</v>
      </c>
      <c r="D283" s="43">
        <v>4</v>
      </c>
      <c r="E283" s="43">
        <v>5</v>
      </c>
      <c r="F283" s="42" t="s">
        <v>11</v>
      </c>
    </row>
    <row r="284" spans="1:6" ht="117.75" customHeight="1">
      <c r="A284" s="61">
        <v>1</v>
      </c>
      <c r="B284" s="29" t="s">
        <v>57</v>
      </c>
      <c r="C284" s="4" t="s">
        <v>12</v>
      </c>
      <c r="D284" s="43">
        <v>100</v>
      </c>
      <c r="E284" s="43">
        <v>100</v>
      </c>
      <c r="F284" s="52">
        <f>E284/D284*100</f>
        <v>100</v>
      </c>
    </row>
    <row r="285" spans="1:6" ht="70.5" customHeight="1">
      <c r="A285" s="62"/>
      <c r="B285" s="31"/>
      <c r="C285" s="4" t="s">
        <v>13</v>
      </c>
      <c r="D285" s="43">
        <v>100</v>
      </c>
      <c r="E285" s="43">
        <v>100</v>
      </c>
      <c r="F285" s="52">
        <f t="shared" ref="F285:F293" si="18">E285/D285*100</f>
        <v>100</v>
      </c>
    </row>
    <row r="286" spans="1:6" ht="115.5" customHeight="1">
      <c r="A286" s="62"/>
      <c r="B286" s="31"/>
      <c r="C286" s="4" t="s">
        <v>14</v>
      </c>
      <c r="D286" s="43">
        <v>100</v>
      </c>
      <c r="E286" s="43">
        <v>100</v>
      </c>
      <c r="F286" s="52">
        <f t="shared" si="18"/>
        <v>100</v>
      </c>
    </row>
    <row r="287" spans="1:6" ht="68.25" customHeight="1">
      <c r="A287" s="62"/>
      <c r="B287" s="31"/>
      <c r="C287" s="4" t="s">
        <v>15</v>
      </c>
      <c r="D287" s="43">
        <v>100</v>
      </c>
      <c r="E287" s="43">
        <v>100</v>
      </c>
      <c r="F287" s="52">
        <f t="shared" si="18"/>
        <v>100</v>
      </c>
    </row>
    <row r="288" spans="1:6" ht="116.25" customHeight="1">
      <c r="A288" s="62"/>
      <c r="B288" s="31"/>
      <c r="C288" s="4" t="s">
        <v>16</v>
      </c>
      <c r="D288" s="43">
        <v>100</v>
      </c>
      <c r="E288" s="43">
        <v>100</v>
      </c>
      <c r="F288" s="52">
        <f t="shared" si="18"/>
        <v>100</v>
      </c>
    </row>
    <row r="289" spans="1:6" ht="66.75" customHeight="1">
      <c r="A289" s="62"/>
      <c r="B289" s="31"/>
      <c r="C289" s="4" t="s">
        <v>17</v>
      </c>
      <c r="D289" s="43">
        <v>100</v>
      </c>
      <c r="E289" s="43">
        <v>100</v>
      </c>
      <c r="F289" s="52">
        <f t="shared" si="18"/>
        <v>100</v>
      </c>
    </row>
    <row r="290" spans="1:6" ht="89.25" customHeight="1">
      <c r="A290" s="62"/>
      <c r="B290" s="31"/>
      <c r="C290" s="4" t="s">
        <v>18</v>
      </c>
      <c r="D290" s="44">
        <v>95</v>
      </c>
      <c r="E290" s="44">
        <v>95</v>
      </c>
      <c r="F290" s="52">
        <f t="shared" si="18"/>
        <v>100</v>
      </c>
    </row>
    <row r="291" spans="1:6" ht="162.75" customHeight="1">
      <c r="A291" s="63"/>
      <c r="B291" s="30"/>
      <c r="C291" s="4" t="s">
        <v>19</v>
      </c>
      <c r="D291" s="44">
        <v>100</v>
      </c>
      <c r="E291" s="44">
        <v>100</v>
      </c>
      <c r="F291" s="52">
        <f t="shared" si="18"/>
        <v>100</v>
      </c>
    </row>
    <row r="292" spans="1:6" ht="119.25" customHeight="1">
      <c r="A292" s="69">
        <v>2</v>
      </c>
      <c r="B292" s="29" t="s">
        <v>58</v>
      </c>
      <c r="C292" s="4" t="s">
        <v>20</v>
      </c>
      <c r="D292" s="44">
        <v>95</v>
      </c>
      <c r="E292" s="44">
        <v>95</v>
      </c>
      <c r="F292" s="52">
        <f t="shared" si="18"/>
        <v>100</v>
      </c>
    </row>
    <row r="293" spans="1:6" ht="162.75" customHeight="1">
      <c r="A293" s="69"/>
      <c r="B293" s="30"/>
      <c r="C293" s="4" t="s">
        <v>19</v>
      </c>
      <c r="D293" s="44">
        <v>100</v>
      </c>
      <c r="E293" s="44">
        <v>100</v>
      </c>
      <c r="F293" s="52">
        <f t="shared" si="18"/>
        <v>100</v>
      </c>
    </row>
    <row r="295" spans="1:6">
      <c r="A295" s="36" t="s">
        <v>107</v>
      </c>
      <c r="B295" s="37"/>
      <c r="C295" s="37"/>
      <c r="D295" s="37"/>
      <c r="E295" s="37"/>
      <c r="F295" s="38"/>
    </row>
    <row r="296" spans="1:6">
      <c r="A296" s="39" t="s">
        <v>90</v>
      </c>
      <c r="B296" s="39"/>
      <c r="C296" s="39"/>
      <c r="D296" s="39"/>
      <c r="E296" s="39"/>
      <c r="F296" s="39"/>
    </row>
    <row r="297" spans="1:6" ht="168.75">
      <c r="A297" s="40" t="s">
        <v>5</v>
      </c>
      <c r="B297" s="41" t="s">
        <v>6</v>
      </c>
      <c r="C297" s="41" t="s">
        <v>7</v>
      </c>
      <c r="D297" s="41" t="s">
        <v>8</v>
      </c>
      <c r="E297" s="41" t="s">
        <v>9</v>
      </c>
      <c r="F297" s="41" t="s">
        <v>10</v>
      </c>
    </row>
    <row r="298" spans="1:6">
      <c r="A298" s="42">
        <v>1</v>
      </c>
      <c r="B298" s="42">
        <v>2</v>
      </c>
      <c r="C298" s="42">
        <v>3</v>
      </c>
      <c r="D298" s="43">
        <v>4</v>
      </c>
      <c r="E298" s="43">
        <v>5</v>
      </c>
      <c r="F298" s="42" t="s">
        <v>11</v>
      </c>
    </row>
    <row r="299" spans="1:6" ht="117.75" customHeight="1">
      <c r="A299" s="61">
        <v>1</v>
      </c>
      <c r="B299" s="29" t="s">
        <v>57</v>
      </c>
      <c r="C299" s="4" t="s">
        <v>12</v>
      </c>
      <c r="D299" s="43">
        <v>100</v>
      </c>
      <c r="E299" s="43">
        <v>100</v>
      </c>
      <c r="F299" s="45">
        <f>E299/D299*100</f>
        <v>100</v>
      </c>
    </row>
    <row r="300" spans="1:6" ht="70.5" customHeight="1">
      <c r="A300" s="62"/>
      <c r="B300" s="31"/>
      <c r="C300" s="4" t="s">
        <v>13</v>
      </c>
      <c r="D300" s="43">
        <v>100</v>
      </c>
      <c r="E300" s="43">
        <v>100</v>
      </c>
      <c r="F300" s="45">
        <f t="shared" ref="F300:F308" si="19">E300/D300*100</f>
        <v>100</v>
      </c>
    </row>
    <row r="301" spans="1:6" ht="115.5" customHeight="1">
      <c r="A301" s="62"/>
      <c r="B301" s="31"/>
      <c r="C301" s="4" t="s">
        <v>14</v>
      </c>
      <c r="D301" s="43">
        <v>100</v>
      </c>
      <c r="E301" s="43">
        <v>100</v>
      </c>
      <c r="F301" s="45">
        <f t="shared" si="19"/>
        <v>100</v>
      </c>
    </row>
    <row r="302" spans="1:6" ht="68.25" customHeight="1">
      <c r="A302" s="62"/>
      <c r="B302" s="31"/>
      <c r="C302" s="4" t="s">
        <v>15</v>
      </c>
      <c r="D302" s="43">
        <v>100</v>
      </c>
      <c r="E302" s="43">
        <v>100</v>
      </c>
      <c r="F302" s="45">
        <f t="shared" si="19"/>
        <v>100</v>
      </c>
    </row>
    <row r="303" spans="1:6" ht="116.25" customHeight="1">
      <c r="A303" s="62"/>
      <c r="B303" s="31"/>
      <c r="C303" s="4" t="s">
        <v>16</v>
      </c>
      <c r="D303" s="43">
        <v>100</v>
      </c>
      <c r="E303" s="43">
        <v>100</v>
      </c>
      <c r="F303" s="45">
        <f t="shared" si="19"/>
        <v>100</v>
      </c>
    </row>
    <row r="304" spans="1:6" ht="66.75" customHeight="1">
      <c r="A304" s="62"/>
      <c r="B304" s="31"/>
      <c r="C304" s="4" t="s">
        <v>17</v>
      </c>
      <c r="D304" s="43">
        <v>100</v>
      </c>
      <c r="E304" s="43">
        <v>100</v>
      </c>
      <c r="F304" s="45">
        <f t="shared" si="19"/>
        <v>100</v>
      </c>
    </row>
    <row r="305" spans="1:6" ht="89.25" customHeight="1">
      <c r="A305" s="62"/>
      <c r="B305" s="31"/>
      <c r="C305" s="4" t="s">
        <v>18</v>
      </c>
      <c r="D305" s="44">
        <v>95</v>
      </c>
      <c r="E305" s="44">
        <v>95</v>
      </c>
      <c r="F305" s="45">
        <f t="shared" si="19"/>
        <v>100</v>
      </c>
    </row>
    <row r="306" spans="1:6" ht="162.75" customHeight="1">
      <c r="A306" s="63"/>
      <c r="B306" s="30"/>
      <c r="C306" s="4" t="s">
        <v>19</v>
      </c>
      <c r="D306" s="44">
        <v>100</v>
      </c>
      <c r="E306" s="44">
        <v>100</v>
      </c>
      <c r="F306" s="45">
        <f t="shared" si="19"/>
        <v>100</v>
      </c>
    </row>
    <row r="307" spans="1:6" ht="119.25" hidden="1" customHeight="1">
      <c r="A307" s="64">
        <v>2</v>
      </c>
      <c r="B307" s="29" t="s">
        <v>58</v>
      </c>
      <c r="C307" s="4" t="s">
        <v>20</v>
      </c>
      <c r="D307" s="44">
        <v>95</v>
      </c>
      <c r="E307" s="44"/>
      <c r="F307" s="45">
        <f t="shared" si="19"/>
        <v>0</v>
      </c>
    </row>
    <row r="308" spans="1:6" ht="162.75" hidden="1" customHeight="1">
      <c r="A308" s="65"/>
      <c r="B308" s="30"/>
      <c r="C308" s="4" t="s">
        <v>19</v>
      </c>
      <c r="D308" s="44">
        <v>100</v>
      </c>
      <c r="E308" s="44"/>
      <c r="F308" s="45">
        <f t="shared" si="19"/>
        <v>0</v>
      </c>
    </row>
    <row r="310" spans="1:6">
      <c r="A310" s="36" t="s">
        <v>78</v>
      </c>
      <c r="B310" s="37"/>
      <c r="C310" s="37"/>
      <c r="D310" s="37"/>
      <c r="E310" s="37"/>
      <c r="F310" s="38"/>
    </row>
    <row r="311" spans="1:6">
      <c r="A311" s="39" t="s">
        <v>90</v>
      </c>
      <c r="B311" s="39"/>
      <c r="C311" s="39"/>
      <c r="D311" s="39"/>
      <c r="E311" s="39"/>
      <c r="F311" s="39"/>
    </row>
    <row r="312" spans="1:6" ht="168.75">
      <c r="A312" s="40" t="s">
        <v>5</v>
      </c>
      <c r="B312" s="41" t="s">
        <v>6</v>
      </c>
      <c r="C312" s="41" t="s">
        <v>7</v>
      </c>
      <c r="D312" s="41" t="s">
        <v>8</v>
      </c>
      <c r="E312" s="41" t="s">
        <v>9</v>
      </c>
      <c r="F312" s="41" t="s">
        <v>10</v>
      </c>
    </row>
    <row r="313" spans="1:6">
      <c r="A313" s="42">
        <v>1</v>
      </c>
      <c r="B313" s="42">
        <v>2</v>
      </c>
      <c r="C313" s="42">
        <v>3</v>
      </c>
      <c r="D313" s="43">
        <v>4</v>
      </c>
      <c r="E313" s="43">
        <v>5</v>
      </c>
      <c r="F313" s="42" t="s">
        <v>11</v>
      </c>
    </row>
    <row r="314" spans="1:6" ht="117.75" customHeight="1">
      <c r="A314" s="61">
        <v>1</v>
      </c>
      <c r="B314" s="29" t="s">
        <v>57</v>
      </c>
      <c r="C314" s="19" t="s">
        <v>12</v>
      </c>
      <c r="D314" s="43">
        <v>100</v>
      </c>
      <c r="E314" s="43">
        <v>100</v>
      </c>
      <c r="F314" s="52">
        <f>E314/D314*100</f>
        <v>100</v>
      </c>
    </row>
    <row r="315" spans="1:6" ht="70.5" customHeight="1">
      <c r="A315" s="62"/>
      <c r="B315" s="31"/>
      <c r="C315" s="19" t="s">
        <v>13</v>
      </c>
      <c r="D315" s="43">
        <v>100</v>
      </c>
      <c r="E315" s="43">
        <v>100</v>
      </c>
      <c r="F315" s="52">
        <f t="shared" ref="F315:F323" si="20">E315/D315*100</f>
        <v>100</v>
      </c>
    </row>
    <row r="316" spans="1:6" ht="115.5" customHeight="1">
      <c r="A316" s="62"/>
      <c r="B316" s="31"/>
      <c r="C316" s="19" t="s">
        <v>14</v>
      </c>
      <c r="D316" s="43">
        <v>100</v>
      </c>
      <c r="E316" s="43">
        <v>100</v>
      </c>
      <c r="F316" s="52">
        <f t="shared" si="20"/>
        <v>100</v>
      </c>
    </row>
    <row r="317" spans="1:6" ht="68.25" customHeight="1">
      <c r="A317" s="62"/>
      <c r="B317" s="31"/>
      <c r="C317" s="19" t="s">
        <v>15</v>
      </c>
      <c r="D317" s="43">
        <v>100</v>
      </c>
      <c r="E317" s="43">
        <v>100</v>
      </c>
      <c r="F317" s="52">
        <f t="shared" si="20"/>
        <v>100</v>
      </c>
    </row>
    <row r="318" spans="1:6" ht="116.25" customHeight="1">
      <c r="A318" s="62"/>
      <c r="B318" s="31"/>
      <c r="C318" s="19" t="s">
        <v>16</v>
      </c>
      <c r="D318" s="43">
        <v>100</v>
      </c>
      <c r="E318" s="43">
        <v>100</v>
      </c>
      <c r="F318" s="52">
        <f t="shared" si="20"/>
        <v>100</v>
      </c>
    </row>
    <row r="319" spans="1:6" ht="66.75" customHeight="1">
      <c r="A319" s="62"/>
      <c r="B319" s="31"/>
      <c r="C319" s="19" t="s">
        <v>17</v>
      </c>
      <c r="D319" s="43">
        <v>100</v>
      </c>
      <c r="E319" s="43">
        <v>100</v>
      </c>
      <c r="F319" s="52">
        <f t="shared" si="20"/>
        <v>100</v>
      </c>
    </row>
    <row r="320" spans="1:6" ht="89.25" customHeight="1">
      <c r="A320" s="62"/>
      <c r="B320" s="31"/>
      <c r="C320" s="19" t="s">
        <v>18</v>
      </c>
      <c r="D320" s="44">
        <v>95</v>
      </c>
      <c r="E320" s="45">
        <v>99.5</v>
      </c>
      <c r="F320" s="52">
        <f t="shared" si="20"/>
        <v>104.7</v>
      </c>
    </row>
    <row r="321" spans="1:6" ht="162.75" customHeight="1">
      <c r="A321" s="63"/>
      <c r="B321" s="30"/>
      <c r="C321" s="19" t="s">
        <v>19</v>
      </c>
      <c r="D321" s="44">
        <v>100</v>
      </c>
      <c r="E321" s="44">
        <v>100</v>
      </c>
      <c r="F321" s="52">
        <f t="shared" si="20"/>
        <v>100</v>
      </c>
    </row>
    <row r="322" spans="1:6" ht="119.25" customHeight="1">
      <c r="A322" s="69">
        <v>2</v>
      </c>
      <c r="B322" s="29" t="s">
        <v>58</v>
      </c>
      <c r="C322" s="19" t="s">
        <v>20</v>
      </c>
      <c r="D322" s="44">
        <v>95</v>
      </c>
      <c r="E322" s="44">
        <v>100</v>
      </c>
      <c r="F322" s="52">
        <f t="shared" si="20"/>
        <v>105.3</v>
      </c>
    </row>
    <row r="323" spans="1:6" ht="162.75" customHeight="1">
      <c r="A323" s="69"/>
      <c r="B323" s="30"/>
      <c r="C323" s="19" t="s">
        <v>19</v>
      </c>
      <c r="D323" s="44">
        <v>100</v>
      </c>
      <c r="E323" s="44">
        <v>100</v>
      </c>
      <c r="F323" s="52">
        <f t="shared" si="20"/>
        <v>100</v>
      </c>
    </row>
    <row r="325" spans="1:6">
      <c r="A325" s="36" t="s">
        <v>108</v>
      </c>
      <c r="B325" s="37"/>
      <c r="C325" s="37"/>
      <c r="D325" s="37"/>
      <c r="E325" s="37"/>
      <c r="F325" s="38"/>
    </row>
    <row r="326" spans="1:6">
      <c r="A326" s="39" t="s">
        <v>90</v>
      </c>
      <c r="B326" s="39"/>
      <c r="C326" s="39"/>
      <c r="D326" s="39"/>
      <c r="E326" s="39"/>
      <c r="F326" s="39"/>
    </row>
    <row r="327" spans="1:6" ht="168.75">
      <c r="A327" s="40" t="s">
        <v>5</v>
      </c>
      <c r="B327" s="41" t="s">
        <v>6</v>
      </c>
      <c r="C327" s="41" t="s">
        <v>7</v>
      </c>
      <c r="D327" s="41" t="s">
        <v>8</v>
      </c>
      <c r="E327" s="41" t="s">
        <v>9</v>
      </c>
      <c r="F327" s="41" t="s">
        <v>10</v>
      </c>
    </row>
    <row r="328" spans="1:6">
      <c r="A328" s="42">
        <v>1</v>
      </c>
      <c r="B328" s="42">
        <v>2</v>
      </c>
      <c r="C328" s="42">
        <v>3</v>
      </c>
      <c r="D328" s="43">
        <v>4</v>
      </c>
      <c r="E328" s="43">
        <v>5</v>
      </c>
      <c r="F328" s="42" t="s">
        <v>11</v>
      </c>
    </row>
    <row r="329" spans="1:6" ht="117.75" customHeight="1">
      <c r="A329" s="61">
        <v>1</v>
      </c>
      <c r="B329" s="29" t="s">
        <v>57</v>
      </c>
      <c r="C329" s="4" t="s">
        <v>12</v>
      </c>
      <c r="D329" s="43">
        <v>100</v>
      </c>
      <c r="E329" s="43">
        <v>100</v>
      </c>
      <c r="F329" s="45">
        <f>E329/D329*100</f>
        <v>100</v>
      </c>
    </row>
    <row r="330" spans="1:6" ht="70.7" customHeight="1">
      <c r="A330" s="62"/>
      <c r="B330" s="31"/>
      <c r="C330" s="4" t="s">
        <v>13</v>
      </c>
      <c r="D330" s="43">
        <v>100</v>
      </c>
      <c r="E330" s="43">
        <v>100</v>
      </c>
      <c r="F330" s="45">
        <f t="shared" ref="F330:F338" si="21">E330/D330*100</f>
        <v>100</v>
      </c>
    </row>
    <row r="331" spans="1:6" ht="115.5" customHeight="1">
      <c r="A331" s="62"/>
      <c r="B331" s="31"/>
      <c r="C331" s="4" t="s">
        <v>14</v>
      </c>
      <c r="D331" s="43">
        <v>100</v>
      </c>
      <c r="E331" s="43">
        <v>100</v>
      </c>
      <c r="F331" s="45">
        <f t="shared" si="21"/>
        <v>100</v>
      </c>
    </row>
    <row r="332" spans="1:6" ht="68.25" customHeight="1">
      <c r="A332" s="62"/>
      <c r="B332" s="31"/>
      <c r="C332" s="4" t="s">
        <v>15</v>
      </c>
      <c r="D332" s="43">
        <v>100</v>
      </c>
      <c r="E332" s="43">
        <v>100</v>
      </c>
      <c r="F332" s="45">
        <f t="shared" si="21"/>
        <v>100</v>
      </c>
    </row>
    <row r="333" spans="1:6" ht="116.25" customHeight="1">
      <c r="A333" s="62"/>
      <c r="B333" s="31"/>
      <c r="C333" s="4" t="s">
        <v>16</v>
      </c>
      <c r="D333" s="43">
        <v>100</v>
      </c>
      <c r="E333" s="43">
        <v>100</v>
      </c>
      <c r="F333" s="45">
        <f t="shared" si="21"/>
        <v>100</v>
      </c>
    </row>
    <row r="334" spans="1:6" ht="66.95" customHeight="1">
      <c r="A334" s="62"/>
      <c r="B334" s="31"/>
      <c r="C334" s="4" t="s">
        <v>17</v>
      </c>
      <c r="D334" s="43">
        <v>100</v>
      </c>
      <c r="E334" s="43">
        <v>100</v>
      </c>
      <c r="F334" s="45">
        <f t="shared" si="21"/>
        <v>100</v>
      </c>
    </row>
    <row r="335" spans="1:6" ht="89.25" customHeight="1">
      <c r="A335" s="62"/>
      <c r="B335" s="31"/>
      <c r="C335" s="4" t="s">
        <v>18</v>
      </c>
      <c r="D335" s="44">
        <v>95</v>
      </c>
      <c r="E335" s="44">
        <v>95</v>
      </c>
      <c r="F335" s="45">
        <f t="shared" si="21"/>
        <v>100</v>
      </c>
    </row>
    <row r="336" spans="1:6" ht="162.75" customHeight="1">
      <c r="A336" s="63"/>
      <c r="B336" s="30"/>
      <c r="C336" s="4" t="s">
        <v>19</v>
      </c>
      <c r="D336" s="44">
        <v>100</v>
      </c>
      <c r="E336" s="44">
        <v>100</v>
      </c>
      <c r="F336" s="45">
        <f t="shared" si="21"/>
        <v>100</v>
      </c>
    </row>
    <row r="337" spans="1:6" ht="119.25" hidden="1" customHeight="1">
      <c r="A337" s="64">
        <v>2</v>
      </c>
      <c r="B337" s="29" t="s">
        <v>58</v>
      </c>
      <c r="C337" s="4" t="s">
        <v>20</v>
      </c>
      <c r="D337" s="44">
        <v>95</v>
      </c>
      <c r="E337" s="44"/>
      <c r="F337" s="45">
        <f t="shared" si="21"/>
        <v>0</v>
      </c>
    </row>
    <row r="338" spans="1:6" ht="162.75" hidden="1" customHeight="1">
      <c r="A338" s="65"/>
      <c r="B338" s="30"/>
      <c r="C338" s="4" t="s">
        <v>19</v>
      </c>
      <c r="D338" s="44">
        <v>100</v>
      </c>
      <c r="E338" s="44"/>
      <c r="F338" s="45">
        <f t="shared" si="21"/>
        <v>0</v>
      </c>
    </row>
    <row r="340" spans="1:6">
      <c r="A340" s="36" t="s">
        <v>80</v>
      </c>
      <c r="B340" s="37"/>
      <c r="C340" s="37"/>
      <c r="D340" s="37"/>
      <c r="E340" s="37"/>
      <c r="F340" s="38"/>
    </row>
    <row r="341" spans="1:6">
      <c r="A341" s="39" t="s">
        <v>90</v>
      </c>
      <c r="B341" s="39"/>
      <c r="C341" s="39"/>
      <c r="D341" s="39"/>
      <c r="E341" s="39"/>
      <c r="F341" s="39"/>
    </row>
    <row r="342" spans="1:6" ht="168.75">
      <c r="A342" s="40" t="s">
        <v>5</v>
      </c>
      <c r="B342" s="41" t="s">
        <v>6</v>
      </c>
      <c r="C342" s="41" t="s">
        <v>7</v>
      </c>
      <c r="D342" s="41" t="s">
        <v>8</v>
      </c>
      <c r="E342" s="41" t="s">
        <v>9</v>
      </c>
      <c r="F342" s="41" t="s">
        <v>10</v>
      </c>
    </row>
    <row r="343" spans="1:6">
      <c r="A343" s="42">
        <v>1</v>
      </c>
      <c r="B343" s="42">
        <v>2</v>
      </c>
      <c r="C343" s="42">
        <v>3</v>
      </c>
      <c r="D343" s="43">
        <v>4</v>
      </c>
      <c r="E343" s="43">
        <v>5</v>
      </c>
      <c r="F343" s="42" t="s">
        <v>11</v>
      </c>
    </row>
    <row r="344" spans="1:6" ht="117.75" customHeight="1">
      <c r="A344" s="61">
        <v>1</v>
      </c>
      <c r="B344" s="29" t="s">
        <v>57</v>
      </c>
      <c r="C344" s="4" t="s">
        <v>12</v>
      </c>
      <c r="D344" s="43">
        <v>100</v>
      </c>
      <c r="E344" s="43">
        <v>99</v>
      </c>
      <c r="F344" s="45">
        <f>E344/D344*100</f>
        <v>99</v>
      </c>
    </row>
    <row r="345" spans="1:6" ht="70.5" customHeight="1">
      <c r="A345" s="62"/>
      <c r="B345" s="31"/>
      <c r="C345" s="4" t="s">
        <v>13</v>
      </c>
      <c r="D345" s="43">
        <v>100</v>
      </c>
      <c r="E345" s="43">
        <v>100</v>
      </c>
      <c r="F345" s="45">
        <f t="shared" ref="F345:F353" si="22">E345/D345*100</f>
        <v>100</v>
      </c>
    </row>
    <row r="346" spans="1:6" ht="115.5" customHeight="1">
      <c r="A346" s="62"/>
      <c r="B346" s="31"/>
      <c r="C346" s="4" t="s">
        <v>14</v>
      </c>
      <c r="D346" s="43">
        <v>100</v>
      </c>
      <c r="E346" s="43">
        <v>99</v>
      </c>
      <c r="F346" s="45">
        <f t="shared" si="22"/>
        <v>99</v>
      </c>
    </row>
    <row r="347" spans="1:6" ht="68.25" customHeight="1">
      <c r="A347" s="62"/>
      <c r="B347" s="31"/>
      <c r="C347" s="4" t="s">
        <v>15</v>
      </c>
      <c r="D347" s="43">
        <v>100</v>
      </c>
      <c r="E347" s="43">
        <v>100</v>
      </c>
      <c r="F347" s="45">
        <f t="shared" si="22"/>
        <v>100</v>
      </c>
    </row>
    <row r="348" spans="1:6" ht="116.25" customHeight="1">
      <c r="A348" s="62"/>
      <c r="B348" s="31"/>
      <c r="C348" s="4" t="s">
        <v>16</v>
      </c>
      <c r="D348" s="43">
        <v>100</v>
      </c>
      <c r="E348" s="43">
        <v>100</v>
      </c>
      <c r="F348" s="45">
        <f t="shared" si="22"/>
        <v>100</v>
      </c>
    </row>
    <row r="349" spans="1:6" ht="66.75" customHeight="1">
      <c r="A349" s="62"/>
      <c r="B349" s="31"/>
      <c r="C349" s="4" t="s">
        <v>17</v>
      </c>
      <c r="D349" s="43">
        <v>100</v>
      </c>
      <c r="E349" s="43">
        <v>100</v>
      </c>
      <c r="F349" s="45">
        <f t="shared" si="22"/>
        <v>100</v>
      </c>
    </row>
    <row r="350" spans="1:6" ht="89.25" customHeight="1">
      <c r="A350" s="62"/>
      <c r="B350" s="31"/>
      <c r="C350" s="4" t="s">
        <v>18</v>
      </c>
      <c r="D350" s="44">
        <v>95</v>
      </c>
      <c r="E350" s="44">
        <v>95</v>
      </c>
      <c r="F350" s="45">
        <f t="shared" si="22"/>
        <v>100</v>
      </c>
    </row>
    <row r="351" spans="1:6" ht="162.75" customHeight="1">
      <c r="A351" s="63"/>
      <c r="B351" s="30"/>
      <c r="C351" s="4" t="s">
        <v>19</v>
      </c>
      <c r="D351" s="44">
        <v>100</v>
      </c>
      <c r="E351" s="44">
        <v>100</v>
      </c>
      <c r="F351" s="45">
        <f t="shared" si="22"/>
        <v>100</v>
      </c>
    </row>
    <row r="352" spans="1:6" ht="119.25" customHeight="1">
      <c r="A352" s="69">
        <v>2</v>
      </c>
      <c r="B352" s="29" t="s">
        <v>58</v>
      </c>
      <c r="C352" s="4" t="s">
        <v>20</v>
      </c>
      <c r="D352" s="44">
        <v>95</v>
      </c>
      <c r="E352" s="44">
        <v>95</v>
      </c>
      <c r="F352" s="45">
        <f t="shared" si="22"/>
        <v>100</v>
      </c>
    </row>
    <row r="353" spans="1:6" ht="162.75" customHeight="1">
      <c r="A353" s="69"/>
      <c r="B353" s="30"/>
      <c r="C353" s="4" t="s">
        <v>19</v>
      </c>
      <c r="D353" s="44">
        <v>100</v>
      </c>
      <c r="E353" s="44">
        <v>100</v>
      </c>
      <c r="F353" s="45">
        <f t="shared" si="22"/>
        <v>100</v>
      </c>
    </row>
    <row r="355" spans="1:6">
      <c r="A355" s="36" t="s">
        <v>109</v>
      </c>
      <c r="B355" s="37"/>
      <c r="C355" s="37"/>
      <c r="D355" s="37"/>
      <c r="E355" s="37"/>
      <c r="F355" s="38"/>
    </row>
    <row r="356" spans="1:6">
      <c r="A356" s="39" t="s">
        <v>90</v>
      </c>
      <c r="B356" s="39"/>
      <c r="C356" s="39"/>
      <c r="D356" s="39"/>
      <c r="E356" s="39"/>
      <c r="F356" s="39"/>
    </row>
    <row r="357" spans="1:6" ht="168.75">
      <c r="A357" s="40" t="s">
        <v>5</v>
      </c>
      <c r="B357" s="41" t="s">
        <v>6</v>
      </c>
      <c r="C357" s="41" t="s">
        <v>7</v>
      </c>
      <c r="D357" s="41" t="s">
        <v>8</v>
      </c>
      <c r="E357" s="41" t="s">
        <v>9</v>
      </c>
      <c r="F357" s="41" t="s">
        <v>10</v>
      </c>
    </row>
    <row r="358" spans="1:6">
      <c r="A358" s="42">
        <v>1</v>
      </c>
      <c r="B358" s="42">
        <v>2</v>
      </c>
      <c r="C358" s="42">
        <v>3</v>
      </c>
      <c r="D358" s="43">
        <v>4</v>
      </c>
      <c r="E358" s="43">
        <v>5</v>
      </c>
      <c r="F358" s="42" t="s">
        <v>11</v>
      </c>
    </row>
    <row r="359" spans="1:6" ht="117.75" customHeight="1">
      <c r="A359" s="61">
        <v>1</v>
      </c>
      <c r="B359" s="29" t="s">
        <v>57</v>
      </c>
      <c r="C359" s="4" t="s">
        <v>12</v>
      </c>
      <c r="D359" s="43">
        <v>100</v>
      </c>
      <c r="E359" s="43">
        <v>100</v>
      </c>
      <c r="F359" s="45">
        <f>E359/D359*100</f>
        <v>100</v>
      </c>
    </row>
    <row r="360" spans="1:6" ht="70.5" customHeight="1">
      <c r="A360" s="62"/>
      <c r="B360" s="31"/>
      <c r="C360" s="4" t="s">
        <v>13</v>
      </c>
      <c r="D360" s="43">
        <v>100</v>
      </c>
      <c r="E360" s="43">
        <v>100</v>
      </c>
      <c r="F360" s="45">
        <f t="shared" ref="F360:F368" si="23">E360/D360*100</f>
        <v>100</v>
      </c>
    </row>
    <row r="361" spans="1:6" ht="115.5" customHeight="1">
      <c r="A361" s="62"/>
      <c r="B361" s="31"/>
      <c r="C361" s="4" t="s">
        <v>14</v>
      </c>
      <c r="D361" s="43">
        <v>100</v>
      </c>
      <c r="E361" s="43">
        <v>100</v>
      </c>
      <c r="F361" s="45">
        <f t="shared" si="23"/>
        <v>100</v>
      </c>
    </row>
    <row r="362" spans="1:6" ht="68.25" customHeight="1">
      <c r="A362" s="62"/>
      <c r="B362" s="31"/>
      <c r="C362" s="4" t="s">
        <v>15</v>
      </c>
      <c r="D362" s="43">
        <v>100</v>
      </c>
      <c r="E362" s="43">
        <v>100</v>
      </c>
      <c r="F362" s="45">
        <f t="shared" si="23"/>
        <v>100</v>
      </c>
    </row>
    <row r="363" spans="1:6" ht="116.25" customHeight="1">
      <c r="A363" s="62"/>
      <c r="B363" s="31"/>
      <c r="C363" s="4" t="s">
        <v>16</v>
      </c>
      <c r="D363" s="43">
        <v>100</v>
      </c>
      <c r="E363" s="43">
        <v>100</v>
      </c>
      <c r="F363" s="45">
        <f t="shared" si="23"/>
        <v>100</v>
      </c>
    </row>
    <row r="364" spans="1:6" ht="66.75" customHeight="1">
      <c r="A364" s="62"/>
      <c r="B364" s="31"/>
      <c r="C364" s="4" t="s">
        <v>17</v>
      </c>
      <c r="D364" s="43">
        <v>100</v>
      </c>
      <c r="E364" s="43">
        <v>100</v>
      </c>
      <c r="F364" s="45">
        <f t="shared" si="23"/>
        <v>100</v>
      </c>
    </row>
    <row r="365" spans="1:6" ht="89.25" customHeight="1">
      <c r="A365" s="62"/>
      <c r="B365" s="31"/>
      <c r="C365" s="4" t="s">
        <v>18</v>
      </c>
      <c r="D365" s="44">
        <v>95</v>
      </c>
      <c r="E365" s="44">
        <v>95</v>
      </c>
      <c r="F365" s="45">
        <f t="shared" si="23"/>
        <v>100</v>
      </c>
    </row>
    <row r="366" spans="1:6" ht="162.75" customHeight="1">
      <c r="A366" s="63"/>
      <c r="B366" s="30"/>
      <c r="C366" s="4" t="s">
        <v>19</v>
      </c>
      <c r="D366" s="44">
        <v>100</v>
      </c>
      <c r="E366" s="44">
        <v>100</v>
      </c>
      <c r="F366" s="45">
        <f t="shared" si="23"/>
        <v>100</v>
      </c>
    </row>
    <row r="367" spans="1:6" ht="119.25" hidden="1" customHeight="1">
      <c r="A367" s="64">
        <v>2</v>
      </c>
      <c r="B367" s="29" t="s">
        <v>58</v>
      </c>
      <c r="C367" s="4" t="s">
        <v>20</v>
      </c>
      <c r="D367" s="44">
        <v>95</v>
      </c>
      <c r="E367" s="44">
        <v>0</v>
      </c>
      <c r="F367" s="45">
        <f t="shared" si="23"/>
        <v>0</v>
      </c>
    </row>
    <row r="368" spans="1:6" ht="162.75" hidden="1" customHeight="1">
      <c r="A368" s="65"/>
      <c r="B368" s="30"/>
      <c r="C368" s="4" t="s">
        <v>19</v>
      </c>
      <c r="D368" s="44">
        <v>100</v>
      </c>
      <c r="E368" s="44">
        <v>0</v>
      </c>
      <c r="F368" s="45">
        <f t="shared" si="23"/>
        <v>0</v>
      </c>
    </row>
    <row r="370" spans="1:6">
      <c r="A370" s="36" t="s">
        <v>110</v>
      </c>
      <c r="B370" s="37"/>
      <c r="C370" s="37"/>
      <c r="D370" s="37"/>
      <c r="E370" s="37"/>
      <c r="F370" s="38"/>
    </row>
    <row r="371" spans="1:6">
      <c r="A371" s="39" t="s">
        <v>90</v>
      </c>
      <c r="B371" s="39"/>
      <c r="C371" s="39"/>
      <c r="D371" s="39"/>
      <c r="E371" s="39"/>
      <c r="F371" s="39"/>
    </row>
    <row r="372" spans="1:6" ht="168.75">
      <c r="A372" s="40" t="s">
        <v>5</v>
      </c>
      <c r="B372" s="41" t="s">
        <v>6</v>
      </c>
      <c r="C372" s="41" t="s">
        <v>7</v>
      </c>
      <c r="D372" s="41" t="s">
        <v>8</v>
      </c>
      <c r="E372" s="41" t="s">
        <v>9</v>
      </c>
      <c r="F372" s="41" t="s">
        <v>10</v>
      </c>
    </row>
    <row r="373" spans="1:6">
      <c r="A373" s="42">
        <v>1</v>
      </c>
      <c r="B373" s="42">
        <v>2</v>
      </c>
      <c r="C373" s="42">
        <v>3</v>
      </c>
      <c r="D373" s="43">
        <v>4</v>
      </c>
      <c r="E373" s="43">
        <v>5</v>
      </c>
      <c r="F373" s="42" t="s">
        <v>11</v>
      </c>
    </row>
    <row r="374" spans="1:6" ht="117.75" customHeight="1">
      <c r="A374" s="61">
        <v>1</v>
      </c>
      <c r="B374" s="29" t="s">
        <v>57</v>
      </c>
      <c r="C374" s="4" t="s">
        <v>12</v>
      </c>
      <c r="D374" s="43">
        <v>100</v>
      </c>
      <c r="E374" s="43">
        <v>100</v>
      </c>
      <c r="F374" s="45">
        <f>E374/D374*100</f>
        <v>100</v>
      </c>
    </row>
    <row r="375" spans="1:6" ht="70.5" customHeight="1">
      <c r="A375" s="62"/>
      <c r="B375" s="31"/>
      <c r="C375" s="4" t="s">
        <v>13</v>
      </c>
      <c r="D375" s="43">
        <v>100</v>
      </c>
      <c r="E375" s="43">
        <v>100</v>
      </c>
      <c r="F375" s="45">
        <f t="shared" ref="F375:F383" si="24">E375/D375*100</f>
        <v>100</v>
      </c>
    </row>
    <row r="376" spans="1:6" ht="115.5" customHeight="1">
      <c r="A376" s="62"/>
      <c r="B376" s="31"/>
      <c r="C376" s="4" t="s">
        <v>14</v>
      </c>
      <c r="D376" s="43">
        <v>100</v>
      </c>
      <c r="E376" s="43">
        <v>100</v>
      </c>
      <c r="F376" s="45">
        <f t="shared" si="24"/>
        <v>100</v>
      </c>
    </row>
    <row r="377" spans="1:6" ht="68.25" customHeight="1">
      <c r="A377" s="62"/>
      <c r="B377" s="31"/>
      <c r="C377" s="4" t="s">
        <v>15</v>
      </c>
      <c r="D377" s="43">
        <v>100</v>
      </c>
      <c r="E377" s="43">
        <v>100</v>
      </c>
      <c r="F377" s="45">
        <f t="shared" si="24"/>
        <v>100</v>
      </c>
    </row>
    <row r="378" spans="1:6" ht="116.25" customHeight="1">
      <c r="A378" s="62"/>
      <c r="B378" s="31"/>
      <c r="C378" s="4" t="s">
        <v>16</v>
      </c>
      <c r="D378" s="43">
        <v>100</v>
      </c>
      <c r="E378" s="43">
        <v>100</v>
      </c>
      <c r="F378" s="45">
        <f t="shared" si="24"/>
        <v>100</v>
      </c>
    </row>
    <row r="379" spans="1:6" ht="66.75" customHeight="1">
      <c r="A379" s="62"/>
      <c r="B379" s="31"/>
      <c r="C379" s="4" t="s">
        <v>17</v>
      </c>
      <c r="D379" s="43">
        <v>100</v>
      </c>
      <c r="E379" s="43">
        <v>100</v>
      </c>
      <c r="F379" s="45">
        <f t="shared" si="24"/>
        <v>100</v>
      </c>
    </row>
    <row r="380" spans="1:6" ht="89.25" customHeight="1">
      <c r="A380" s="62"/>
      <c r="B380" s="31"/>
      <c r="C380" s="4" t="s">
        <v>18</v>
      </c>
      <c r="D380" s="44">
        <v>95</v>
      </c>
      <c r="E380" s="44">
        <v>95</v>
      </c>
      <c r="F380" s="45">
        <f t="shared" si="24"/>
        <v>100</v>
      </c>
    </row>
    <row r="381" spans="1:6" ht="162.75" customHeight="1">
      <c r="A381" s="63"/>
      <c r="B381" s="30"/>
      <c r="C381" s="4" t="s">
        <v>19</v>
      </c>
      <c r="D381" s="44">
        <v>100</v>
      </c>
      <c r="E381" s="44">
        <v>100</v>
      </c>
      <c r="F381" s="45">
        <f t="shared" si="24"/>
        <v>100</v>
      </c>
    </row>
    <row r="382" spans="1:6" ht="119.25" hidden="1" customHeight="1">
      <c r="A382" s="64">
        <v>2</v>
      </c>
      <c r="B382" s="29" t="s">
        <v>58</v>
      </c>
      <c r="C382" s="4" t="s">
        <v>20</v>
      </c>
      <c r="D382" s="44">
        <v>95</v>
      </c>
      <c r="E382" s="44"/>
      <c r="F382" s="45">
        <f t="shared" si="24"/>
        <v>0</v>
      </c>
    </row>
    <row r="383" spans="1:6" ht="162.75" hidden="1" customHeight="1">
      <c r="A383" s="65"/>
      <c r="B383" s="30"/>
      <c r="C383" s="4" t="s">
        <v>19</v>
      </c>
      <c r="D383" s="44">
        <v>100</v>
      </c>
      <c r="E383" s="44"/>
      <c r="F383" s="45">
        <f t="shared" si="24"/>
        <v>0</v>
      </c>
    </row>
    <row r="385" spans="1:6">
      <c r="A385" s="36" t="s">
        <v>111</v>
      </c>
      <c r="B385" s="37"/>
      <c r="C385" s="37"/>
      <c r="D385" s="37"/>
      <c r="E385" s="37"/>
      <c r="F385" s="38"/>
    </row>
    <row r="386" spans="1:6">
      <c r="A386" s="39" t="s">
        <v>90</v>
      </c>
      <c r="B386" s="39"/>
      <c r="C386" s="39"/>
      <c r="D386" s="39"/>
      <c r="E386" s="39"/>
      <c r="F386" s="39"/>
    </row>
    <row r="387" spans="1:6" ht="168.75">
      <c r="A387" s="40" t="s">
        <v>5</v>
      </c>
      <c r="B387" s="41" t="s">
        <v>6</v>
      </c>
      <c r="C387" s="41" t="s">
        <v>7</v>
      </c>
      <c r="D387" s="41" t="s">
        <v>8</v>
      </c>
      <c r="E387" s="41" t="s">
        <v>9</v>
      </c>
      <c r="F387" s="41" t="s">
        <v>10</v>
      </c>
    </row>
    <row r="388" spans="1:6">
      <c r="A388" s="42">
        <v>1</v>
      </c>
      <c r="B388" s="42">
        <v>2</v>
      </c>
      <c r="C388" s="42">
        <v>3</v>
      </c>
      <c r="D388" s="43">
        <v>4</v>
      </c>
      <c r="E388" s="43">
        <v>5</v>
      </c>
      <c r="F388" s="42" t="s">
        <v>11</v>
      </c>
    </row>
    <row r="389" spans="1:6" ht="117.75" customHeight="1">
      <c r="A389" s="61">
        <v>1</v>
      </c>
      <c r="B389" s="29" t="s">
        <v>57</v>
      </c>
      <c r="C389" s="4" t="s">
        <v>12</v>
      </c>
      <c r="D389" s="43">
        <v>100</v>
      </c>
      <c r="E389" s="43">
        <v>99</v>
      </c>
      <c r="F389" s="45">
        <f>E389/D389*100</f>
        <v>99</v>
      </c>
    </row>
    <row r="390" spans="1:6" ht="70.5" customHeight="1">
      <c r="A390" s="62"/>
      <c r="B390" s="31"/>
      <c r="C390" s="4" t="s">
        <v>13</v>
      </c>
      <c r="D390" s="43">
        <v>100</v>
      </c>
      <c r="E390" s="43">
        <v>100</v>
      </c>
      <c r="F390" s="45">
        <f t="shared" ref="F390:F398" si="25">E390/D390*100</f>
        <v>100</v>
      </c>
    </row>
    <row r="391" spans="1:6" ht="115.5" customHeight="1">
      <c r="A391" s="62"/>
      <c r="B391" s="31"/>
      <c r="C391" s="4" t="s">
        <v>14</v>
      </c>
      <c r="D391" s="43">
        <v>100</v>
      </c>
      <c r="E391" s="43">
        <v>100</v>
      </c>
      <c r="F391" s="45">
        <f t="shared" si="25"/>
        <v>100</v>
      </c>
    </row>
    <row r="392" spans="1:6" ht="68.25" customHeight="1">
      <c r="A392" s="62"/>
      <c r="B392" s="31"/>
      <c r="C392" s="4" t="s">
        <v>15</v>
      </c>
      <c r="D392" s="43">
        <v>100</v>
      </c>
      <c r="E392" s="43">
        <v>100</v>
      </c>
      <c r="F392" s="45">
        <f t="shared" si="25"/>
        <v>100</v>
      </c>
    </row>
    <row r="393" spans="1:6" ht="116.25" customHeight="1">
      <c r="A393" s="62"/>
      <c r="B393" s="31"/>
      <c r="C393" s="4" t="s">
        <v>16</v>
      </c>
      <c r="D393" s="43">
        <v>100</v>
      </c>
      <c r="E393" s="43">
        <v>100</v>
      </c>
      <c r="F393" s="45">
        <f t="shared" si="25"/>
        <v>100</v>
      </c>
    </row>
    <row r="394" spans="1:6" ht="66.75" customHeight="1">
      <c r="A394" s="62"/>
      <c r="B394" s="31"/>
      <c r="C394" s="4" t="s">
        <v>17</v>
      </c>
      <c r="D394" s="43">
        <v>100</v>
      </c>
      <c r="E394" s="43">
        <v>100</v>
      </c>
      <c r="F394" s="45">
        <f t="shared" si="25"/>
        <v>100</v>
      </c>
    </row>
    <row r="395" spans="1:6" ht="89.25" customHeight="1">
      <c r="A395" s="62"/>
      <c r="B395" s="31"/>
      <c r="C395" s="4" t="s">
        <v>18</v>
      </c>
      <c r="D395" s="44">
        <v>95</v>
      </c>
      <c r="E395" s="44">
        <v>96</v>
      </c>
      <c r="F395" s="45">
        <f t="shared" si="25"/>
        <v>101.1</v>
      </c>
    </row>
    <row r="396" spans="1:6" ht="162.75" customHeight="1">
      <c r="A396" s="63"/>
      <c r="B396" s="30"/>
      <c r="C396" s="4" t="s">
        <v>19</v>
      </c>
      <c r="D396" s="44">
        <v>100</v>
      </c>
      <c r="E396" s="44">
        <v>100</v>
      </c>
      <c r="F396" s="45">
        <f t="shared" si="25"/>
        <v>100</v>
      </c>
    </row>
    <row r="397" spans="1:6" ht="119.25" customHeight="1">
      <c r="A397" s="69">
        <v>2</v>
      </c>
      <c r="B397" s="29" t="s">
        <v>58</v>
      </c>
      <c r="C397" s="4" t="s">
        <v>20</v>
      </c>
      <c r="D397" s="44">
        <v>95</v>
      </c>
      <c r="E397" s="44">
        <v>96</v>
      </c>
      <c r="F397" s="45">
        <f t="shared" si="25"/>
        <v>101.1</v>
      </c>
    </row>
    <row r="398" spans="1:6" ht="162.75" customHeight="1">
      <c r="A398" s="69"/>
      <c r="B398" s="30"/>
      <c r="C398" s="4" t="s">
        <v>19</v>
      </c>
      <c r="D398" s="44">
        <v>100</v>
      </c>
      <c r="E398" s="44">
        <v>100</v>
      </c>
      <c r="F398" s="45">
        <f t="shared" si="25"/>
        <v>100</v>
      </c>
    </row>
    <row r="400" spans="1:6">
      <c r="A400" s="36" t="s">
        <v>81</v>
      </c>
      <c r="B400" s="37"/>
      <c r="C400" s="37"/>
      <c r="D400" s="37"/>
      <c r="E400" s="37"/>
      <c r="F400" s="38"/>
    </row>
    <row r="401" spans="1:6">
      <c r="A401" s="39" t="s">
        <v>90</v>
      </c>
      <c r="B401" s="39"/>
      <c r="C401" s="39"/>
      <c r="D401" s="39"/>
      <c r="E401" s="39"/>
      <c r="F401" s="39"/>
    </row>
    <row r="402" spans="1:6" ht="168.75">
      <c r="A402" s="40" t="s">
        <v>5</v>
      </c>
      <c r="B402" s="41" t="s">
        <v>6</v>
      </c>
      <c r="C402" s="41" t="s">
        <v>7</v>
      </c>
      <c r="D402" s="41" t="s">
        <v>8</v>
      </c>
      <c r="E402" s="41" t="s">
        <v>9</v>
      </c>
      <c r="F402" s="41" t="s">
        <v>10</v>
      </c>
    </row>
    <row r="403" spans="1:6">
      <c r="A403" s="42">
        <v>1</v>
      </c>
      <c r="B403" s="42">
        <v>2</v>
      </c>
      <c r="C403" s="42">
        <v>3</v>
      </c>
      <c r="D403" s="43">
        <v>4</v>
      </c>
      <c r="E403" s="43">
        <v>5</v>
      </c>
      <c r="F403" s="42" t="s">
        <v>11</v>
      </c>
    </row>
    <row r="404" spans="1:6" ht="117.75" customHeight="1">
      <c r="A404" s="61">
        <v>1</v>
      </c>
      <c r="B404" s="29" t="s">
        <v>57</v>
      </c>
      <c r="C404" s="4" t="s">
        <v>12</v>
      </c>
      <c r="D404" s="43">
        <v>100</v>
      </c>
      <c r="E404" s="43">
        <v>100</v>
      </c>
      <c r="F404" s="93">
        <f>E404/D404*100</f>
        <v>100</v>
      </c>
    </row>
    <row r="405" spans="1:6" ht="70.5" customHeight="1">
      <c r="A405" s="62"/>
      <c r="B405" s="31"/>
      <c r="C405" s="4" t="s">
        <v>13</v>
      </c>
      <c r="D405" s="43">
        <v>100</v>
      </c>
      <c r="E405" s="43">
        <v>100</v>
      </c>
      <c r="F405" s="93">
        <f t="shared" ref="F405:F417" si="26">E405/D405*100</f>
        <v>100</v>
      </c>
    </row>
    <row r="406" spans="1:6" ht="115.5" customHeight="1">
      <c r="A406" s="62"/>
      <c r="B406" s="31"/>
      <c r="C406" s="4" t="s">
        <v>14</v>
      </c>
      <c r="D406" s="43">
        <v>100</v>
      </c>
      <c r="E406" s="43">
        <v>100</v>
      </c>
      <c r="F406" s="93">
        <f t="shared" si="26"/>
        <v>100</v>
      </c>
    </row>
    <row r="407" spans="1:6" ht="68.25" customHeight="1">
      <c r="A407" s="62"/>
      <c r="B407" s="31"/>
      <c r="C407" s="4" t="s">
        <v>15</v>
      </c>
      <c r="D407" s="43">
        <v>100</v>
      </c>
      <c r="E407" s="43">
        <v>100</v>
      </c>
      <c r="F407" s="93">
        <f t="shared" si="26"/>
        <v>100</v>
      </c>
    </row>
    <row r="408" spans="1:6" ht="116.25" customHeight="1">
      <c r="A408" s="62"/>
      <c r="B408" s="31"/>
      <c r="C408" s="4" t="s">
        <v>16</v>
      </c>
      <c r="D408" s="43">
        <v>100</v>
      </c>
      <c r="E408" s="43">
        <v>100</v>
      </c>
      <c r="F408" s="93">
        <f t="shared" si="26"/>
        <v>100</v>
      </c>
    </row>
    <row r="409" spans="1:6" ht="66.75" customHeight="1">
      <c r="A409" s="62"/>
      <c r="B409" s="31"/>
      <c r="C409" s="4" t="s">
        <v>17</v>
      </c>
      <c r="D409" s="43">
        <v>100</v>
      </c>
      <c r="E409" s="43">
        <v>100</v>
      </c>
      <c r="F409" s="93">
        <f t="shared" si="26"/>
        <v>100</v>
      </c>
    </row>
    <row r="410" spans="1:6" ht="89.25" customHeight="1">
      <c r="A410" s="62"/>
      <c r="B410" s="31"/>
      <c r="C410" s="4" t="s">
        <v>18</v>
      </c>
      <c r="D410" s="44">
        <v>95</v>
      </c>
      <c r="E410" s="44">
        <v>95</v>
      </c>
      <c r="F410" s="93">
        <f t="shared" si="26"/>
        <v>100</v>
      </c>
    </row>
    <row r="411" spans="1:6" ht="162.75" customHeight="1">
      <c r="A411" s="63"/>
      <c r="B411" s="30"/>
      <c r="C411" s="4" t="s">
        <v>19</v>
      </c>
      <c r="D411" s="44">
        <v>100</v>
      </c>
      <c r="E411" s="44">
        <v>100</v>
      </c>
      <c r="F411" s="93">
        <f t="shared" si="26"/>
        <v>100</v>
      </c>
    </row>
    <row r="412" spans="1:6" ht="119.25" customHeight="1">
      <c r="A412" s="69">
        <v>2</v>
      </c>
      <c r="B412" s="75" t="s">
        <v>58</v>
      </c>
      <c r="C412" s="4" t="s">
        <v>20</v>
      </c>
      <c r="D412" s="44">
        <v>95</v>
      </c>
      <c r="E412" s="44">
        <v>95</v>
      </c>
      <c r="F412" s="45">
        <f t="shared" si="26"/>
        <v>100</v>
      </c>
    </row>
    <row r="413" spans="1:6" ht="162.75" customHeight="1">
      <c r="A413" s="69"/>
      <c r="B413" s="75"/>
      <c r="C413" s="4" t="s">
        <v>19</v>
      </c>
      <c r="D413" s="44">
        <v>100</v>
      </c>
      <c r="E413" s="44">
        <v>100</v>
      </c>
      <c r="F413" s="45">
        <f t="shared" si="26"/>
        <v>100</v>
      </c>
    </row>
    <row r="414" spans="1:6" ht="84.75" customHeight="1">
      <c r="A414" s="69">
        <v>3</v>
      </c>
      <c r="B414" s="32" t="s">
        <v>54</v>
      </c>
      <c r="C414" s="4" t="s">
        <v>20</v>
      </c>
      <c r="D414" s="44">
        <v>95</v>
      </c>
      <c r="E414" s="44">
        <v>95</v>
      </c>
      <c r="F414" s="45">
        <f t="shared" si="26"/>
        <v>100</v>
      </c>
    </row>
    <row r="415" spans="1:6" ht="167.25" customHeight="1">
      <c r="A415" s="69"/>
      <c r="B415" s="32"/>
      <c r="C415" s="5" t="s">
        <v>19</v>
      </c>
      <c r="D415" s="68">
        <v>100</v>
      </c>
      <c r="E415" s="68">
        <v>100</v>
      </c>
      <c r="F415" s="45">
        <f t="shared" si="26"/>
        <v>100</v>
      </c>
    </row>
    <row r="416" spans="1:6" ht="122.25" customHeight="1">
      <c r="A416" s="69">
        <v>4</v>
      </c>
      <c r="B416" s="70" t="s">
        <v>55</v>
      </c>
      <c r="C416" s="4" t="s">
        <v>20</v>
      </c>
      <c r="D416" s="43">
        <v>95</v>
      </c>
      <c r="E416" s="43">
        <v>95</v>
      </c>
      <c r="F416" s="45">
        <f t="shared" si="26"/>
        <v>100</v>
      </c>
    </row>
    <row r="417" spans="1:6" ht="174.75" customHeight="1">
      <c r="A417" s="69"/>
      <c r="B417" s="70"/>
      <c r="C417" s="4" t="s">
        <v>19</v>
      </c>
      <c r="D417" s="43">
        <v>100</v>
      </c>
      <c r="E417" s="43">
        <v>100</v>
      </c>
      <c r="F417" s="45">
        <f t="shared" si="26"/>
        <v>100</v>
      </c>
    </row>
    <row r="419" spans="1:6">
      <c r="A419" s="36" t="s">
        <v>112</v>
      </c>
      <c r="B419" s="37"/>
      <c r="C419" s="37"/>
      <c r="D419" s="37"/>
      <c r="E419" s="37"/>
      <c r="F419" s="38"/>
    </row>
    <row r="420" spans="1:6">
      <c r="A420" s="39" t="s">
        <v>90</v>
      </c>
      <c r="B420" s="39"/>
      <c r="C420" s="39"/>
      <c r="D420" s="39"/>
      <c r="E420" s="39"/>
      <c r="F420" s="39"/>
    </row>
    <row r="421" spans="1:6" ht="168.75">
      <c r="A421" s="40" t="s">
        <v>5</v>
      </c>
      <c r="B421" s="41" t="s">
        <v>6</v>
      </c>
      <c r="C421" s="41" t="s">
        <v>7</v>
      </c>
      <c r="D421" s="41" t="s">
        <v>8</v>
      </c>
      <c r="E421" s="41" t="s">
        <v>9</v>
      </c>
      <c r="F421" s="41" t="s">
        <v>10</v>
      </c>
    </row>
    <row r="422" spans="1:6">
      <c r="A422" s="42">
        <v>1</v>
      </c>
      <c r="B422" s="42">
        <v>2</v>
      </c>
      <c r="C422" s="42">
        <v>3</v>
      </c>
      <c r="D422" s="43">
        <v>4</v>
      </c>
      <c r="E422" s="43">
        <v>5</v>
      </c>
      <c r="F422" s="42" t="s">
        <v>11</v>
      </c>
    </row>
    <row r="423" spans="1:6" ht="117.75" customHeight="1">
      <c r="A423" s="61">
        <v>1</v>
      </c>
      <c r="B423" s="29" t="s">
        <v>57</v>
      </c>
      <c r="C423" s="4" t="s">
        <v>12</v>
      </c>
      <c r="D423" s="43">
        <v>100</v>
      </c>
      <c r="E423" s="43">
        <v>100</v>
      </c>
      <c r="F423" s="45">
        <f>E423/D423*100</f>
        <v>100</v>
      </c>
    </row>
    <row r="424" spans="1:6" ht="70.5" customHeight="1">
      <c r="A424" s="62"/>
      <c r="B424" s="31"/>
      <c r="C424" s="4" t="s">
        <v>13</v>
      </c>
      <c r="D424" s="43">
        <v>100</v>
      </c>
      <c r="E424" s="43">
        <v>100</v>
      </c>
      <c r="F424" s="45">
        <f t="shared" ref="F424:F432" si="27">E424/D424*100</f>
        <v>100</v>
      </c>
    </row>
    <row r="425" spans="1:6" ht="115.5" customHeight="1">
      <c r="A425" s="62"/>
      <c r="B425" s="31"/>
      <c r="C425" s="4" t="s">
        <v>14</v>
      </c>
      <c r="D425" s="43">
        <v>100</v>
      </c>
      <c r="E425" s="43">
        <v>100</v>
      </c>
      <c r="F425" s="45">
        <f t="shared" si="27"/>
        <v>100</v>
      </c>
    </row>
    <row r="426" spans="1:6" ht="68.25" customHeight="1">
      <c r="A426" s="62"/>
      <c r="B426" s="31"/>
      <c r="C426" s="4" t="s">
        <v>15</v>
      </c>
      <c r="D426" s="43">
        <v>100</v>
      </c>
      <c r="E426" s="43">
        <v>100</v>
      </c>
      <c r="F426" s="45">
        <f t="shared" si="27"/>
        <v>100</v>
      </c>
    </row>
    <row r="427" spans="1:6" ht="116.25" customHeight="1">
      <c r="A427" s="62"/>
      <c r="B427" s="31"/>
      <c r="C427" s="4" t="s">
        <v>16</v>
      </c>
      <c r="D427" s="43">
        <v>100</v>
      </c>
      <c r="E427" s="43">
        <v>100</v>
      </c>
      <c r="F427" s="45">
        <f t="shared" si="27"/>
        <v>100</v>
      </c>
    </row>
    <row r="428" spans="1:6" ht="66.75" customHeight="1">
      <c r="A428" s="62"/>
      <c r="B428" s="31"/>
      <c r="C428" s="4" t="s">
        <v>17</v>
      </c>
      <c r="D428" s="43">
        <v>100</v>
      </c>
      <c r="E428" s="43">
        <v>100</v>
      </c>
      <c r="F428" s="45">
        <f t="shared" si="27"/>
        <v>100</v>
      </c>
    </row>
    <row r="429" spans="1:6" ht="89.25" customHeight="1">
      <c r="A429" s="62"/>
      <c r="B429" s="31"/>
      <c r="C429" s="4" t="s">
        <v>18</v>
      </c>
      <c r="D429" s="44">
        <v>95</v>
      </c>
      <c r="E429" s="44">
        <v>95</v>
      </c>
      <c r="F429" s="45">
        <f t="shared" si="27"/>
        <v>100</v>
      </c>
    </row>
    <row r="430" spans="1:6" ht="162.75" customHeight="1">
      <c r="A430" s="63"/>
      <c r="B430" s="30"/>
      <c r="C430" s="4" t="s">
        <v>19</v>
      </c>
      <c r="D430" s="44">
        <v>100</v>
      </c>
      <c r="E430" s="44">
        <v>100</v>
      </c>
      <c r="F430" s="45">
        <f t="shared" si="27"/>
        <v>100</v>
      </c>
    </row>
    <row r="431" spans="1:6" ht="119.25" customHeight="1">
      <c r="A431" s="69">
        <v>2</v>
      </c>
      <c r="B431" s="29" t="s">
        <v>58</v>
      </c>
      <c r="C431" s="4" t="s">
        <v>20</v>
      </c>
      <c r="D431" s="44">
        <v>95</v>
      </c>
      <c r="E431" s="44">
        <v>95</v>
      </c>
      <c r="F431" s="45">
        <f t="shared" si="27"/>
        <v>100</v>
      </c>
    </row>
    <row r="432" spans="1:6" ht="162.75" customHeight="1">
      <c r="A432" s="69"/>
      <c r="B432" s="30"/>
      <c r="C432" s="4" t="s">
        <v>19</v>
      </c>
      <c r="D432" s="44">
        <v>100</v>
      </c>
      <c r="E432" s="44">
        <v>100</v>
      </c>
      <c r="F432" s="45">
        <f t="shared" si="27"/>
        <v>100</v>
      </c>
    </row>
    <row r="434" spans="1:6" ht="42" customHeight="1">
      <c r="A434" s="48" t="s">
        <v>83</v>
      </c>
      <c r="B434" s="49"/>
      <c r="C434" s="49"/>
      <c r="D434" s="49"/>
      <c r="E434" s="49"/>
      <c r="F434" s="50"/>
    </row>
    <row r="435" spans="1:6">
      <c r="A435" s="39" t="s">
        <v>90</v>
      </c>
      <c r="B435" s="39"/>
      <c r="C435" s="39"/>
      <c r="D435" s="39"/>
      <c r="E435" s="39"/>
      <c r="F435" s="39"/>
    </row>
    <row r="436" spans="1:6" ht="168.75">
      <c r="A436" s="40" t="s">
        <v>5</v>
      </c>
      <c r="B436" s="41" t="s">
        <v>6</v>
      </c>
      <c r="C436" s="41" t="s">
        <v>7</v>
      </c>
      <c r="D436" s="41" t="s">
        <v>8</v>
      </c>
      <c r="E436" s="41" t="s">
        <v>9</v>
      </c>
      <c r="F436" s="41" t="s">
        <v>10</v>
      </c>
    </row>
    <row r="437" spans="1:6">
      <c r="A437" s="42">
        <v>1</v>
      </c>
      <c r="B437" s="42">
        <v>2</v>
      </c>
      <c r="C437" s="42">
        <v>3</v>
      </c>
      <c r="D437" s="43">
        <v>4</v>
      </c>
      <c r="E437" s="43">
        <v>5</v>
      </c>
      <c r="F437" s="42" t="s">
        <v>11</v>
      </c>
    </row>
    <row r="438" spans="1:6" ht="117.75" customHeight="1">
      <c r="A438" s="61">
        <v>1</v>
      </c>
      <c r="B438" s="29" t="s">
        <v>57</v>
      </c>
      <c r="C438" s="4" t="s">
        <v>12</v>
      </c>
      <c r="D438" s="43">
        <v>100</v>
      </c>
      <c r="E438" s="43">
        <v>100</v>
      </c>
      <c r="F438" s="45">
        <f>E438/D438*100</f>
        <v>100</v>
      </c>
    </row>
    <row r="439" spans="1:6" ht="70.5" customHeight="1">
      <c r="A439" s="62"/>
      <c r="B439" s="31"/>
      <c r="C439" s="4" t="s">
        <v>13</v>
      </c>
      <c r="D439" s="43">
        <v>100</v>
      </c>
      <c r="E439" s="43">
        <v>100</v>
      </c>
      <c r="F439" s="45">
        <f t="shared" ref="F439:F447" si="28">E439/D439*100</f>
        <v>100</v>
      </c>
    </row>
    <row r="440" spans="1:6" ht="115.5" customHeight="1">
      <c r="A440" s="62"/>
      <c r="B440" s="31"/>
      <c r="C440" s="4" t="s">
        <v>14</v>
      </c>
      <c r="D440" s="43">
        <v>100</v>
      </c>
      <c r="E440" s="43">
        <v>100</v>
      </c>
      <c r="F440" s="45">
        <f t="shared" si="28"/>
        <v>100</v>
      </c>
    </row>
    <row r="441" spans="1:6" ht="68.25" customHeight="1">
      <c r="A441" s="62"/>
      <c r="B441" s="31"/>
      <c r="C441" s="4" t="s">
        <v>15</v>
      </c>
      <c r="D441" s="43">
        <v>100</v>
      </c>
      <c r="E441" s="43">
        <v>100</v>
      </c>
      <c r="F441" s="45">
        <f t="shared" si="28"/>
        <v>100</v>
      </c>
    </row>
    <row r="442" spans="1:6" ht="116.25" customHeight="1">
      <c r="A442" s="62"/>
      <c r="B442" s="31"/>
      <c r="C442" s="4" t="s">
        <v>16</v>
      </c>
      <c r="D442" s="43">
        <v>100</v>
      </c>
      <c r="E442" s="43">
        <v>100</v>
      </c>
      <c r="F442" s="45">
        <f t="shared" si="28"/>
        <v>100</v>
      </c>
    </row>
    <row r="443" spans="1:6" ht="66.75" customHeight="1">
      <c r="A443" s="62"/>
      <c r="B443" s="31"/>
      <c r="C443" s="4" t="s">
        <v>17</v>
      </c>
      <c r="D443" s="43">
        <v>100</v>
      </c>
      <c r="E443" s="43">
        <v>100</v>
      </c>
      <c r="F443" s="45">
        <f t="shared" si="28"/>
        <v>100</v>
      </c>
    </row>
    <row r="444" spans="1:6" ht="89.25" customHeight="1">
      <c r="A444" s="62"/>
      <c r="B444" s="31"/>
      <c r="C444" s="4" t="s">
        <v>18</v>
      </c>
      <c r="D444" s="44">
        <v>95</v>
      </c>
      <c r="E444" s="44">
        <v>95</v>
      </c>
      <c r="F444" s="45">
        <f t="shared" si="28"/>
        <v>100</v>
      </c>
    </row>
    <row r="445" spans="1:6" ht="162.75" customHeight="1">
      <c r="A445" s="63"/>
      <c r="B445" s="30"/>
      <c r="C445" s="4" t="s">
        <v>19</v>
      </c>
      <c r="D445" s="44">
        <v>100</v>
      </c>
      <c r="E445" s="44">
        <v>100</v>
      </c>
      <c r="F445" s="45">
        <f t="shared" si="28"/>
        <v>100</v>
      </c>
    </row>
    <row r="446" spans="1:6" ht="119.25" hidden="1" customHeight="1">
      <c r="A446" s="64">
        <v>2</v>
      </c>
      <c r="B446" s="29" t="s">
        <v>58</v>
      </c>
      <c r="C446" s="4" t="s">
        <v>20</v>
      </c>
      <c r="D446" s="44"/>
      <c r="E446" s="44"/>
      <c r="F446" s="45" t="e">
        <f t="shared" si="28"/>
        <v>#DIV/0!</v>
      </c>
    </row>
    <row r="447" spans="1:6" ht="162.75" hidden="1" customHeight="1">
      <c r="A447" s="65"/>
      <c r="B447" s="30"/>
      <c r="C447" s="4" t="s">
        <v>19</v>
      </c>
      <c r="D447" s="44"/>
      <c r="E447" s="44"/>
      <c r="F447" s="45" t="e">
        <f t="shared" si="28"/>
        <v>#DIV/0!</v>
      </c>
    </row>
    <row r="449" spans="1:6">
      <c r="A449" s="36" t="s">
        <v>113</v>
      </c>
      <c r="B449" s="37"/>
      <c r="C449" s="37"/>
      <c r="D449" s="37"/>
      <c r="E449" s="37"/>
      <c r="F449" s="38"/>
    </row>
    <row r="450" spans="1:6">
      <c r="A450" s="39" t="s">
        <v>91</v>
      </c>
      <c r="B450" s="39"/>
      <c r="C450" s="39"/>
      <c r="D450" s="39"/>
      <c r="E450" s="39"/>
      <c r="F450" s="39"/>
    </row>
    <row r="451" spans="1:6" ht="168.75">
      <c r="A451" s="40" t="s">
        <v>5</v>
      </c>
      <c r="B451" s="41" t="s">
        <v>6</v>
      </c>
      <c r="C451" s="41" t="s">
        <v>7</v>
      </c>
      <c r="D451" s="41" t="s">
        <v>8</v>
      </c>
      <c r="E451" s="41" t="s">
        <v>9</v>
      </c>
      <c r="F451" s="41" t="s">
        <v>10</v>
      </c>
    </row>
    <row r="452" spans="1:6">
      <c r="A452" s="42">
        <v>1</v>
      </c>
      <c r="B452" s="42">
        <v>2</v>
      </c>
      <c r="C452" s="42">
        <v>3</v>
      </c>
      <c r="D452" s="43">
        <v>4</v>
      </c>
      <c r="E452" s="43">
        <v>5</v>
      </c>
      <c r="F452" s="42" t="s">
        <v>11</v>
      </c>
    </row>
    <row r="453" spans="1:6" ht="117.75" customHeight="1">
      <c r="A453" s="61">
        <v>1</v>
      </c>
      <c r="B453" s="29" t="s">
        <v>57</v>
      </c>
      <c r="C453" s="4" t="s">
        <v>12</v>
      </c>
      <c r="D453" s="43">
        <v>100</v>
      </c>
      <c r="E453" s="43">
        <v>100</v>
      </c>
      <c r="F453" s="45">
        <f>E453/D453*100</f>
        <v>100</v>
      </c>
    </row>
    <row r="454" spans="1:6" ht="70.5" customHeight="1">
      <c r="A454" s="62"/>
      <c r="B454" s="31"/>
      <c r="C454" s="4" t="s">
        <v>13</v>
      </c>
      <c r="D454" s="43">
        <v>100</v>
      </c>
      <c r="E454" s="43">
        <v>100</v>
      </c>
      <c r="F454" s="45">
        <f t="shared" ref="F454:F462" si="29">E454/D454*100</f>
        <v>100</v>
      </c>
    </row>
    <row r="455" spans="1:6" ht="115.5" customHeight="1">
      <c r="A455" s="62"/>
      <c r="B455" s="31"/>
      <c r="C455" s="4" t="s">
        <v>14</v>
      </c>
      <c r="D455" s="43">
        <v>100</v>
      </c>
      <c r="E455" s="43">
        <v>100</v>
      </c>
      <c r="F455" s="45">
        <f t="shared" si="29"/>
        <v>100</v>
      </c>
    </row>
    <row r="456" spans="1:6" ht="68.25" customHeight="1">
      <c r="A456" s="62"/>
      <c r="B456" s="31"/>
      <c r="C456" s="4" t="s">
        <v>15</v>
      </c>
      <c r="D456" s="43">
        <v>100</v>
      </c>
      <c r="E456" s="43">
        <v>100</v>
      </c>
      <c r="F456" s="45">
        <f t="shared" si="29"/>
        <v>100</v>
      </c>
    </row>
    <row r="457" spans="1:6" ht="116.25" customHeight="1">
      <c r="A457" s="62"/>
      <c r="B457" s="31"/>
      <c r="C457" s="4" t="s">
        <v>16</v>
      </c>
      <c r="D457" s="43">
        <v>100</v>
      </c>
      <c r="E457" s="43">
        <v>100</v>
      </c>
      <c r="F457" s="45">
        <f t="shared" si="29"/>
        <v>100</v>
      </c>
    </row>
    <row r="458" spans="1:6" ht="66.75" customHeight="1">
      <c r="A458" s="62"/>
      <c r="B458" s="31"/>
      <c r="C458" s="4" t="s">
        <v>17</v>
      </c>
      <c r="D458" s="43">
        <v>100</v>
      </c>
      <c r="E458" s="43">
        <v>100</v>
      </c>
      <c r="F458" s="45">
        <f t="shared" si="29"/>
        <v>100</v>
      </c>
    </row>
    <row r="459" spans="1:6" ht="89.25" customHeight="1">
      <c r="A459" s="62"/>
      <c r="B459" s="31"/>
      <c r="C459" s="4" t="s">
        <v>18</v>
      </c>
      <c r="D459" s="44">
        <v>95</v>
      </c>
      <c r="E459" s="44">
        <v>95</v>
      </c>
      <c r="F459" s="45">
        <f t="shared" si="29"/>
        <v>100</v>
      </c>
    </row>
    <row r="460" spans="1:6" ht="162.75" customHeight="1">
      <c r="A460" s="63"/>
      <c r="B460" s="30"/>
      <c r="C460" s="4" t="s">
        <v>19</v>
      </c>
      <c r="D460" s="44">
        <v>100</v>
      </c>
      <c r="E460" s="44">
        <v>100</v>
      </c>
      <c r="F460" s="45">
        <f t="shared" si="29"/>
        <v>100</v>
      </c>
    </row>
    <row r="461" spans="1:6" ht="119.25" hidden="1" customHeight="1">
      <c r="A461" s="64">
        <v>2</v>
      </c>
      <c r="B461" s="29" t="s">
        <v>58</v>
      </c>
      <c r="C461" s="4" t="s">
        <v>20</v>
      </c>
      <c r="D461" s="44"/>
      <c r="E461" s="44"/>
      <c r="F461" s="45" t="e">
        <f t="shared" si="29"/>
        <v>#DIV/0!</v>
      </c>
    </row>
    <row r="462" spans="1:6" ht="162.75" hidden="1" customHeight="1">
      <c r="A462" s="65"/>
      <c r="B462" s="30"/>
      <c r="C462" s="4" t="s">
        <v>19</v>
      </c>
      <c r="D462" s="44"/>
      <c r="E462" s="44"/>
      <c r="F462" s="45" t="e">
        <f t="shared" si="29"/>
        <v>#DIV/0!</v>
      </c>
    </row>
    <row r="517" spans="1:6">
      <c r="A517" s="36"/>
      <c r="B517" s="37"/>
      <c r="C517" s="37"/>
      <c r="D517" s="37"/>
      <c r="E517" s="37"/>
      <c r="F517" s="38"/>
    </row>
    <row r="518" spans="1:6">
      <c r="A518" s="39"/>
      <c r="B518" s="39"/>
      <c r="C518" s="39"/>
      <c r="D518" s="39"/>
      <c r="E518" s="39"/>
      <c r="F518" s="39"/>
    </row>
    <row r="519" spans="1:6">
      <c r="A519" s="40"/>
      <c r="B519" s="41"/>
      <c r="C519" s="41"/>
      <c r="D519" s="41"/>
      <c r="E519" s="41"/>
      <c r="F519" s="41"/>
    </row>
    <row r="520" spans="1:6">
      <c r="A520" s="42"/>
      <c r="B520" s="42"/>
      <c r="C520" s="42"/>
      <c r="D520" s="43"/>
      <c r="E520" s="43"/>
      <c r="F520" s="42"/>
    </row>
    <row r="521" spans="1:6" ht="117.75" customHeight="1">
      <c r="A521" s="61"/>
      <c r="B521" s="29"/>
      <c r="C521" s="4"/>
      <c r="D521" s="43"/>
      <c r="E521" s="43"/>
      <c r="F521" s="45"/>
    </row>
    <row r="522" spans="1:6" ht="70.7" customHeight="1">
      <c r="A522" s="62"/>
      <c r="B522" s="31"/>
      <c r="C522" s="4"/>
      <c r="D522" s="43"/>
      <c r="E522" s="43"/>
      <c r="F522" s="45"/>
    </row>
    <row r="523" spans="1:6" ht="115.5" customHeight="1">
      <c r="A523" s="62"/>
      <c r="B523" s="31"/>
      <c r="C523" s="4"/>
      <c r="D523" s="43"/>
      <c r="E523" s="43"/>
      <c r="F523" s="45"/>
    </row>
    <row r="524" spans="1:6" ht="68.25" customHeight="1">
      <c r="A524" s="62"/>
      <c r="B524" s="31"/>
      <c r="C524" s="4"/>
      <c r="D524" s="43"/>
      <c r="E524" s="43"/>
      <c r="F524" s="45"/>
    </row>
    <row r="525" spans="1:6" ht="116.25" customHeight="1">
      <c r="A525" s="62"/>
      <c r="B525" s="31"/>
      <c r="C525" s="4"/>
      <c r="D525" s="43"/>
      <c r="E525" s="43"/>
      <c r="F525" s="45"/>
    </row>
    <row r="526" spans="1:6" ht="66.95" customHeight="1">
      <c r="A526" s="62"/>
      <c r="B526" s="31"/>
      <c r="C526" s="4"/>
      <c r="D526" s="43"/>
      <c r="E526" s="43"/>
      <c r="F526" s="45"/>
    </row>
    <row r="527" spans="1:6" ht="89.25" customHeight="1">
      <c r="A527" s="62"/>
      <c r="B527" s="31"/>
      <c r="C527" s="4"/>
      <c r="D527" s="44"/>
      <c r="E527" s="44"/>
      <c r="F527" s="45"/>
    </row>
    <row r="528" spans="1:6" ht="162.75" customHeight="1">
      <c r="A528" s="63"/>
      <c r="B528" s="30"/>
      <c r="C528" s="4"/>
      <c r="D528" s="44"/>
      <c r="E528" s="44"/>
      <c r="F528" s="45"/>
    </row>
    <row r="529" spans="1:6" ht="119.25" customHeight="1">
      <c r="A529" s="64"/>
      <c r="B529" s="29"/>
      <c r="C529" s="4"/>
      <c r="D529" s="44"/>
      <c r="E529" s="44"/>
      <c r="F529" s="45"/>
    </row>
    <row r="530" spans="1:6" ht="162.75" customHeight="1">
      <c r="A530" s="65"/>
      <c r="B530" s="30"/>
      <c r="C530" s="4"/>
      <c r="D530" s="44"/>
      <c r="E530" s="44"/>
      <c r="F530" s="45"/>
    </row>
    <row r="531" spans="1:6" ht="84.95" hidden="1" customHeight="1">
      <c r="A531" s="66"/>
      <c r="B531" s="32"/>
      <c r="C531" s="4"/>
      <c r="D531" s="44"/>
      <c r="E531" s="44"/>
      <c r="F531" s="45"/>
    </row>
    <row r="532" spans="1:6" ht="167.25" hidden="1" customHeight="1">
      <c r="A532" s="67"/>
      <c r="B532" s="33"/>
      <c r="C532" s="5"/>
      <c r="D532" s="68"/>
      <c r="E532" s="71"/>
      <c r="F532" s="45"/>
    </row>
    <row r="533" spans="1:6" ht="98.25" hidden="1" customHeight="1">
      <c r="A533" s="69"/>
      <c r="B533" s="70"/>
      <c r="C533" s="4"/>
      <c r="D533" s="43"/>
      <c r="E533" s="72"/>
      <c r="F533" s="45"/>
    </row>
    <row r="534" spans="1:6" ht="166.5" hidden="1" customHeight="1">
      <c r="A534" s="69"/>
      <c r="B534" s="70"/>
      <c r="C534" s="4"/>
      <c r="D534" s="43"/>
      <c r="E534" s="72"/>
      <c r="F534" s="45"/>
    </row>
    <row r="536" spans="1:6">
      <c r="C536" s="73"/>
      <c r="D536" s="74"/>
      <c r="E536" s="74"/>
      <c r="F536" s="73"/>
    </row>
    <row r="537" spans="1:6">
      <c r="C537" s="73"/>
      <c r="D537" s="74"/>
      <c r="E537" s="74"/>
      <c r="F537" s="73"/>
    </row>
    <row r="538" spans="1:6">
      <c r="C538" s="73"/>
      <c r="D538" s="74"/>
      <c r="E538" s="74"/>
      <c r="F538" s="73"/>
    </row>
  </sheetData>
  <mergeCells count="201">
    <mergeCell ref="A449:F449"/>
    <mergeCell ref="A450:F450"/>
    <mergeCell ref="A453:A460"/>
    <mergeCell ref="B453:B460"/>
    <mergeCell ref="A435:F435"/>
    <mergeCell ref="A438:A445"/>
    <mergeCell ref="B438:B445"/>
    <mergeCell ref="A446:A447"/>
    <mergeCell ref="B446:B447"/>
    <mergeCell ref="A414:A415"/>
    <mergeCell ref="B414:B415"/>
    <mergeCell ref="A416:A417"/>
    <mergeCell ref="B416:B417"/>
    <mergeCell ref="A434:F434"/>
    <mergeCell ref="A400:F400"/>
    <mergeCell ref="A401:F401"/>
    <mergeCell ref="A404:A411"/>
    <mergeCell ref="B404:B411"/>
    <mergeCell ref="A412:A413"/>
    <mergeCell ref="B412:B413"/>
    <mergeCell ref="A385:F385"/>
    <mergeCell ref="A386:F386"/>
    <mergeCell ref="A389:A396"/>
    <mergeCell ref="B389:B396"/>
    <mergeCell ref="A397:A398"/>
    <mergeCell ref="B397:B398"/>
    <mergeCell ref="A370:F370"/>
    <mergeCell ref="A371:F371"/>
    <mergeCell ref="A374:A381"/>
    <mergeCell ref="B374:B381"/>
    <mergeCell ref="A382:A383"/>
    <mergeCell ref="B382:B383"/>
    <mergeCell ref="A355:F355"/>
    <mergeCell ref="A356:F356"/>
    <mergeCell ref="A359:A366"/>
    <mergeCell ref="B359:B366"/>
    <mergeCell ref="A367:A368"/>
    <mergeCell ref="B367:B368"/>
    <mergeCell ref="A340:F340"/>
    <mergeCell ref="A341:F341"/>
    <mergeCell ref="A344:A351"/>
    <mergeCell ref="B344:B351"/>
    <mergeCell ref="A352:A353"/>
    <mergeCell ref="B352:B353"/>
    <mergeCell ref="A325:F325"/>
    <mergeCell ref="A326:F326"/>
    <mergeCell ref="A329:A336"/>
    <mergeCell ref="B329:B336"/>
    <mergeCell ref="A337:A338"/>
    <mergeCell ref="B337:B338"/>
    <mergeCell ref="A310:F310"/>
    <mergeCell ref="A311:F311"/>
    <mergeCell ref="A314:A321"/>
    <mergeCell ref="B314:B321"/>
    <mergeCell ref="A322:A323"/>
    <mergeCell ref="B322:B323"/>
    <mergeCell ref="A295:F295"/>
    <mergeCell ref="A296:F296"/>
    <mergeCell ref="A299:A306"/>
    <mergeCell ref="B299:B306"/>
    <mergeCell ref="A307:A308"/>
    <mergeCell ref="B307:B308"/>
    <mergeCell ref="A280:F280"/>
    <mergeCell ref="A281:F281"/>
    <mergeCell ref="A284:A291"/>
    <mergeCell ref="B284:B291"/>
    <mergeCell ref="A292:A293"/>
    <mergeCell ref="B292:B293"/>
    <mergeCell ref="A265:F265"/>
    <mergeCell ref="A266:F266"/>
    <mergeCell ref="A269:A276"/>
    <mergeCell ref="B269:B276"/>
    <mergeCell ref="A277:A278"/>
    <mergeCell ref="B277:B278"/>
    <mergeCell ref="A250:F250"/>
    <mergeCell ref="A251:F251"/>
    <mergeCell ref="A254:A261"/>
    <mergeCell ref="B254:B261"/>
    <mergeCell ref="A262:A263"/>
    <mergeCell ref="B262:B263"/>
    <mergeCell ref="A235:F235"/>
    <mergeCell ref="A236:F236"/>
    <mergeCell ref="A239:A246"/>
    <mergeCell ref="B239:B246"/>
    <mergeCell ref="A247:A248"/>
    <mergeCell ref="B247:B248"/>
    <mergeCell ref="A220:F220"/>
    <mergeCell ref="A221:F221"/>
    <mergeCell ref="A224:A231"/>
    <mergeCell ref="B224:B231"/>
    <mergeCell ref="A232:A233"/>
    <mergeCell ref="B232:B233"/>
    <mergeCell ref="A205:F205"/>
    <mergeCell ref="A206:F206"/>
    <mergeCell ref="A209:A216"/>
    <mergeCell ref="B209:B216"/>
    <mergeCell ref="A217:A218"/>
    <mergeCell ref="B217:B218"/>
    <mergeCell ref="A190:F190"/>
    <mergeCell ref="A191:F191"/>
    <mergeCell ref="A194:A201"/>
    <mergeCell ref="B194:B201"/>
    <mergeCell ref="A202:A203"/>
    <mergeCell ref="B202:B203"/>
    <mergeCell ref="A175:F175"/>
    <mergeCell ref="A176:F176"/>
    <mergeCell ref="A179:A186"/>
    <mergeCell ref="B179:B186"/>
    <mergeCell ref="A187:A188"/>
    <mergeCell ref="B187:B188"/>
    <mergeCell ref="A161:F161"/>
    <mergeCell ref="A164:A171"/>
    <mergeCell ref="B164:B171"/>
    <mergeCell ref="A172:A173"/>
    <mergeCell ref="B172:B173"/>
    <mergeCell ref="B115:B122"/>
    <mergeCell ref="A123:A124"/>
    <mergeCell ref="B123:B124"/>
    <mergeCell ref="A155:A156"/>
    <mergeCell ref="B155:B156"/>
    <mergeCell ref="A157:A158"/>
    <mergeCell ref="B157:B158"/>
    <mergeCell ref="A160:F160"/>
    <mergeCell ref="A141:F141"/>
    <mergeCell ref="A142:F142"/>
    <mergeCell ref="A145:A152"/>
    <mergeCell ref="B145:B152"/>
    <mergeCell ref="A153:A154"/>
    <mergeCell ref="B153:B154"/>
    <mergeCell ref="A531:A532"/>
    <mergeCell ref="B531:B532"/>
    <mergeCell ref="A533:A534"/>
    <mergeCell ref="B533:B534"/>
    <mergeCell ref="A37:F37"/>
    <mergeCell ref="A40:A47"/>
    <mergeCell ref="B40:B47"/>
    <mergeCell ref="A48:A49"/>
    <mergeCell ref="B48:B49"/>
    <mergeCell ref="A96:F96"/>
    <mergeCell ref="A97:F97"/>
    <mergeCell ref="A100:A107"/>
    <mergeCell ref="B100:B107"/>
    <mergeCell ref="A108:A109"/>
    <mergeCell ref="B108:B109"/>
    <mergeCell ref="A81:F81"/>
    <mergeCell ref="A82:F82"/>
    <mergeCell ref="A85:A92"/>
    <mergeCell ref="B85:B92"/>
    <mergeCell ref="A93:A94"/>
    <mergeCell ref="B93:B94"/>
    <mergeCell ref="A126:F126"/>
    <mergeCell ref="A127:F127"/>
    <mergeCell ref="A130:A137"/>
    <mergeCell ref="B529:B530"/>
    <mergeCell ref="A529:A530"/>
    <mergeCell ref="A6:F6"/>
    <mergeCell ref="A7:F7"/>
    <mergeCell ref="A10:A17"/>
    <mergeCell ref="A419:F419"/>
    <mergeCell ref="A420:F420"/>
    <mergeCell ref="A423:A430"/>
    <mergeCell ref="B423:B430"/>
    <mergeCell ref="A431:A432"/>
    <mergeCell ref="B431:B432"/>
    <mergeCell ref="B10:B17"/>
    <mergeCell ref="A18:A19"/>
    <mergeCell ref="B18:B19"/>
    <mergeCell ref="A21:F21"/>
    <mergeCell ref="A22:F22"/>
    <mergeCell ref="A25:A32"/>
    <mergeCell ref="B25:B32"/>
    <mergeCell ref="A33:A34"/>
    <mergeCell ref="B33:B34"/>
    <mergeCell ref="A36:F36"/>
    <mergeCell ref="A66:F66"/>
    <mergeCell ref="A67:F67"/>
    <mergeCell ref="A70:A77"/>
    <mergeCell ref="A461:A462"/>
    <mergeCell ref="B461:B462"/>
    <mergeCell ref="A2:F2"/>
    <mergeCell ref="A3:F3"/>
    <mergeCell ref="A4:F4"/>
    <mergeCell ref="A517:F517"/>
    <mergeCell ref="A518:F518"/>
    <mergeCell ref="A521:A528"/>
    <mergeCell ref="B521:B528"/>
    <mergeCell ref="B70:B77"/>
    <mergeCell ref="A78:A79"/>
    <mergeCell ref="B78:B79"/>
    <mergeCell ref="A51:F51"/>
    <mergeCell ref="A52:F52"/>
    <mergeCell ref="A55:A62"/>
    <mergeCell ref="B55:B62"/>
    <mergeCell ref="A63:A64"/>
    <mergeCell ref="B63:B64"/>
    <mergeCell ref="B130:B137"/>
    <mergeCell ref="A138:A139"/>
    <mergeCell ref="B138:B139"/>
    <mergeCell ref="A111:F111"/>
    <mergeCell ref="A112:F112"/>
    <mergeCell ref="A115:A122"/>
  </mergeCells>
  <pageMargins left="0.51181102362204722" right="0.51181102362204722" top="0.35433070866141736" bottom="0.35433070866141736" header="0.31496062992125984" footer="0.31496062992125984"/>
  <pageSetup paperSize="9" scale="52" orientation="portrait" r:id="rId1"/>
  <rowBreaks count="14" manualBreakCount="14">
    <brk id="20" max="5" man="1"/>
    <brk id="35" max="5" man="1"/>
    <brk id="50" max="5" man="1"/>
    <brk id="65" max="5" man="1"/>
    <brk id="80" max="5" man="1"/>
    <brk id="95" max="5" man="1"/>
    <brk id="110" max="5" man="1"/>
    <brk id="125" max="5" man="1"/>
    <brk id="159" max="5" man="1"/>
    <brk id="249" max="5" man="1"/>
    <brk id="264" max="5" man="1"/>
    <brk id="339" max="5" man="1"/>
    <brk id="354" max="5" man="1"/>
    <brk id="44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779"/>
  <sheetViews>
    <sheetView tabSelected="1" view="pageBreakPreview" topLeftCell="A226" zoomScale="80" zoomScaleNormal="90" zoomScaleSheetLayoutView="80" workbookViewId="0">
      <selection activeCell="B234" sqref="B234:M236"/>
    </sheetView>
  </sheetViews>
  <sheetFormatPr defaultRowHeight="18.75"/>
  <cols>
    <col min="1" max="1" width="7.7109375" style="34" customWidth="1"/>
    <col min="2" max="2" width="75.28515625" style="34" customWidth="1"/>
    <col min="3" max="3" width="17.85546875" style="34" customWidth="1"/>
    <col min="4" max="4" width="21.85546875" style="34" hidden="1" customWidth="1"/>
    <col min="5" max="5" width="23.85546875" style="34" hidden="1" customWidth="1"/>
    <col min="6" max="6" width="26.85546875" style="34" hidden="1" customWidth="1"/>
    <col min="7" max="7" width="20.140625" style="34" hidden="1" customWidth="1"/>
    <col min="8" max="8" width="20.42578125" style="34" customWidth="1"/>
    <col min="9" max="9" width="21.7109375" style="34" hidden="1" customWidth="1"/>
    <col min="10" max="10" width="24" style="34" hidden="1" customWidth="1"/>
    <col min="11" max="11" width="25" style="34" hidden="1" customWidth="1"/>
    <col min="12" max="12" width="16.85546875" style="34" hidden="1" customWidth="1"/>
    <col min="13" max="13" width="19.85546875" style="34" customWidth="1"/>
    <col min="14" max="15" width="9.140625" style="73"/>
    <col min="16" max="16" width="13.5703125" style="73" bestFit="1" customWidth="1"/>
  </cols>
  <sheetData>
    <row r="1" spans="1:13">
      <c r="M1" s="34" t="s">
        <v>21</v>
      </c>
    </row>
    <row r="2" spans="1:1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6" spans="1:13">
      <c r="A6" s="36" t="s">
        <v>93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>
      <c r="A7" s="39" t="s">
        <v>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71.25" customHeight="1">
      <c r="A8" s="40" t="s">
        <v>5</v>
      </c>
      <c r="B8" s="41" t="s">
        <v>6</v>
      </c>
      <c r="C8" s="41" t="s">
        <v>24</v>
      </c>
      <c r="D8" s="41" t="s">
        <v>116</v>
      </c>
      <c r="E8" s="41" t="s">
        <v>117</v>
      </c>
      <c r="F8" s="41" t="s">
        <v>118</v>
      </c>
      <c r="G8" s="41" t="s">
        <v>25</v>
      </c>
      <c r="H8" s="41" t="s">
        <v>26</v>
      </c>
      <c r="I8" s="41" t="s">
        <v>27</v>
      </c>
      <c r="J8" s="41" t="s">
        <v>28</v>
      </c>
      <c r="K8" s="41" t="s">
        <v>29</v>
      </c>
      <c r="L8" s="41" t="s">
        <v>30</v>
      </c>
      <c r="M8" s="41" t="s">
        <v>10</v>
      </c>
    </row>
    <row r="9" spans="1:13">
      <c r="A9" s="42">
        <v>1</v>
      </c>
      <c r="B9" s="42">
        <v>2</v>
      </c>
      <c r="C9" s="42">
        <v>3</v>
      </c>
      <c r="D9" s="42" t="s">
        <v>31</v>
      </c>
      <c r="E9" s="42" t="s">
        <v>32</v>
      </c>
      <c r="F9" s="42" t="s">
        <v>33</v>
      </c>
      <c r="G9" s="42" t="s">
        <v>34</v>
      </c>
      <c r="H9" s="42">
        <v>4</v>
      </c>
      <c r="I9" s="42" t="s">
        <v>35</v>
      </c>
      <c r="J9" s="42" t="s">
        <v>36</v>
      </c>
      <c r="K9" s="42" t="s">
        <v>37</v>
      </c>
      <c r="L9" s="42" t="s">
        <v>38</v>
      </c>
      <c r="M9" s="42" t="s">
        <v>39</v>
      </c>
    </row>
    <row r="10" spans="1:13" ht="171.75" customHeight="1">
      <c r="A10" s="43">
        <v>1</v>
      </c>
      <c r="B10" s="6" t="s">
        <v>57</v>
      </c>
      <c r="C10" s="77">
        <f>F10/G10</f>
        <v>43183.35</v>
      </c>
      <c r="D10" s="77">
        <f>2946041.35+226900</f>
        <v>3172941.35</v>
      </c>
      <c r="E10" s="77">
        <v>23687100</v>
      </c>
      <c r="F10" s="77">
        <f>D10+E10</f>
        <v>26860041.350000001</v>
      </c>
      <c r="G10" s="77">
        <v>622</v>
      </c>
      <c r="H10" s="77">
        <f>K10/L10</f>
        <v>25939.42</v>
      </c>
      <c r="I10" s="77">
        <f>108534.54+2065094.1</f>
        <v>2173628.64</v>
      </c>
      <c r="J10" s="77">
        <v>13571600</v>
      </c>
      <c r="K10" s="77">
        <f>I10+J10</f>
        <v>15745228.640000001</v>
      </c>
      <c r="L10" s="44">
        <v>607</v>
      </c>
      <c r="M10" s="45">
        <f>H10/C10*100</f>
        <v>60.1</v>
      </c>
    </row>
    <row r="11" spans="1:13" ht="83.25" customHeight="1">
      <c r="A11" s="43">
        <v>2</v>
      </c>
      <c r="B11" s="6" t="s">
        <v>58</v>
      </c>
      <c r="C11" s="77">
        <f>F11/G11</f>
        <v>44.87</v>
      </c>
      <c r="D11" s="77"/>
      <c r="E11" s="77">
        <v>545800</v>
      </c>
      <c r="F11" s="77">
        <f>D11+E11</f>
        <v>545800</v>
      </c>
      <c r="G11" s="77">
        <v>12163</v>
      </c>
      <c r="H11" s="77">
        <f>K11/L11</f>
        <v>25.58</v>
      </c>
      <c r="I11" s="77"/>
      <c r="J11" s="77">
        <v>273437.39</v>
      </c>
      <c r="K11" s="77">
        <f>I11+J11</f>
        <v>273437.39</v>
      </c>
      <c r="L11" s="82">
        <v>10688</v>
      </c>
      <c r="M11" s="45">
        <f>H11/C11*100</f>
        <v>57</v>
      </c>
    </row>
    <row r="13" spans="1:13" ht="37.5" customHeight="1">
      <c r="A13" s="48" t="s">
        <v>67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</row>
    <row r="14" spans="1:13">
      <c r="A14" s="39" t="s">
        <v>92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68.25" customHeight="1">
      <c r="A15" s="40" t="s">
        <v>5</v>
      </c>
      <c r="B15" s="41" t="s">
        <v>6</v>
      </c>
      <c r="C15" s="41" t="s">
        <v>24</v>
      </c>
      <c r="D15" s="41" t="s">
        <v>116</v>
      </c>
      <c r="E15" s="41" t="s">
        <v>117</v>
      </c>
      <c r="F15" s="41" t="s">
        <v>118</v>
      </c>
      <c r="G15" s="41" t="s">
        <v>25</v>
      </c>
      <c r="H15" s="41" t="s">
        <v>26</v>
      </c>
      <c r="I15" s="41" t="s">
        <v>27</v>
      </c>
      <c r="J15" s="41" t="s">
        <v>28</v>
      </c>
      <c r="K15" s="41" t="s">
        <v>29</v>
      </c>
      <c r="L15" s="41" t="s">
        <v>30</v>
      </c>
      <c r="M15" s="41" t="s">
        <v>10</v>
      </c>
    </row>
    <row r="16" spans="1:13">
      <c r="A16" s="42">
        <v>1</v>
      </c>
      <c r="B16" s="42">
        <v>2</v>
      </c>
      <c r="C16" s="42">
        <v>3</v>
      </c>
      <c r="D16" s="42" t="s">
        <v>31</v>
      </c>
      <c r="E16" s="42" t="s">
        <v>32</v>
      </c>
      <c r="F16" s="42" t="s">
        <v>33</v>
      </c>
      <c r="G16" s="42" t="s">
        <v>34</v>
      </c>
      <c r="H16" s="42">
        <v>4</v>
      </c>
      <c r="I16" s="42" t="s">
        <v>35</v>
      </c>
      <c r="J16" s="42" t="s">
        <v>36</v>
      </c>
      <c r="K16" s="42" t="s">
        <v>37</v>
      </c>
      <c r="L16" s="42" t="s">
        <v>38</v>
      </c>
      <c r="M16" s="42" t="s">
        <v>39</v>
      </c>
    </row>
    <row r="17" spans="1:16" ht="180.75" customHeight="1">
      <c r="A17" s="43">
        <v>1</v>
      </c>
      <c r="B17" s="6" t="s">
        <v>57</v>
      </c>
      <c r="C17" s="77">
        <f>F17/G17</f>
        <v>41860.230000000003</v>
      </c>
      <c r="D17" s="77">
        <f>6580206.42</f>
        <v>6580206.4199999999</v>
      </c>
      <c r="E17" s="77">
        <f>39089300</f>
        <v>39089300</v>
      </c>
      <c r="F17" s="77">
        <f>D17+E17</f>
        <v>45669506.420000002</v>
      </c>
      <c r="G17" s="77">
        <v>1091</v>
      </c>
      <c r="H17" s="77">
        <f>K17/L17</f>
        <v>27296.21</v>
      </c>
      <c r="I17" s="77">
        <f>4655329.14+33201.04</f>
        <v>4688530.18</v>
      </c>
      <c r="J17" s="77">
        <v>25228121</v>
      </c>
      <c r="K17" s="77">
        <f>I17+J17</f>
        <v>29916651.18</v>
      </c>
      <c r="L17" s="44">
        <v>1096</v>
      </c>
      <c r="M17" s="45">
        <f>H17/C17*100</f>
        <v>65.2</v>
      </c>
      <c r="P17" s="88"/>
    </row>
    <row r="18" spans="1:16" ht="86.25" customHeight="1">
      <c r="A18" s="43">
        <v>2</v>
      </c>
      <c r="B18" s="6" t="s">
        <v>58</v>
      </c>
      <c r="C18" s="77">
        <f>F18/G18</f>
        <v>15.26</v>
      </c>
      <c r="D18" s="77">
        <v>0</v>
      </c>
      <c r="E18" s="77">
        <v>673100</v>
      </c>
      <c r="F18" s="77">
        <f>D18+E18</f>
        <v>673100</v>
      </c>
      <c r="G18" s="77">
        <v>44100</v>
      </c>
      <c r="H18" s="77">
        <f>K18/L18</f>
        <v>14.37</v>
      </c>
      <c r="I18" s="77">
        <v>0</v>
      </c>
      <c r="J18" s="77">
        <v>211200</v>
      </c>
      <c r="K18" s="77">
        <f>I18+J18</f>
        <v>211200</v>
      </c>
      <c r="L18" s="44">
        <v>14700</v>
      </c>
      <c r="M18" s="45">
        <f>H18/C18*100</f>
        <v>94.2</v>
      </c>
      <c r="P18" s="88"/>
    </row>
    <row r="19" spans="1:16">
      <c r="P19" s="88"/>
    </row>
    <row r="20" spans="1:16">
      <c r="A20" s="36" t="s">
        <v>94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6">
      <c r="A21" s="39" t="s">
        <v>92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6" ht="75" customHeight="1">
      <c r="A22" s="40" t="s">
        <v>5</v>
      </c>
      <c r="B22" s="41" t="s">
        <v>6</v>
      </c>
      <c r="C22" s="41" t="s">
        <v>24</v>
      </c>
      <c r="D22" s="41" t="s">
        <v>116</v>
      </c>
      <c r="E22" s="41" t="s">
        <v>117</v>
      </c>
      <c r="F22" s="41" t="s">
        <v>118</v>
      </c>
      <c r="G22" s="41" t="s">
        <v>25</v>
      </c>
      <c r="H22" s="41" t="s">
        <v>26</v>
      </c>
      <c r="I22" s="41" t="s">
        <v>27</v>
      </c>
      <c r="J22" s="41" t="s">
        <v>28</v>
      </c>
      <c r="K22" s="41" t="s">
        <v>29</v>
      </c>
      <c r="L22" s="41" t="s">
        <v>30</v>
      </c>
      <c r="M22" s="41" t="s">
        <v>10</v>
      </c>
    </row>
    <row r="23" spans="1:16">
      <c r="A23" s="42">
        <v>1</v>
      </c>
      <c r="B23" s="42">
        <v>2</v>
      </c>
      <c r="C23" s="42">
        <v>3</v>
      </c>
      <c r="D23" s="42" t="s">
        <v>31</v>
      </c>
      <c r="E23" s="42" t="s">
        <v>32</v>
      </c>
      <c r="F23" s="42" t="s">
        <v>33</v>
      </c>
      <c r="G23" s="42" t="s">
        <v>34</v>
      </c>
      <c r="H23" s="42">
        <v>4</v>
      </c>
      <c r="I23" s="42" t="s">
        <v>35</v>
      </c>
      <c r="J23" s="42" t="s">
        <v>36</v>
      </c>
      <c r="K23" s="42" t="s">
        <v>37</v>
      </c>
      <c r="L23" s="42" t="s">
        <v>38</v>
      </c>
      <c r="M23" s="42" t="s">
        <v>39</v>
      </c>
    </row>
    <row r="24" spans="1:16" ht="182.25" customHeight="1">
      <c r="A24" s="43">
        <v>1</v>
      </c>
      <c r="B24" s="6" t="s">
        <v>57</v>
      </c>
      <c r="C24" s="77">
        <f>F24/G24</f>
        <v>39640.199999999997</v>
      </c>
      <c r="D24" s="77">
        <f>2425827.17+158700</f>
        <v>2584527.17</v>
      </c>
      <c r="E24" s="77">
        <f>30277200</f>
        <v>30277200</v>
      </c>
      <c r="F24" s="77">
        <f>D24+E24</f>
        <v>32861727.170000002</v>
      </c>
      <c r="G24" s="77">
        <v>829</v>
      </c>
      <c r="H24" s="77">
        <f>K24/L24</f>
        <v>26174.2</v>
      </c>
      <c r="I24" s="77">
        <f>1640838.17+80796.4</f>
        <v>1721634.57</v>
      </c>
      <c r="J24" s="77">
        <v>19688862.93</v>
      </c>
      <c r="K24" s="77">
        <f>I24+J24</f>
        <v>21410497.5</v>
      </c>
      <c r="L24" s="44">
        <v>818</v>
      </c>
      <c r="M24" s="45">
        <f>H24/C24*100</f>
        <v>66</v>
      </c>
    </row>
    <row r="25" spans="1:16" ht="82.5" customHeight="1">
      <c r="A25" s="43">
        <v>2</v>
      </c>
      <c r="B25" s="6" t="s">
        <v>58</v>
      </c>
      <c r="C25" s="77">
        <f>F25/G25</f>
        <v>3.07</v>
      </c>
      <c r="D25" s="77"/>
      <c r="E25" s="77">
        <v>199600</v>
      </c>
      <c r="F25" s="77">
        <f>D25+E25</f>
        <v>199600</v>
      </c>
      <c r="G25" s="77">
        <v>65100</v>
      </c>
      <c r="H25" s="77" t="e">
        <f>K25/L25</f>
        <v>#DIV/0!</v>
      </c>
      <c r="I25" s="77"/>
      <c r="J25" s="77"/>
      <c r="K25" s="77">
        <f>I25+J25</f>
        <v>0</v>
      </c>
      <c r="L25" s="44"/>
      <c r="M25" s="45" t="e">
        <f>H25/C25*100</f>
        <v>#DIV/0!</v>
      </c>
    </row>
    <row r="27" spans="1:16">
      <c r="A27" s="36" t="s">
        <v>95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1:16">
      <c r="A28" s="39" t="s">
        <v>92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6" ht="68.25" customHeight="1">
      <c r="A29" s="40" t="s">
        <v>5</v>
      </c>
      <c r="B29" s="41" t="s">
        <v>6</v>
      </c>
      <c r="C29" s="41" t="s">
        <v>24</v>
      </c>
      <c r="D29" s="41" t="s">
        <v>116</v>
      </c>
      <c r="E29" s="41" t="s">
        <v>117</v>
      </c>
      <c r="F29" s="41" t="s">
        <v>118</v>
      </c>
      <c r="G29" s="41" t="s">
        <v>25</v>
      </c>
      <c r="H29" s="41" t="s">
        <v>26</v>
      </c>
      <c r="I29" s="41" t="s">
        <v>27</v>
      </c>
      <c r="J29" s="41" t="s">
        <v>28</v>
      </c>
      <c r="K29" s="41" t="s">
        <v>29</v>
      </c>
      <c r="L29" s="41" t="s">
        <v>30</v>
      </c>
      <c r="M29" s="41" t="s">
        <v>10</v>
      </c>
    </row>
    <row r="30" spans="1:16">
      <c r="A30" s="42">
        <v>1</v>
      </c>
      <c r="B30" s="42">
        <v>2</v>
      </c>
      <c r="C30" s="42">
        <v>3</v>
      </c>
      <c r="D30" s="42" t="s">
        <v>31</v>
      </c>
      <c r="E30" s="42" t="s">
        <v>32</v>
      </c>
      <c r="F30" s="42" t="s">
        <v>33</v>
      </c>
      <c r="G30" s="42" t="s">
        <v>34</v>
      </c>
      <c r="H30" s="42">
        <v>4</v>
      </c>
      <c r="I30" s="42" t="s">
        <v>35</v>
      </c>
      <c r="J30" s="42" t="s">
        <v>36</v>
      </c>
      <c r="K30" s="42" t="s">
        <v>37</v>
      </c>
      <c r="L30" s="42" t="s">
        <v>38</v>
      </c>
      <c r="M30" s="42" t="s">
        <v>39</v>
      </c>
    </row>
    <row r="31" spans="1:16" ht="181.5" customHeight="1">
      <c r="A31" s="43">
        <v>1</v>
      </c>
      <c r="B31" s="6" t="s">
        <v>57</v>
      </c>
      <c r="C31" s="77">
        <f>F31/G31</f>
        <v>42613.67</v>
      </c>
      <c r="D31" s="77">
        <v>3766374</v>
      </c>
      <c r="E31" s="77">
        <v>23591600</v>
      </c>
      <c r="F31" s="77">
        <f>D31+E31</f>
        <v>27357974</v>
      </c>
      <c r="G31" s="77">
        <v>642</v>
      </c>
      <c r="H31" s="77">
        <f>K31/L31</f>
        <v>41261.18</v>
      </c>
      <c r="I31" s="77">
        <v>2493727.0099999998</v>
      </c>
      <c r="J31" s="77">
        <v>23583338.780000001</v>
      </c>
      <c r="K31" s="77">
        <f>I31+J31</f>
        <v>26077065.789999999</v>
      </c>
      <c r="L31" s="44">
        <v>632</v>
      </c>
      <c r="M31" s="45">
        <f>H31/C31*100</f>
        <v>96.8</v>
      </c>
    </row>
    <row r="32" spans="1:16" ht="86.25" customHeight="1">
      <c r="A32" s="43">
        <v>2</v>
      </c>
      <c r="B32" s="6" t="s">
        <v>58</v>
      </c>
      <c r="C32" s="77">
        <f>F32/G32</f>
        <v>22.35</v>
      </c>
      <c r="D32" s="77"/>
      <c r="E32" s="77">
        <v>45600</v>
      </c>
      <c r="F32" s="77">
        <f>D32+E32</f>
        <v>45600</v>
      </c>
      <c r="G32" s="77">
        <v>2040</v>
      </c>
      <c r="H32" s="77">
        <f>K32/L32</f>
        <v>22.35</v>
      </c>
      <c r="I32" s="77"/>
      <c r="J32" s="77">
        <v>45600</v>
      </c>
      <c r="K32" s="77">
        <f>I32+J32</f>
        <v>45600</v>
      </c>
      <c r="L32" s="44">
        <v>2040</v>
      </c>
      <c r="M32" s="45">
        <f>H32/C32*100</f>
        <v>100</v>
      </c>
    </row>
    <row r="34" spans="1:13">
      <c r="A34" s="36" t="s">
        <v>68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>
      <c r="A35" s="39" t="s">
        <v>92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71.25" customHeight="1">
      <c r="A36" s="40" t="s">
        <v>5</v>
      </c>
      <c r="B36" s="41" t="s">
        <v>6</v>
      </c>
      <c r="C36" s="41" t="s">
        <v>24</v>
      </c>
      <c r="D36" s="41" t="s">
        <v>116</v>
      </c>
      <c r="E36" s="41" t="s">
        <v>117</v>
      </c>
      <c r="F36" s="41" t="s">
        <v>118</v>
      </c>
      <c r="G36" s="41" t="s">
        <v>25</v>
      </c>
      <c r="H36" s="41" t="s">
        <v>26</v>
      </c>
      <c r="I36" s="41" t="s">
        <v>27</v>
      </c>
      <c r="J36" s="41" t="s">
        <v>28</v>
      </c>
      <c r="K36" s="41" t="s">
        <v>29</v>
      </c>
      <c r="L36" s="41" t="s">
        <v>30</v>
      </c>
      <c r="M36" s="41" t="s">
        <v>10</v>
      </c>
    </row>
    <row r="37" spans="1:13">
      <c r="A37" s="42">
        <v>1</v>
      </c>
      <c r="B37" s="42">
        <v>2</v>
      </c>
      <c r="C37" s="42">
        <v>3</v>
      </c>
      <c r="D37" s="42" t="s">
        <v>31</v>
      </c>
      <c r="E37" s="42" t="s">
        <v>32</v>
      </c>
      <c r="F37" s="42" t="s">
        <v>33</v>
      </c>
      <c r="G37" s="42" t="s">
        <v>34</v>
      </c>
      <c r="H37" s="42">
        <v>4</v>
      </c>
      <c r="I37" s="42" t="s">
        <v>35</v>
      </c>
      <c r="J37" s="42" t="s">
        <v>36</v>
      </c>
      <c r="K37" s="42" t="s">
        <v>37</v>
      </c>
      <c r="L37" s="42" t="s">
        <v>38</v>
      </c>
      <c r="M37" s="42" t="s">
        <v>39</v>
      </c>
    </row>
    <row r="38" spans="1:13" ht="178.5" customHeight="1">
      <c r="A38" s="43">
        <v>1</v>
      </c>
      <c r="B38" s="6" t="s">
        <v>57</v>
      </c>
      <c r="C38" s="77">
        <f>F38/G38</f>
        <v>42836.71</v>
      </c>
      <c r="D38" s="77">
        <v>3594062.6</v>
      </c>
      <c r="E38" s="77">
        <v>37315000</v>
      </c>
      <c r="F38" s="77">
        <f>D38+E38</f>
        <v>40909062.600000001</v>
      </c>
      <c r="G38" s="77">
        <v>955</v>
      </c>
      <c r="H38" s="77">
        <f>K38/L38</f>
        <v>33124.33</v>
      </c>
      <c r="I38" s="77">
        <v>2417642.42</v>
      </c>
      <c r="J38" s="77">
        <v>28520477.32</v>
      </c>
      <c r="K38" s="77">
        <f>I38+J38</f>
        <v>30938119.739999998</v>
      </c>
      <c r="L38" s="44">
        <v>934</v>
      </c>
      <c r="M38" s="45">
        <f>H38/C38*100</f>
        <v>77.3</v>
      </c>
    </row>
    <row r="39" spans="1:13" ht="93" customHeight="1">
      <c r="A39" s="43">
        <v>2</v>
      </c>
      <c r="B39" s="6" t="s">
        <v>58</v>
      </c>
      <c r="C39" s="77">
        <f>F39/G39</f>
        <v>5.17</v>
      </c>
      <c r="D39" s="77"/>
      <c r="E39" s="77">
        <v>613900</v>
      </c>
      <c r="F39" s="77">
        <f>D39+E39</f>
        <v>613900</v>
      </c>
      <c r="G39" s="77">
        <v>118650</v>
      </c>
      <c r="H39" s="77">
        <f>K39/L39</f>
        <v>6.73</v>
      </c>
      <c r="I39" s="77"/>
      <c r="J39" s="77">
        <v>133000</v>
      </c>
      <c r="K39" s="77">
        <f>I39+J39</f>
        <v>133000</v>
      </c>
      <c r="L39" s="44">
        <v>19755</v>
      </c>
      <c r="M39" s="45">
        <f>H39/C39*100</f>
        <v>130.19999999999999</v>
      </c>
    </row>
    <row r="41" spans="1:13">
      <c r="A41" s="36" t="s">
        <v>71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1:13">
      <c r="A42" s="39" t="s">
        <v>92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74.25" customHeight="1">
      <c r="A43" s="40" t="s">
        <v>5</v>
      </c>
      <c r="B43" s="41" t="s">
        <v>6</v>
      </c>
      <c r="C43" s="41" t="s">
        <v>24</v>
      </c>
      <c r="D43" s="41" t="s">
        <v>116</v>
      </c>
      <c r="E43" s="41" t="s">
        <v>117</v>
      </c>
      <c r="F43" s="41" t="s">
        <v>118</v>
      </c>
      <c r="G43" s="41" t="s">
        <v>25</v>
      </c>
      <c r="H43" s="41" t="s">
        <v>26</v>
      </c>
      <c r="I43" s="41" t="s">
        <v>27</v>
      </c>
      <c r="J43" s="41" t="s">
        <v>28</v>
      </c>
      <c r="K43" s="41" t="s">
        <v>29</v>
      </c>
      <c r="L43" s="41" t="s">
        <v>30</v>
      </c>
      <c r="M43" s="41" t="s">
        <v>10</v>
      </c>
    </row>
    <row r="44" spans="1:13">
      <c r="A44" s="42">
        <v>1</v>
      </c>
      <c r="B44" s="42">
        <v>2</v>
      </c>
      <c r="C44" s="42">
        <v>3</v>
      </c>
      <c r="D44" s="42" t="s">
        <v>31</v>
      </c>
      <c r="E44" s="42" t="s">
        <v>32</v>
      </c>
      <c r="F44" s="42" t="s">
        <v>33</v>
      </c>
      <c r="G44" s="42" t="s">
        <v>34</v>
      </c>
      <c r="H44" s="42">
        <v>4</v>
      </c>
      <c r="I44" s="42" t="s">
        <v>35</v>
      </c>
      <c r="J44" s="42" t="s">
        <v>36</v>
      </c>
      <c r="K44" s="42" t="s">
        <v>37</v>
      </c>
      <c r="L44" s="42" t="s">
        <v>38</v>
      </c>
      <c r="M44" s="42" t="s">
        <v>39</v>
      </c>
    </row>
    <row r="45" spans="1:13" ht="178.5" customHeight="1">
      <c r="A45" s="43">
        <v>1</v>
      </c>
      <c r="B45" s="6" t="s">
        <v>57</v>
      </c>
      <c r="C45" s="77">
        <f>F45/G45</f>
        <v>40533.69</v>
      </c>
      <c r="D45" s="77">
        <v>4147290</v>
      </c>
      <c r="E45" s="77">
        <v>24834300</v>
      </c>
      <c r="F45" s="77">
        <f>D45+E45</f>
        <v>28981590</v>
      </c>
      <c r="G45" s="77">
        <v>715</v>
      </c>
      <c r="H45" s="77">
        <f>K45/L45</f>
        <v>30585.81</v>
      </c>
      <c r="I45" s="77">
        <v>2501951</v>
      </c>
      <c r="J45" s="77">
        <v>18938700</v>
      </c>
      <c r="K45" s="77">
        <f>I45+J45</f>
        <v>21440651</v>
      </c>
      <c r="L45" s="44">
        <v>701</v>
      </c>
      <c r="M45" s="45">
        <f>H45/C45*100</f>
        <v>75.5</v>
      </c>
    </row>
    <row r="46" spans="1:13" ht="82.5" hidden="1" customHeight="1">
      <c r="A46" s="43">
        <v>2</v>
      </c>
      <c r="B46" s="6" t="s">
        <v>58</v>
      </c>
      <c r="C46" s="76" t="e">
        <f>F46/G46</f>
        <v>#DIV/0!</v>
      </c>
      <c r="D46" s="77"/>
      <c r="E46" s="77"/>
      <c r="F46" s="77">
        <f>D46+E46</f>
        <v>0</v>
      </c>
      <c r="G46" s="77"/>
      <c r="H46" s="76" t="e">
        <f>K46/L46</f>
        <v>#DIV/0!</v>
      </c>
      <c r="I46" s="77"/>
      <c r="J46" s="77"/>
      <c r="K46" s="77">
        <f>I46+J46</f>
        <v>0</v>
      </c>
      <c r="L46" s="44"/>
      <c r="M46" s="45" t="e">
        <f>H46/C46*100</f>
        <v>#DIV/0!</v>
      </c>
    </row>
    <row r="48" spans="1:13" ht="45.75" customHeight="1">
      <c r="A48" s="48" t="s">
        <v>96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</row>
    <row r="49" spans="1:13">
      <c r="A49" s="39" t="s">
        <v>92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 ht="72.75" customHeight="1">
      <c r="A50" s="40" t="s">
        <v>5</v>
      </c>
      <c r="B50" s="41" t="s">
        <v>6</v>
      </c>
      <c r="C50" s="41" t="s">
        <v>24</v>
      </c>
      <c r="D50" s="41" t="s">
        <v>116</v>
      </c>
      <c r="E50" s="41" t="s">
        <v>117</v>
      </c>
      <c r="F50" s="41" t="s">
        <v>118</v>
      </c>
      <c r="G50" s="41" t="s">
        <v>25</v>
      </c>
      <c r="H50" s="41" t="s">
        <v>26</v>
      </c>
      <c r="I50" s="41" t="s">
        <v>27</v>
      </c>
      <c r="J50" s="41" t="s">
        <v>28</v>
      </c>
      <c r="K50" s="41" t="s">
        <v>29</v>
      </c>
      <c r="L50" s="41" t="s">
        <v>30</v>
      </c>
      <c r="M50" s="41" t="s">
        <v>10</v>
      </c>
    </row>
    <row r="51" spans="1:13">
      <c r="A51" s="42">
        <v>1</v>
      </c>
      <c r="B51" s="42">
        <v>2</v>
      </c>
      <c r="C51" s="42">
        <v>3</v>
      </c>
      <c r="D51" s="42" t="s">
        <v>31</v>
      </c>
      <c r="E51" s="42" t="s">
        <v>32</v>
      </c>
      <c r="F51" s="42" t="s">
        <v>33</v>
      </c>
      <c r="G51" s="42" t="s">
        <v>34</v>
      </c>
      <c r="H51" s="42">
        <v>4</v>
      </c>
      <c r="I51" s="42" t="s">
        <v>35</v>
      </c>
      <c r="J51" s="42" t="s">
        <v>36</v>
      </c>
      <c r="K51" s="42" t="s">
        <v>37</v>
      </c>
      <c r="L51" s="42" t="s">
        <v>38</v>
      </c>
      <c r="M51" s="42" t="s">
        <v>39</v>
      </c>
    </row>
    <row r="52" spans="1:13" ht="175.5" customHeight="1">
      <c r="A52" s="43">
        <v>1</v>
      </c>
      <c r="B52" s="6" t="s">
        <v>57</v>
      </c>
      <c r="C52" s="77">
        <f>F52/G52</f>
        <v>41045.61</v>
      </c>
      <c r="D52" s="77">
        <v>2843587.79</v>
      </c>
      <c r="E52" s="77">
        <v>25313700</v>
      </c>
      <c r="F52" s="77">
        <f>D52+E52</f>
        <v>28157287.789999999</v>
      </c>
      <c r="G52" s="77">
        <v>686</v>
      </c>
      <c r="H52" s="77">
        <f>K52/L52</f>
        <v>34197.35</v>
      </c>
      <c r="I52" s="77">
        <v>2220559.08</v>
      </c>
      <c r="J52" s="77">
        <v>20383890.620000001</v>
      </c>
      <c r="K52" s="77">
        <f>I52+J52</f>
        <v>22604449.699999999</v>
      </c>
      <c r="L52" s="44">
        <v>661</v>
      </c>
      <c r="M52" s="45">
        <f>H52/C52*100</f>
        <v>83.3</v>
      </c>
    </row>
    <row r="53" spans="1:13" ht="83.25" hidden="1" customHeight="1">
      <c r="A53" s="43">
        <v>2</v>
      </c>
      <c r="B53" s="6" t="s">
        <v>58</v>
      </c>
      <c r="C53" s="76" t="e">
        <f>F53/G53</f>
        <v>#DIV/0!</v>
      </c>
      <c r="D53" s="77"/>
      <c r="E53" s="77"/>
      <c r="F53" s="77">
        <f>D53+E53</f>
        <v>0</v>
      </c>
      <c r="G53" s="77"/>
      <c r="H53" s="76" t="e">
        <f>K53/L53</f>
        <v>#DIV/0!</v>
      </c>
      <c r="I53" s="77"/>
      <c r="J53" s="77"/>
      <c r="K53" s="77">
        <f>I53+J53</f>
        <v>0</v>
      </c>
      <c r="L53" s="44"/>
      <c r="M53" s="45" t="e">
        <f>H53/C53*100</f>
        <v>#DIV/0!</v>
      </c>
    </row>
    <row r="55" spans="1:13" ht="42" customHeight="1">
      <c r="A55" s="48" t="s">
        <v>97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</row>
    <row r="56" spans="1:13">
      <c r="A56" s="39" t="s">
        <v>92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67.5" customHeight="1">
      <c r="A57" s="40" t="s">
        <v>5</v>
      </c>
      <c r="B57" s="41" t="s">
        <v>6</v>
      </c>
      <c r="C57" s="41" t="s">
        <v>24</v>
      </c>
      <c r="D57" s="41" t="s">
        <v>116</v>
      </c>
      <c r="E57" s="41" t="s">
        <v>117</v>
      </c>
      <c r="F57" s="41" t="s">
        <v>118</v>
      </c>
      <c r="G57" s="41" t="s">
        <v>25</v>
      </c>
      <c r="H57" s="41" t="s">
        <v>26</v>
      </c>
      <c r="I57" s="41" t="s">
        <v>27</v>
      </c>
      <c r="J57" s="41" t="s">
        <v>28</v>
      </c>
      <c r="K57" s="41" t="s">
        <v>29</v>
      </c>
      <c r="L57" s="41" t="s">
        <v>30</v>
      </c>
      <c r="M57" s="41" t="s">
        <v>10</v>
      </c>
    </row>
    <row r="58" spans="1:13">
      <c r="A58" s="42">
        <v>1</v>
      </c>
      <c r="B58" s="42">
        <v>2</v>
      </c>
      <c r="C58" s="42">
        <v>3</v>
      </c>
      <c r="D58" s="42" t="s">
        <v>31</v>
      </c>
      <c r="E58" s="42" t="s">
        <v>32</v>
      </c>
      <c r="F58" s="42" t="s">
        <v>33</v>
      </c>
      <c r="G58" s="42" t="s">
        <v>34</v>
      </c>
      <c r="H58" s="42">
        <v>4</v>
      </c>
      <c r="I58" s="42" t="s">
        <v>35</v>
      </c>
      <c r="J58" s="42" t="s">
        <v>36</v>
      </c>
      <c r="K58" s="42" t="s">
        <v>37</v>
      </c>
      <c r="L58" s="42" t="s">
        <v>38</v>
      </c>
      <c r="M58" s="42" t="s">
        <v>39</v>
      </c>
    </row>
    <row r="59" spans="1:13" ht="174" customHeight="1">
      <c r="A59" s="43">
        <v>1</v>
      </c>
      <c r="B59" s="6" t="s">
        <v>57</v>
      </c>
      <c r="C59" s="77">
        <f>F59/G59</f>
        <v>38943.050000000003</v>
      </c>
      <c r="D59" s="77">
        <v>2154107.1800000002</v>
      </c>
      <c r="E59" s="77">
        <v>30597000</v>
      </c>
      <c r="F59" s="77">
        <f>D59+E59</f>
        <v>32751107.18</v>
      </c>
      <c r="G59" s="77">
        <v>841</v>
      </c>
      <c r="H59" s="77">
        <f>K59/L59</f>
        <v>30207.11</v>
      </c>
      <c r="I59" s="77">
        <v>1589001</v>
      </c>
      <c r="J59" s="77">
        <v>23482900</v>
      </c>
      <c r="K59" s="77">
        <f>I59+J59</f>
        <v>25071901</v>
      </c>
      <c r="L59" s="44">
        <v>830</v>
      </c>
      <c r="M59" s="45">
        <f>H59/C59*100</f>
        <v>77.599999999999994</v>
      </c>
    </row>
    <row r="60" spans="1:13" ht="81" customHeight="1">
      <c r="A60" s="43">
        <v>2</v>
      </c>
      <c r="B60" s="6" t="s">
        <v>58</v>
      </c>
      <c r="C60" s="77">
        <f>F60/G60</f>
        <v>6.76</v>
      </c>
      <c r="D60" s="77"/>
      <c r="E60" s="77">
        <v>326600</v>
      </c>
      <c r="F60" s="77">
        <f>D60+E60</f>
        <v>326600</v>
      </c>
      <c r="G60" s="77">
        <v>48300</v>
      </c>
      <c r="H60" s="77">
        <f>K60/L60</f>
        <v>34.729999999999997</v>
      </c>
      <c r="I60" s="77"/>
      <c r="J60" s="77">
        <v>230925.39</v>
      </c>
      <c r="K60" s="77">
        <f>I60+J60</f>
        <v>230925.39</v>
      </c>
      <c r="L60" s="44">
        <v>6650</v>
      </c>
      <c r="M60" s="45">
        <f>H60/C60*100</f>
        <v>513.79999999999995</v>
      </c>
    </row>
    <row r="62" spans="1:13">
      <c r="A62" s="36" t="s">
        <v>115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8"/>
    </row>
    <row r="63" spans="1:13">
      <c r="A63" s="39" t="s">
        <v>92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ht="63" customHeight="1">
      <c r="A64" s="40" t="s">
        <v>5</v>
      </c>
      <c r="B64" s="41" t="s">
        <v>6</v>
      </c>
      <c r="C64" s="41" t="s">
        <v>24</v>
      </c>
      <c r="D64" s="41" t="s">
        <v>116</v>
      </c>
      <c r="E64" s="41" t="s">
        <v>72</v>
      </c>
      <c r="F64" s="41" t="s">
        <v>73</v>
      </c>
      <c r="G64" s="41" t="s">
        <v>25</v>
      </c>
      <c r="H64" s="41" t="s">
        <v>26</v>
      </c>
      <c r="I64" s="41" t="s">
        <v>27</v>
      </c>
      <c r="J64" s="41" t="s">
        <v>28</v>
      </c>
      <c r="K64" s="41" t="s">
        <v>29</v>
      </c>
      <c r="L64" s="41" t="s">
        <v>30</v>
      </c>
      <c r="M64" s="41" t="s">
        <v>10</v>
      </c>
    </row>
    <row r="65" spans="1:13">
      <c r="A65" s="42">
        <v>1</v>
      </c>
      <c r="B65" s="42">
        <v>2</v>
      </c>
      <c r="C65" s="42">
        <v>3</v>
      </c>
      <c r="D65" s="42" t="s">
        <v>31</v>
      </c>
      <c r="E65" s="42" t="s">
        <v>32</v>
      </c>
      <c r="F65" s="42" t="s">
        <v>33</v>
      </c>
      <c r="G65" s="42" t="s">
        <v>34</v>
      </c>
      <c r="H65" s="42">
        <v>4</v>
      </c>
      <c r="I65" s="42" t="s">
        <v>35</v>
      </c>
      <c r="J65" s="42" t="s">
        <v>36</v>
      </c>
      <c r="K65" s="42" t="s">
        <v>37</v>
      </c>
      <c r="L65" s="42" t="s">
        <v>38</v>
      </c>
      <c r="M65" s="42" t="s">
        <v>39</v>
      </c>
    </row>
    <row r="66" spans="1:13" ht="173.25" customHeight="1">
      <c r="A66" s="43">
        <v>1</v>
      </c>
      <c r="B66" s="6" t="s">
        <v>57</v>
      </c>
      <c r="C66" s="77">
        <f>F66/G66</f>
        <v>41534.019999999997</v>
      </c>
      <c r="D66" s="77">
        <v>5726585.8499999996</v>
      </c>
      <c r="E66" s="77">
        <v>36015100</v>
      </c>
      <c r="F66" s="77">
        <f>D66+E66</f>
        <v>41741685.850000001</v>
      </c>
      <c r="G66" s="77">
        <v>1005</v>
      </c>
      <c r="H66" s="77">
        <f>K66/L66</f>
        <v>30544.39</v>
      </c>
      <c r="I66" s="77">
        <v>3443924.25</v>
      </c>
      <c r="J66" s="77">
        <v>26917200</v>
      </c>
      <c r="K66" s="77">
        <f>I66+J66</f>
        <v>30361124.25</v>
      </c>
      <c r="L66" s="44">
        <v>994</v>
      </c>
      <c r="M66" s="45">
        <f>H66/C66*100</f>
        <v>73.5</v>
      </c>
    </row>
    <row r="67" spans="1:13" ht="78" customHeight="1">
      <c r="A67" s="43">
        <v>2</v>
      </c>
      <c r="B67" s="6" t="s">
        <v>58</v>
      </c>
      <c r="C67" s="77">
        <f>F67/G67</f>
        <v>17.29</v>
      </c>
      <c r="D67" s="77">
        <v>0</v>
      </c>
      <c r="E67" s="77">
        <v>273400</v>
      </c>
      <c r="F67" s="77">
        <f>D67+E67</f>
        <v>273400</v>
      </c>
      <c r="G67" s="77">
        <v>15810</v>
      </c>
      <c r="H67" s="77"/>
      <c r="I67" s="77">
        <v>0</v>
      </c>
      <c r="J67" s="77">
        <v>0</v>
      </c>
      <c r="K67" s="77">
        <f>I67+J67</f>
        <v>0</v>
      </c>
      <c r="L67" s="44">
        <v>0</v>
      </c>
      <c r="M67" s="45">
        <f>H67/C67*100</f>
        <v>0</v>
      </c>
    </row>
    <row r="68" spans="1:13" ht="75" hidden="1">
      <c r="A68" s="43">
        <v>3</v>
      </c>
      <c r="B68" s="7" t="s">
        <v>54</v>
      </c>
      <c r="C68" s="76" t="e">
        <f>F68/G68</f>
        <v>#DIV/0!</v>
      </c>
      <c r="D68" s="77"/>
      <c r="E68" s="77"/>
      <c r="F68" s="77">
        <f>D68+E68</f>
        <v>0</v>
      </c>
      <c r="G68" s="77"/>
      <c r="H68" s="76" t="e">
        <f>K68/L68</f>
        <v>#DIV/0!</v>
      </c>
      <c r="I68" s="77"/>
      <c r="J68" s="77"/>
      <c r="K68" s="77">
        <f>I68+J68</f>
        <v>0</v>
      </c>
      <c r="L68" s="44"/>
      <c r="M68" s="45" t="e">
        <f>H68/C68*100</f>
        <v>#DIV/0!</v>
      </c>
    </row>
    <row r="69" spans="1:13" ht="93.75" hidden="1">
      <c r="A69" s="43">
        <v>4</v>
      </c>
      <c r="B69" s="47" t="s">
        <v>55</v>
      </c>
      <c r="C69" s="76" t="e">
        <f>F69/G69</f>
        <v>#DIV/0!</v>
      </c>
      <c r="D69" s="77"/>
      <c r="E69" s="77"/>
      <c r="F69" s="78">
        <f>D69</f>
        <v>0</v>
      </c>
      <c r="G69" s="79"/>
      <c r="H69" s="76" t="e">
        <f>K69/L69</f>
        <v>#DIV/0!</v>
      </c>
      <c r="I69" s="77"/>
      <c r="J69" s="77"/>
      <c r="K69" s="79">
        <f>I69</f>
        <v>0</v>
      </c>
      <c r="L69" s="80"/>
      <c r="M69" s="45" t="e">
        <f>H69/C69*100</f>
        <v>#DIV/0!</v>
      </c>
    </row>
    <row r="71" spans="1:13">
      <c r="A71" s="36" t="s">
        <v>74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8"/>
    </row>
    <row r="72" spans="1:13">
      <c r="A72" s="39" t="s">
        <v>92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70.5" customHeight="1">
      <c r="A73" s="40" t="s">
        <v>5</v>
      </c>
      <c r="B73" s="41" t="s">
        <v>6</v>
      </c>
      <c r="C73" s="41" t="s">
        <v>24</v>
      </c>
      <c r="D73" s="41" t="s">
        <v>116</v>
      </c>
      <c r="E73" s="41" t="s">
        <v>117</v>
      </c>
      <c r="F73" s="41" t="s">
        <v>118</v>
      </c>
      <c r="G73" s="41" t="s">
        <v>25</v>
      </c>
      <c r="H73" s="41" t="s">
        <v>26</v>
      </c>
      <c r="I73" s="41" t="s">
        <v>27</v>
      </c>
      <c r="J73" s="41" t="s">
        <v>28</v>
      </c>
      <c r="K73" s="41" t="s">
        <v>29</v>
      </c>
      <c r="L73" s="41" t="s">
        <v>30</v>
      </c>
      <c r="M73" s="41" t="s">
        <v>10</v>
      </c>
    </row>
    <row r="74" spans="1:13">
      <c r="A74" s="42">
        <v>1</v>
      </c>
      <c r="B74" s="42">
        <v>2</v>
      </c>
      <c r="C74" s="42">
        <v>3</v>
      </c>
      <c r="D74" s="42" t="s">
        <v>31</v>
      </c>
      <c r="E74" s="42" t="s">
        <v>32</v>
      </c>
      <c r="F74" s="42" t="s">
        <v>33</v>
      </c>
      <c r="G74" s="42" t="s">
        <v>34</v>
      </c>
      <c r="H74" s="42">
        <v>4</v>
      </c>
      <c r="I74" s="42" t="s">
        <v>35</v>
      </c>
      <c r="J74" s="42" t="s">
        <v>36</v>
      </c>
      <c r="K74" s="42" t="s">
        <v>37</v>
      </c>
      <c r="L74" s="42" t="s">
        <v>38</v>
      </c>
      <c r="M74" s="42" t="s">
        <v>39</v>
      </c>
    </row>
    <row r="75" spans="1:13" ht="168" customHeight="1">
      <c r="A75" s="43">
        <v>1</v>
      </c>
      <c r="B75" s="6" t="s">
        <v>57</v>
      </c>
      <c r="C75" s="77">
        <f>F75/G75</f>
        <v>46264.42</v>
      </c>
      <c r="D75" s="77">
        <v>4652288.7</v>
      </c>
      <c r="E75" s="77">
        <v>32683100</v>
      </c>
      <c r="F75" s="77">
        <f>D75+E75</f>
        <v>37335388.700000003</v>
      </c>
      <c r="G75" s="77">
        <v>807</v>
      </c>
      <c r="H75" s="77">
        <f>K75/L75</f>
        <v>28723.4</v>
      </c>
      <c r="I75" s="77">
        <v>3468986.28</v>
      </c>
      <c r="J75" s="77">
        <v>19653350</v>
      </c>
      <c r="K75" s="77">
        <f>I75+J75</f>
        <v>23122336.280000001</v>
      </c>
      <c r="L75" s="44">
        <v>805</v>
      </c>
      <c r="M75" s="45">
        <f>H75/C75*100</f>
        <v>62.1</v>
      </c>
    </row>
    <row r="76" spans="1:13" ht="77.25" customHeight="1">
      <c r="A76" s="43">
        <v>2</v>
      </c>
      <c r="B76" s="6" t="s">
        <v>58</v>
      </c>
      <c r="C76" s="77">
        <f>F76/G76</f>
        <v>6.01</v>
      </c>
      <c r="D76" s="77"/>
      <c r="E76" s="77">
        <v>88100</v>
      </c>
      <c r="F76" s="77">
        <f>D76+E76</f>
        <v>88100</v>
      </c>
      <c r="G76" s="77">
        <v>14648</v>
      </c>
      <c r="H76" s="77">
        <f>K76/L76</f>
        <v>10.5</v>
      </c>
      <c r="I76" s="77"/>
      <c r="J76" s="77">
        <v>73907.39</v>
      </c>
      <c r="K76" s="77">
        <f>I76+J76</f>
        <v>73907.39</v>
      </c>
      <c r="L76" s="44">
        <v>7038</v>
      </c>
      <c r="M76" s="45">
        <f>H76/C76*100</f>
        <v>174.7</v>
      </c>
    </row>
    <row r="77" spans="1:13" ht="75">
      <c r="A77" s="43">
        <v>3</v>
      </c>
      <c r="B77" s="7" t="s">
        <v>54</v>
      </c>
      <c r="C77" s="77">
        <f>F77/G77</f>
        <v>78623.960000000006</v>
      </c>
      <c r="D77" s="77">
        <v>879747</v>
      </c>
      <c r="E77" s="77">
        <v>1243100</v>
      </c>
      <c r="F77" s="77">
        <f>D77+E77</f>
        <v>2122847</v>
      </c>
      <c r="G77" s="77">
        <v>27</v>
      </c>
      <c r="H77" s="77">
        <f>K77/L77</f>
        <v>45178.22</v>
      </c>
      <c r="I77" s="77">
        <v>355105.5</v>
      </c>
      <c r="J77" s="77">
        <v>774350</v>
      </c>
      <c r="K77" s="77">
        <f>I77+J77</f>
        <v>1129455.5</v>
      </c>
      <c r="L77" s="44">
        <v>25</v>
      </c>
      <c r="M77" s="45">
        <f>H77/C77*100</f>
        <v>57.5</v>
      </c>
    </row>
    <row r="78" spans="1:13" ht="93.75">
      <c r="A78" s="43">
        <v>4</v>
      </c>
      <c r="B78" s="47" t="s">
        <v>55</v>
      </c>
      <c r="C78" s="77">
        <f>F78/G78</f>
        <v>5301.85</v>
      </c>
      <c r="D78" s="77">
        <v>143150</v>
      </c>
      <c r="E78" s="77"/>
      <c r="F78" s="77">
        <f>D78</f>
        <v>143150</v>
      </c>
      <c r="G78" s="77">
        <v>27</v>
      </c>
      <c r="H78" s="77">
        <f>K78/L78</f>
        <v>1505.71</v>
      </c>
      <c r="I78" s="77">
        <v>37642.68</v>
      </c>
      <c r="J78" s="77"/>
      <c r="K78" s="81">
        <f>I78</f>
        <v>37642.68</v>
      </c>
      <c r="L78" s="43">
        <v>25</v>
      </c>
      <c r="M78" s="45">
        <f>H78/C78*100</f>
        <v>28.4</v>
      </c>
    </row>
    <row r="80" spans="1:13">
      <c r="A80" s="36" t="s">
        <v>99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8"/>
    </row>
    <row r="81" spans="1:13">
      <c r="A81" s="39" t="s">
        <v>92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 ht="70.5" customHeight="1">
      <c r="A82" s="40" t="s">
        <v>5</v>
      </c>
      <c r="B82" s="41" t="s">
        <v>6</v>
      </c>
      <c r="C82" s="41" t="s">
        <v>24</v>
      </c>
      <c r="D82" s="41" t="s">
        <v>116</v>
      </c>
      <c r="E82" s="41" t="s">
        <v>117</v>
      </c>
      <c r="F82" s="41" t="s">
        <v>118</v>
      </c>
      <c r="G82" s="41" t="s">
        <v>25</v>
      </c>
      <c r="H82" s="41" t="s">
        <v>26</v>
      </c>
      <c r="I82" s="41" t="s">
        <v>27</v>
      </c>
      <c r="J82" s="41" t="s">
        <v>28</v>
      </c>
      <c r="K82" s="41" t="s">
        <v>29</v>
      </c>
      <c r="L82" s="41" t="s">
        <v>30</v>
      </c>
      <c r="M82" s="41" t="s">
        <v>10</v>
      </c>
    </row>
    <row r="83" spans="1:13">
      <c r="A83" s="42">
        <v>1</v>
      </c>
      <c r="B83" s="42">
        <v>2</v>
      </c>
      <c r="C83" s="42">
        <v>3</v>
      </c>
      <c r="D83" s="42" t="s">
        <v>31</v>
      </c>
      <c r="E83" s="42" t="s">
        <v>32</v>
      </c>
      <c r="F83" s="42" t="s">
        <v>33</v>
      </c>
      <c r="G83" s="42" t="s">
        <v>34</v>
      </c>
      <c r="H83" s="42">
        <v>4</v>
      </c>
      <c r="I83" s="42" t="s">
        <v>35</v>
      </c>
      <c r="J83" s="42" t="s">
        <v>36</v>
      </c>
      <c r="K83" s="42" t="s">
        <v>37</v>
      </c>
      <c r="L83" s="42" t="s">
        <v>38</v>
      </c>
      <c r="M83" s="42" t="s">
        <v>39</v>
      </c>
    </row>
    <row r="84" spans="1:13" ht="175.5" customHeight="1">
      <c r="A84" s="43">
        <v>1</v>
      </c>
      <c r="B84" s="6" t="s">
        <v>57</v>
      </c>
      <c r="C84" s="77">
        <f>F84/G84</f>
        <v>40011.67</v>
      </c>
      <c r="D84" s="77">
        <v>3934139.46</v>
      </c>
      <c r="E84" s="77">
        <v>30155800</v>
      </c>
      <c r="F84" s="77">
        <f>D84+E84</f>
        <v>34089939.460000001</v>
      </c>
      <c r="G84" s="77">
        <v>852</v>
      </c>
      <c r="H84" s="77">
        <f>K84/L84</f>
        <v>25553.52</v>
      </c>
      <c r="I84" s="77">
        <v>2644287.65</v>
      </c>
      <c r="J84" s="77">
        <v>19280634</v>
      </c>
      <c r="K84" s="77">
        <f>I84+J84</f>
        <v>21924921.649999999</v>
      </c>
      <c r="L84" s="44">
        <v>858</v>
      </c>
      <c r="M84" s="45">
        <f>H84/C84*100</f>
        <v>63.9</v>
      </c>
    </row>
    <row r="85" spans="1:13" ht="81" hidden="1" customHeight="1">
      <c r="A85" s="43">
        <v>2</v>
      </c>
      <c r="B85" s="6" t="s">
        <v>58</v>
      </c>
      <c r="C85" s="77" t="e">
        <f>F85/G85</f>
        <v>#DIV/0!</v>
      </c>
      <c r="D85" s="77"/>
      <c r="E85" s="77"/>
      <c r="F85" s="77">
        <f>D85+E85</f>
        <v>0</v>
      </c>
      <c r="G85" s="77"/>
      <c r="H85" s="77" t="e">
        <f>K85/L85</f>
        <v>#DIV/0!</v>
      </c>
      <c r="I85" s="77"/>
      <c r="J85" s="77"/>
      <c r="K85" s="77">
        <f>I85+J85</f>
        <v>0</v>
      </c>
      <c r="L85" s="44"/>
      <c r="M85" s="45" t="e">
        <f>H85/C85*100</f>
        <v>#DIV/0!</v>
      </c>
    </row>
    <row r="87" spans="1:13">
      <c r="A87" s="36" t="s">
        <v>100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8"/>
    </row>
    <row r="88" spans="1:13">
      <c r="A88" s="39" t="s">
        <v>92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65.25" customHeight="1">
      <c r="A89" s="40" t="s">
        <v>5</v>
      </c>
      <c r="B89" s="41" t="s">
        <v>6</v>
      </c>
      <c r="C89" s="41" t="s">
        <v>24</v>
      </c>
      <c r="D89" s="41" t="s">
        <v>116</v>
      </c>
      <c r="E89" s="41" t="s">
        <v>117</v>
      </c>
      <c r="F89" s="41" t="s">
        <v>118</v>
      </c>
      <c r="G89" s="41" t="s">
        <v>25</v>
      </c>
      <c r="H89" s="41" t="s">
        <v>26</v>
      </c>
      <c r="I89" s="41" t="s">
        <v>27</v>
      </c>
      <c r="J89" s="41" t="s">
        <v>28</v>
      </c>
      <c r="K89" s="41" t="s">
        <v>29</v>
      </c>
      <c r="L89" s="41" t="s">
        <v>30</v>
      </c>
      <c r="M89" s="41" t="s">
        <v>10</v>
      </c>
    </row>
    <row r="90" spans="1:13">
      <c r="A90" s="42">
        <v>1</v>
      </c>
      <c r="B90" s="42">
        <v>2</v>
      </c>
      <c r="C90" s="42">
        <v>3</v>
      </c>
      <c r="D90" s="42" t="s">
        <v>31</v>
      </c>
      <c r="E90" s="42" t="s">
        <v>32</v>
      </c>
      <c r="F90" s="42" t="s">
        <v>33</v>
      </c>
      <c r="G90" s="42" t="s">
        <v>34</v>
      </c>
      <c r="H90" s="42">
        <v>4</v>
      </c>
      <c r="I90" s="42" t="s">
        <v>35</v>
      </c>
      <c r="J90" s="42" t="s">
        <v>36</v>
      </c>
      <c r="K90" s="42" t="s">
        <v>37</v>
      </c>
      <c r="L90" s="42" t="s">
        <v>38</v>
      </c>
      <c r="M90" s="42" t="s">
        <v>39</v>
      </c>
    </row>
    <row r="91" spans="1:13" ht="178.5" customHeight="1">
      <c r="A91" s="43">
        <v>1</v>
      </c>
      <c r="B91" s="6" t="s">
        <v>57</v>
      </c>
      <c r="C91" s="77">
        <f>F91/G91</f>
        <v>65960.81</v>
      </c>
      <c r="D91" s="77">
        <v>3058063.62</v>
      </c>
      <c r="E91" s="77">
        <v>21743200</v>
      </c>
      <c r="F91" s="77">
        <f>D91+E91</f>
        <v>24801263.620000001</v>
      </c>
      <c r="G91" s="77">
        <v>376</v>
      </c>
      <c r="H91" s="77">
        <f>K91/L91</f>
        <v>42222.79</v>
      </c>
      <c r="I91" s="77">
        <v>1634380.09</v>
      </c>
      <c r="J91" s="77">
        <v>14241390</v>
      </c>
      <c r="K91" s="77">
        <f>I91+J91</f>
        <v>15875770.09</v>
      </c>
      <c r="L91" s="44">
        <v>376</v>
      </c>
      <c r="M91" s="45">
        <f>H91/C91*100</f>
        <v>64</v>
      </c>
    </row>
    <row r="92" spans="1:13" ht="85.5" customHeight="1">
      <c r="A92" s="43">
        <v>2</v>
      </c>
      <c r="B92" s="6" t="s">
        <v>58</v>
      </c>
      <c r="C92" s="77">
        <f>F92/G92</f>
        <v>5.8</v>
      </c>
      <c r="D92" s="77"/>
      <c r="E92" s="77">
        <v>132400</v>
      </c>
      <c r="F92" s="77">
        <f>D92+E92</f>
        <v>132400</v>
      </c>
      <c r="G92" s="77">
        <v>22838</v>
      </c>
      <c r="H92" s="77">
        <f>K92/L92</f>
        <v>8.2899999999999991</v>
      </c>
      <c r="I92" s="77"/>
      <c r="J92" s="77">
        <v>105158.3</v>
      </c>
      <c r="K92" s="77">
        <f>I92+J92</f>
        <v>105158.3</v>
      </c>
      <c r="L92" s="44">
        <v>12688</v>
      </c>
      <c r="M92" s="45">
        <f>H92/C92*100</f>
        <v>142.9</v>
      </c>
    </row>
    <row r="94" spans="1:13">
      <c r="A94" s="36" t="s">
        <v>101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8"/>
    </row>
    <row r="95" spans="1:13">
      <c r="A95" s="39" t="s">
        <v>92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 ht="67.5" customHeight="1">
      <c r="A96" s="40" t="s">
        <v>5</v>
      </c>
      <c r="B96" s="41" t="s">
        <v>6</v>
      </c>
      <c r="C96" s="41" t="s">
        <v>24</v>
      </c>
      <c r="D96" s="41" t="s">
        <v>116</v>
      </c>
      <c r="E96" s="41" t="s">
        <v>117</v>
      </c>
      <c r="F96" s="41" t="s">
        <v>118</v>
      </c>
      <c r="G96" s="41" t="s">
        <v>25</v>
      </c>
      <c r="H96" s="41" t="s">
        <v>26</v>
      </c>
      <c r="I96" s="41" t="s">
        <v>27</v>
      </c>
      <c r="J96" s="41" t="s">
        <v>28</v>
      </c>
      <c r="K96" s="41" t="s">
        <v>29</v>
      </c>
      <c r="L96" s="41" t="s">
        <v>30</v>
      </c>
      <c r="M96" s="41" t="s">
        <v>10</v>
      </c>
    </row>
    <row r="97" spans="1:13">
      <c r="A97" s="42">
        <v>1</v>
      </c>
      <c r="B97" s="42">
        <v>2</v>
      </c>
      <c r="C97" s="42">
        <v>3</v>
      </c>
      <c r="D97" s="42" t="s">
        <v>31</v>
      </c>
      <c r="E97" s="42" t="s">
        <v>32</v>
      </c>
      <c r="F97" s="42" t="s">
        <v>33</v>
      </c>
      <c r="G97" s="42" t="s">
        <v>34</v>
      </c>
      <c r="H97" s="42">
        <v>4</v>
      </c>
      <c r="I97" s="42" t="s">
        <v>35</v>
      </c>
      <c r="J97" s="42" t="s">
        <v>36</v>
      </c>
      <c r="K97" s="42" t="s">
        <v>37</v>
      </c>
      <c r="L97" s="42" t="s">
        <v>38</v>
      </c>
      <c r="M97" s="42" t="s">
        <v>39</v>
      </c>
    </row>
    <row r="98" spans="1:13" ht="178.5" customHeight="1">
      <c r="A98" s="43">
        <v>1</v>
      </c>
      <c r="B98" s="6" t="s">
        <v>57</v>
      </c>
      <c r="C98" s="77">
        <f>F98/G98</f>
        <v>45481.31</v>
      </c>
      <c r="D98" s="77">
        <v>3521942.79</v>
      </c>
      <c r="E98" s="77">
        <v>31407700</v>
      </c>
      <c r="F98" s="77">
        <f>D98+E98</f>
        <v>34929642.789999999</v>
      </c>
      <c r="G98" s="77">
        <v>768</v>
      </c>
      <c r="H98" s="77">
        <f>K98/L98</f>
        <v>31046.04</v>
      </c>
      <c r="I98" s="77">
        <v>2340672.2400000002</v>
      </c>
      <c r="J98" s="77">
        <v>21254317.52</v>
      </c>
      <c r="K98" s="77">
        <f>I98+J98</f>
        <v>23594989.760000002</v>
      </c>
      <c r="L98" s="44">
        <v>760</v>
      </c>
      <c r="M98" s="45">
        <f>H98/C98*100</f>
        <v>68.3</v>
      </c>
    </row>
    <row r="99" spans="1:13" ht="126.75" customHeight="1">
      <c r="A99" s="43">
        <v>2</v>
      </c>
      <c r="B99" s="6" t="s">
        <v>58</v>
      </c>
      <c r="C99" s="76">
        <f>F99/G99</f>
        <v>1.61</v>
      </c>
      <c r="D99" s="77"/>
      <c r="E99" s="77">
        <v>68400</v>
      </c>
      <c r="F99" s="77">
        <f>D99+E99</f>
        <v>68400</v>
      </c>
      <c r="G99" s="44">
        <v>42525</v>
      </c>
      <c r="H99" s="76"/>
      <c r="I99" s="77"/>
      <c r="J99" s="77"/>
      <c r="K99" s="77">
        <f>I99+J99</f>
        <v>0</v>
      </c>
      <c r="L99" s="44"/>
      <c r="M99" s="45">
        <f>H99/C99*100</f>
        <v>0</v>
      </c>
    </row>
    <row r="101" spans="1:13">
      <c r="A101" s="36" t="s">
        <v>102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8"/>
    </row>
    <row r="102" spans="1:13">
      <c r="A102" s="39" t="s">
        <v>92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74.25" customHeight="1">
      <c r="A103" s="40" t="s">
        <v>5</v>
      </c>
      <c r="B103" s="41" t="s">
        <v>6</v>
      </c>
      <c r="C103" s="41" t="s">
        <v>24</v>
      </c>
      <c r="D103" s="41" t="s">
        <v>116</v>
      </c>
      <c r="E103" s="41" t="s">
        <v>117</v>
      </c>
      <c r="F103" s="41" t="s">
        <v>118</v>
      </c>
      <c r="G103" s="41" t="s">
        <v>25</v>
      </c>
      <c r="H103" s="41" t="s">
        <v>26</v>
      </c>
      <c r="I103" s="41" t="s">
        <v>75</v>
      </c>
      <c r="J103" s="41" t="s">
        <v>76</v>
      </c>
      <c r="K103" s="41" t="s">
        <v>29</v>
      </c>
      <c r="L103" s="41" t="s">
        <v>30</v>
      </c>
      <c r="M103" s="41" t="s">
        <v>10</v>
      </c>
    </row>
    <row r="104" spans="1:13">
      <c r="A104" s="42">
        <v>1</v>
      </c>
      <c r="B104" s="42">
        <v>2</v>
      </c>
      <c r="C104" s="42">
        <v>3</v>
      </c>
      <c r="D104" s="42" t="s">
        <v>31</v>
      </c>
      <c r="E104" s="42" t="s">
        <v>32</v>
      </c>
      <c r="F104" s="42" t="s">
        <v>33</v>
      </c>
      <c r="G104" s="42" t="s">
        <v>34</v>
      </c>
      <c r="H104" s="42">
        <v>4</v>
      </c>
      <c r="I104" s="42" t="s">
        <v>35</v>
      </c>
      <c r="J104" s="42" t="s">
        <v>36</v>
      </c>
      <c r="K104" s="42" t="s">
        <v>37</v>
      </c>
      <c r="L104" s="42" t="s">
        <v>38</v>
      </c>
      <c r="M104" s="42" t="s">
        <v>39</v>
      </c>
    </row>
    <row r="105" spans="1:13" ht="184.5" customHeight="1">
      <c r="A105" s="43">
        <v>1</v>
      </c>
      <c r="B105" s="6" t="s">
        <v>57</v>
      </c>
      <c r="C105" s="77">
        <f>F105/G105</f>
        <v>41979.42</v>
      </c>
      <c r="D105" s="77">
        <v>3729178</v>
      </c>
      <c r="E105" s="77">
        <v>33842400</v>
      </c>
      <c r="F105" s="77">
        <f>D105+E105</f>
        <v>37571578</v>
      </c>
      <c r="G105" s="77">
        <v>895</v>
      </c>
      <c r="H105" s="77">
        <f>K105/L105</f>
        <v>26407.93</v>
      </c>
      <c r="I105" s="77">
        <v>2827883.65</v>
      </c>
      <c r="J105" s="77">
        <v>20754400</v>
      </c>
      <c r="K105" s="77">
        <f>I105+J105</f>
        <v>23582283.649999999</v>
      </c>
      <c r="L105" s="44">
        <v>893</v>
      </c>
      <c r="M105" s="45">
        <f>H105/C105*100</f>
        <v>62.9</v>
      </c>
    </row>
    <row r="106" spans="1:13" ht="85.5" customHeight="1">
      <c r="A106" s="43">
        <v>2</v>
      </c>
      <c r="B106" s="6" t="s">
        <v>58</v>
      </c>
      <c r="C106" s="77">
        <f>F106/G106</f>
        <v>22.12</v>
      </c>
      <c r="D106" s="77"/>
      <c r="E106" s="77">
        <v>160600</v>
      </c>
      <c r="F106" s="77">
        <f>D106+E106</f>
        <v>160600</v>
      </c>
      <c r="G106" s="77">
        <v>7260</v>
      </c>
      <c r="H106" s="77">
        <f>K106/L106</f>
        <v>22.12</v>
      </c>
      <c r="I106" s="77"/>
      <c r="J106" s="77">
        <v>160600</v>
      </c>
      <c r="K106" s="77">
        <f>I106+J106</f>
        <v>160600</v>
      </c>
      <c r="L106" s="44">
        <v>7260</v>
      </c>
      <c r="M106" s="45">
        <f>H106/C106*100</f>
        <v>100</v>
      </c>
    </row>
    <row r="108" spans="1:13">
      <c r="A108" s="36" t="s">
        <v>103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8"/>
    </row>
    <row r="109" spans="1:13">
      <c r="A109" s="39" t="s">
        <v>92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 ht="69" customHeight="1">
      <c r="A110" s="40" t="s">
        <v>5</v>
      </c>
      <c r="B110" s="41" t="s">
        <v>6</v>
      </c>
      <c r="C110" s="41" t="s">
        <v>24</v>
      </c>
      <c r="D110" s="41" t="s">
        <v>116</v>
      </c>
      <c r="E110" s="41" t="s">
        <v>117</v>
      </c>
      <c r="F110" s="41" t="s">
        <v>118</v>
      </c>
      <c r="G110" s="41" t="s">
        <v>25</v>
      </c>
      <c r="H110" s="41" t="s">
        <v>26</v>
      </c>
      <c r="I110" s="41" t="s">
        <v>27</v>
      </c>
      <c r="J110" s="41" t="s">
        <v>28</v>
      </c>
      <c r="K110" s="41" t="s">
        <v>29</v>
      </c>
      <c r="L110" s="41" t="s">
        <v>30</v>
      </c>
      <c r="M110" s="41" t="s">
        <v>10</v>
      </c>
    </row>
    <row r="111" spans="1:13">
      <c r="A111" s="42">
        <v>1</v>
      </c>
      <c r="B111" s="42">
        <v>2</v>
      </c>
      <c r="C111" s="42">
        <v>3</v>
      </c>
      <c r="D111" s="42" t="s">
        <v>31</v>
      </c>
      <c r="E111" s="42" t="s">
        <v>32</v>
      </c>
      <c r="F111" s="42" t="s">
        <v>33</v>
      </c>
      <c r="G111" s="42" t="s">
        <v>34</v>
      </c>
      <c r="H111" s="42">
        <v>4</v>
      </c>
      <c r="I111" s="42" t="s">
        <v>35</v>
      </c>
      <c r="J111" s="42" t="s">
        <v>36</v>
      </c>
      <c r="K111" s="42" t="s">
        <v>37</v>
      </c>
      <c r="L111" s="42" t="s">
        <v>38</v>
      </c>
      <c r="M111" s="42" t="s">
        <v>39</v>
      </c>
    </row>
    <row r="112" spans="1:13" ht="189" customHeight="1">
      <c r="A112" s="43">
        <v>1</v>
      </c>
      <c r="B112" s="6" t="s">
        <v>57</v>
      </c>
      <c r="C112" s="77">
        <f>F112/G112</f>
        <v>43575.54</v>
      </c>
      <c r="D112" s="77">
        <f>5552098+280200</f>
        <v>5832298</v>
      </c>
      <c r="E112" s="77">
        <v>30509700</v>
      </c>
      <c r="F112" s="77">
        <f>D112+E112</f>
        <v>36341998</v>
      </c>
      <c r="G112" s="77">
        <v>834</v>
      </c>
      <c r="H112" s="77">
        <f>K112/L112</f>
        <v>33963.18</v>
      </c>
      <c r="I112" s="77">
        <f>3651485.23+127034.79</f>
        <v>3778520.02</v>
      </c>
      <c r="J112" s="77">
        <v>24376958</v>
      </c>
      <c r="K112" s="77">
        <f>I112+J112</f>
        <v>28155478.02</v>
      </c>
      <c r="L112" s="44">
        <v>829</v>
      </c>
      <c r="M112" s="45">
        <f>H112/C112*100</f>
        <v>77.900000000000006</v>
      </c>
    </row>
    <row r="113" spans="1:13" ht="126.75" hidden="1" customHeight="1">
      <c r="A113" s="43">
        <v>2</v>
      </c>
      <c r="B113" s="6" t="s">
        <v>58</v>
      </c>
      <c r="C113" s="76" t="e">
        <f>F113/G113</f>
        <v>#DIV/0!</v>
      </c>
      <c r="D113" s="77">
        <v>0</v>
      </c>
      <c r="E113" s="77">
        <v>0</v>
      </c>
      <c r="F113" s="77">
        <f>D113+E113</f>
        <v>0</v>
      </c>
      <c r="G113" s="77">
        <v>0</v>
      </c>
      <c r="H113" s="76" t="e">
        <f>K113/L113</f>
        <v>#DIV/0!</v>
      </c>
      <c r="I113" s="77">
        <v>0</v>
      </c>
      <c r="J113" s="77">
        <v>0</v>
      </c>
      <c r="K113" s="77">
        <f>I113+J113</f>
        <v>0</v>
      </c>
      <c r="L113" s="44">
        <v>0</v>
      </c>
      <c r="M113" s="45" t="e">
        <f>H113/C113*100</f>
        <v>#DIV/0!</v>
      </c>
    </row>
    <row r="115" spans="1:13">
      <c r="A115" s="36" t="s">
        <v>104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8"/>
    </row>
    <row r="116" spans="1:13">
      <c r="A116" s="39" t="s">
        <v>92</v>
      </c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66.75" customHeight="1">
      <c r="A117" s="40" t="s">
        <v>5</v>
      </c>
      <c r="B117" s="41" t="s">
        <v>6</v>
      </c>
      <c r="C117" s="41" t="s">
        <v>24</v>
      </c>
      <c r="D117" s="41" t="s">
        <v>116</v>
      </c>
      <c r="E117" s="41" t="s">
        <v>117</v>
      </c>
      <c r="F117" s="41" t="s">
        <v>118</v>
      </c>
      <c r="G117" s="41" t="s">
        <v>25</v>
      </c>
      <c r="H117" s="41" t="s">
        <v>26</v>
      </c>
      <c r="I117" s="41" t="s">
        <v>27</v>
      </c>
      <c r="J117" s="41" t="s">
        <v>28</v>
      </c>
      <c r="K117" s="41" t="s">
        <v>29</v>
      </c>
      <c r="L117" s="41" t="s">
        <v>30</v>
      </c>
      <c r="M117" s="41" t="s">
        <v>10</v>
      </c>
    </row>
    <row r="118" spans="1:13">
      <c r="A118" s="42">
        <v>1</v>
      </c>
      <c r="B118" s="42">
        <v>2</v>
      </c>
      <c r="C118" s="42">
        <v>3</v>
      </c>
      <c r="D118" s="42" t="s">
        <v>31</v>
      </c>
      <c r="E118" s="42" t="s">
        <v>32</v>
      </c>
      <c r="F118" s="42" t="s">
        <v>33</v>
      </c>
      <c r="G118" s="42" t="s">
        <v>34</v>
      </c>
      <c r="H118" s="42">
        <v>4</v>
      </c>
      <c r="I118" s="42" t="s">
        <v>35</v>
      </c>
      <c r="J118" s="42" t="s">
        <v>36</v>
      </c>
      <c r="K118" s="42" t="s">
        <v>37</v>
      </c>
      <c r="L118" s="42" t="s">
        <v>38</v>
      </c>
      <c r="M118" s="42" t="s">
        <v>39</v>
      </c>
    </row>
    <row r="119" spans="1:13" ht="181.5" customHeight="1">
      <c r="A119" s="43">
        <v>1</v>
      </c>
      <c r="B119" s="6" t="s">
        <v>57</v>
      </c>
      <c r="C119" s="77">
        <f>F119/G119</f>
        <v>44763.38</v>
      </c>
      <c r="D119" s="77">
        <v>4793564.59</v>
      </c>
      <c r="E119" s="77">
        <v>32897200</v>
      </c>
      <c r="F119" s="77">
        <f>D119+E119</f>
        <v>37690764.590000004</v>
      </c>
      <c r="G119" s="77">
        <v>842</v>
      </c>
      <c r="H119" s="77">
        <f>K119/L119</f>
        <v>27770.54</v>
      </c>
      <c r="I119" s="77">
        <v>3063182.82</v>
      </c>
      <c r="J119" s="77">
        <v>19736434</v>
      </c>
      <c r="K119" s="77">
        <f>I119+J119</f>
        <v>22799616.82</v>
      </c>
      <c r="L119" s="44">
        <v>821</v>
      </c>
      <c r="M119" s="45">
        <f>H119/C119*100</f>
        <v>62</v>
      </c>
    </row>
    <row r="120" spans="1:13" ht="84.75" customHeight="1">
      <c r="A120" s="43">
        <v>2</v>
      </c>
      <c r="B120" s="6" t="s">
        <v>58</v>
      </c>
      <c r="C120" s="76">
        <f>F120/G120</f>
        <v>6.39</v>
      </c>
      <c r="D120" s="77">
        <v>0</v>
      </c>
      <c r="E120" s="77">
        <v>153400</v>
      </c>
      <c r="F120" s="77">
        <f>D120+E120</f>
        <v>153400</v>
      </c>
      <c r="G120" s="77">
        <v>24024</v>
      </c>
      <c r="H120" s="76"/>
      <c r="I120" s="77">
        <v>0</v>
      </c>
      <c r="J120" s="77">
        <v>0</v>
      </c>
      <c r="K120" s="77">
        <f>I120+J120</f>
        <v>0</v>
      </c>
      <c r="L120" s="44">
        <v>0</v>
      </c>
      <c r="M120" s="45">
        <f>H120/C120*100</f>
        <v>0</v>
      </c>
    </row>
    <row r="122" spans="1:13">
      <c r="A122" s="36" t="s">
        <v>105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8"/>
    </row>
    <row r="123" spans="1:13">
      <c r="A123" s="39" t="s">
        <v>92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</row>
    <row r="124" spans="1:13" ht="68.25" customHeight="1">
      <c r="A124" s="40" t="s">
        <v>5</v>
      </c>
      <c r="B124" s="41" t="s">
        <v>6</v>
      </c>
      <c r="C124" s="41" t="s">
        <v>24</v>
      </c>
      <c r="D124" s="41" t="s">
        <v>116</v>
      </c>
      <c r="E124" s="41" t="s">
        <v>117</v>
      </c>
      <c r="F124" s="41" t="s">
        <v>118</v>
      </c>
      <c r="G124" s="41" t="s">
        <v>25</v>
      </c>
      <c r="H124" s="41" t="s">
        <v>26</v>
      </c>
      <c r="I124" s="41" t="s">
        <v>27</v>
      </c>
      <c r="J124" s="41" t="s">
        <v>28</v>
      </c>
      <c r="K124" s="41" t="s">
        <v>29</v>
      </c>
      <c r="L124" s="41" t="s">
        <v>30</v>
      </c>
      <c r="M124" s="41" t="s">
        <v>10</v>
      </c>
    </row>
    <row r="125" spans="1:13">
      <c r="A125" s="42">
        <v>1</v>
      </c>
      <c r="B125" s="42">
        <v>2</v>
      </c>
      <c r="C125" s="42">
        <v>3</v>
      </c>
      <c r="D125" s="42" t="s">
        <v>31</v>
      </c>
      <c r="E125" s="42" t="s">
        <v>32</v>
      </c>
      <c r="F125" s="42" t="s">
        <v>33</v>
      </c>
      <c r="G125" s="42" t="s">
        <v>34</v>
      </c>
      <c r="H125" s="42">
        <v>4</v>
      </c>
      <c r="I125" s="42" t="s">
        <v>35</v>
      </c>
      <c r="J125" s="42" t="s">
        <v>36</v>
      </c>
      <c r="K125" s="42" t="s">
        <v>37</v>
      </c>
      <c r="L125" s="42" t="s">
        <v>38</v>
      </c>
      <c r="M125" s="42" t="s">
        <v>39</v>
      </c>
    </row>
    <row r="126" spans="1:13" ht="183" customHeight="1">
      <c r="A126" s="43">
        <v>1</v>
      </c>
      <c r="B126" s="6" t="s">
        <v>57</v>
      </c>
      <c r="C126" s="77">
        <f>F126/G126</f>
        <v>40260.44</v>
      </c>
      <c r="D126" s="77">
        <v>4630750.54</v>
      </c>
      <c r="E126" s="77">
        <v>36233600</v>
      </c>
      <c r="F126" s="77">
        <f>D126+E126</f>
        <v>40864350.539999999</v>
      </c>
      <c r="G126" s="77">
        <v>1015</v>
      </c>
      <c r="H126" s="77">
        <f>K126/L126</f>
        <v>26305.39</v>
      </c>
      <c r="I126" s="77">
        <v>3406870.04</v>
      </c>
      <c r="J126" s="77">
        <v>23056350</v>
      </c>
      <c r="K126" s="77">
        <f>I126+J126</f>
        <v>26463220.039999999</v>
      </c>
      <c r="L126" s="44">
        <v>1006</v>
      </c>
      <c r="M126" s="45">
        <f>H126/C126*100</f>
        <v>65.3</v>
      </c>
    </row>
    <row r="127" spans="1:13" ht="78.75" customHeight="1">
      <c r="A127" s="43">
        <v>2</v>
      </c>
      <c r="B127" s="6" t="s">
        <v>58</v>
      </c>
      <c r="C127" s="77">
        <f>F127/G127</f>
        <v>2.41</v>
      </c>
      <c r="D127" s="77"/>
      <c r="E127" s="77">
        <v>103300</v>
      </c>
      <c r="F127" s="77">
        <f>D127+E127</f>
        <v>103300</v>
      </c>
      <c r="G127" s="77">
        <v>42840</v>
      </c>
      <c r="H127" s="77">
        <f>K127/L127</f>
        <v>2.42</v>
      </c>
      <c r="I127" s="77"/>
      <c r="J127" s="77">
        <v>103300</v>
      </c>
      <c r="K127" s="77">
        <f>I127+J127</f>
        <v>103300</v>
      </c>
      <c r="L127" s="44">
        <v>42720</v>
      </c>
      <c r="M127" s="45">
        <f>H127/C127*100</f>
        <v>100.4</v>
      </c>
    </row>
    <row r="129" spans="1:13">
      <c r="A129" s="36" t="s">
        <v>106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8"/>
    </row>
    <row r="130" spans="1:13">
      <c r="A130" s="39" t="s">
        <v>92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67.5" customHeight="1">
      <c r="A131" s="40" t="s">
        <v>5</v>
      </c>
      <c r="B131" s="41" t="s">
        <v>6</v>
      </c>
      <c r="C131" s="41" t="s">
        <v>24</v>
      </c>
      <c r="D131" s="41" t="s">
        <v>116</v>
      </c>
      <c r="E131" s="41" t="s">
        <v>117</v>
      </c>
      <c r="F131" s="41" t="s">
        <v>118</v>
      </c>
      <c r="G131" s="41" t="s">
        <v>25</v>
      </c>
      <c r="H131" s="41" t="s">
        <v>26</v>
      </c>
      <c r="I131" s="41" t="s">
        <v>27</v>
      </c>
      <c r="J131" s="41" t="s">
        <v>28</v>
      </c>
      <c r="K131" s="41" t="s">
        <v>29</v>
      </c>
      <c r="L131" s="41" t="s">
        <v>30</v>
      </c>
      <c r="M131" s="41" t="s">
        <v>10</v>
      </c>
    </row>
    <row r="132" spans="1:13">
      <c r="A132" s="42">
        <v>1</v>
      </c>
      <c r="B132" s="42">
        <v>2</v>
      </c>
      <c r="C132" s="42">
        <v>3</v>
      </c>
      <c r="D132" s="42" t="s">
        <v>31</v>
      </c>
      <c r="E132" s="42" t="s">
        <v>32</v>
      </c>
      <c r="F132" s="42" t="s">
        <v>33</v>
      </c>
      <c r="G132" s="42" t="s">
        <v>34</v>
      </c>
      <c r="H132" s="42">
        <v>4</v>
      </c>
      <c r="I132" s="42" t="s">
        <v>35</v>
      </c>
      <c r="J132" s="42" t="s">
        <v>36</v>
      </c>
      <c r="K132" s="42" t="s">
        <v>37</v>
      </c>
      <c r="L132" s="42" t="s">
        <v>38</v>
      </c>
      <c r="M132" s="42" t="s">
        <v>39</v>
      </c>
    </row>
    <row r="133" spans="1:13" ht="177.75" customHeight="1">
      <c r="A133" s="43">
        <v>1</v>
      </c>
      <c r="B133" s="6" t="s">
        <v>57</v>
      </c>
      <c r="C133" s="77">
        <f>F133/G133</f>
        <v>44473.97</v>
      </c>
      <c r="D133" s="77">
        <v>4577105.08</v>
      </c>
      <c r="E133" s="77">
        <v>27533100</v>
      </c>
      <c r="F133" s="77">
        <f>D133+E133</f>
        <v>32110205.079999998</v>
      </c>
      <c r="G133" s="77">
        <v>722</v>
      </c>
      <c r="H133" s="77">
        <f>K133/L133</f>
        <v>30867.69</v>
      </c>
      <c r="I133" s="77">
        <v>3312463.61</v>
      </c>
      <c r="J133" s="77">
        <v>18696200</v>
      </c>
      <c r="K133" s="77">
        <f>I133+J133</f>
        <v>22008663.609999999</v>
      </c>
      <c r="L133" s="44">
        <v>713</v>
      </c>
      <c r="M133" s="45">
        <f>H133/C133*100</f>
        <v>69.400000000000006</v>
      </c>
    </row>
    <row r="134" spans="1:13" ht="126.75" hidden="1" customHeight="1">
      <c r="A134" s="43">
        <v>2</v>
      </c>
      <c r="B134" s="6" t="s">
        <v>58</v>
      </c>
      <c r="C134" s="76" t="e">
        <f>F134/G134</f>
        <v>#DIV/0!</v>
      </c>
      <c r="D134" s="77"/>
      <c r="E134" s="77"/>
      <c r="F134" s="77">
        <f>D134+E134</f>
        <v>0</v>
      </c>
      <c r="G134" s="77"/>
      <c r="H134" s="76" t="e">
        <f>K134/L134</f>
        <v>#DIV/0!</v>
      </c>
      <c r="I134" s="77"/>
      <c r="J134" s="77"/>
      <c r="K134" s="77">
        <f>I134+J134</f>
        <v>0</v>
      </c>
      <c r="L134" s="44"/>
      <c r="M134" s="45" t="e">
        <f>H134/C134*100</f>
        <v>#DIV/0!</v>
      </c>
    </row>
    <row r="136" spans="1:13">
      <c r="A136" s="36" t="s">
        <v>77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8"/>
    </row>
    <row r="137" spans="1:13">
      <c r="A137" s="39" t="s">
        <v>92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</row>
    <row r="138" spans="1:13" ht="75" customHeight="1">
      <c r="A138" s="40" t="s">
        <v>5</v>
      </c>
      <c r="B138" s="41" t="s">
        <v>6</v>
      </c>
      <c r="C138" s="41" t="s">
        <v>24</v>
      </c>
      <c r="D138" s="41" t="s">
        <v>116</v>
      </c>
      <c r="E138" s="41" t="s">
        <v>117</v>
      </c>
      <c r="F138" s="41" t="s">
        <v>118</v>
      </c>
      <c r="G138" s="41" t="s">
        <v>25</v>
      </c>
      <c r="H138" s="41" t="s">
        <v>26</v>
      </c>
      <c r="I138" s="41" t="s">
        <v>27</v>
      </c>
      <c r="J138" s="41" t="s">
        <v>28</v>
      </c>
      <c r="K138" s="41" t="s">
        <v>29</v>
      </c>
      <c r="L138" s="41" t="s">
        <v>30</v>
      </c>
      <c r="M138" s="41" t="s">
        <v>10</v>
      </c>
    </row>
    <row r="139" spans="1:13">
      <c r="A139" s="42">
        <v>1</v>
      </c>
      <c r="B139" s="42">
        <v>2</v>
      </c>
      <c r="C139" s="42">
        <v>3</v>
      </c>
      <c r="D139" s="42" t="s">
        <v>31</v>
      </c>
      <c r="E139" s="42" t="s">
        <v>32</v>
      </c>
      <c r="F139" s="42" t="s">
        <v>33</v>
      </c>
      <c r="G139" s="42" t="s">
        <v>34</v>
      </c>
      <c r="H139" s="42">
        <v>4</v>
      </c>
      <c r="I139" s="42" t="s">
        <v>35</v>
      </c>
      <c r="J139" s="42" t="s">
        <v>36</v>
      </c>
      <c r="K139" s="42" t="s">
        <v>37</v>
      </c>
      <c r="L139" s="42" t="s">
        <v>38</v>
      </c>
      <c r="M139" s="42" t="s">
        <v>39</v>
      </c>
    </row>
    <row r="140" spans="1:13" ht="181.5" customHeight="1">
      <c r="A140" s="43">
        <v>1</v>
      </c>
      <c r="B140" s="6" t="s">
        <v>57</v>
      </c>
      <c r="C140" s="77">
        <f>F140/G140</f>
        <v>53509.599999999999</v>
      </c>
      <c r="D140" s="77">
        <v>3280402.9</v>
      </c>
      <c r="E140" s="77">
        <v>22939300</v>
      </c>
      <c r="F140" s="77">
        <f>D140+E140</f>
        <v>26219702.899999999</v>
      </c>
      <c r="G140" s="77">
        <v>490</v>
      </c>
      <c r="H140" s="77">
        <f>K140/L140</f>
        <v>36357.089999999997</v>
      </c>
      <c r="I140" s="77">
        <v>2135972.09</v>
      </c>
      <c r="J140" s="77">
        <v>15715357.4</v>
      </c>
      <c r="K140" s="77">
        <f>I140+J140</f>
        <v>17851329.489999998</v>
      </c>
      <c r="L140" s="44">
        <v>491</v>
      </c>
      <c r="M140" s="45">
        <f>H140/C140*100</f>
        <v>67.900000000000006</v>
      </c>
    </row>
    <row r="141" spans="1:13" ht="90" customHeight="1">
      <c r="A141" s="43">
        <v>2</v>
      </c>
      <c r="B141" s="6" t="s">
        <v>58</v>
      </c>
      <c r="C141" s="76">
        <f>F141/G141</f>
        <v>16.54</v>
      </c>
      <c r="D141" s="77"/>
      <c r="E141" s="77">
        <v>220300</v>
      </c>
      <c r="F141" s="77">
        <f>D141+E141</f>
        <v>220300</v>
      </c>
      <c r="G141" s="77">
        <v>13320</v>
      </c>
      <c r="H141" s="76">
        <f>K141/L141</f>
        <v>27.3</v>
      </c>
      <c r="I141" s="77"/>
      <c r="J141" s="77">
        <v>220300</v>
      </c>
      <c r="K141" s="77">
        <f>I141+J141</f>
        <v>220300</v>
      </c>
      <c r="L141" s="44">
        <v>8070</v>
      </c>
      <c r="M141" s="45">
        <f>H141/C141*100</f>
        <v>165.1</v>
      </c>
    </row>
    <row r="143" spans="1:13">
      <c r="A143" s="36" t="s">
        <v>107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8"/>
    </row>
    <row r="144" spans="1:13">
      <c r="A144" s="39" t="s">
        <v>92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75" customHeight="1">
      <c r="A145" s="40" t="s">
        <v>5</v>
      </c>
      <c r="B145" s="41" t="s">
        <v>6</v>
      </c>
      <c r="C145" s="41" t="s">
        <v>24</v>
      </c>
      <c r="D145" s="41" t="s">
        <v>116</v>
      </c>
      <c r="E145" s="41" t="s">
        <v>117</v>
      </c>
      <c r="F145" s="41" t="s">
        <v>118</v>
      </c>
      <c r="G145" s="41" t="s">
        <v>25</v>
      </c>
      <c r="H145" s="41" t="s">
        <v>26</v>
      </c>
      <c r="I145" s="41" t="s">
        <v>27</v>
      </c>
      <c r="J145" s="41" t="s">
        <v>28</v>
      </c>
      <c r="K145" s="41" t="s">
        <v>29</v>
      </c>
      <c r="L145" s="41" t="s">
        <v>30</v>
      </c>
      <c r="M145" s="41" t="s">
        <v>10</v>
      </c>
    </row>
    <row r="146" spans="1:13">
      <c r="A146" s="42">
        <v>1</v>
      </c>
      <c r="B146" s="42">
        <v>2</v>
      </c>
      <c r="C146" s="42">
        <v>3</v>
      </c>
      <c r="D146" s="42" t="s">
        <v>31</v>
      </c>
      <c r="E146" s="42" t="s">
        <v>32</v>
      </c>
      <c r="F146" s="42" t="s">
        <v>33</v>
      </c>
      <c r="G146" s="42" t="s">
        <v>34</v>
      </c>
      <c r="H146" s="42">
        <v>4</v>
      </c>
      <c r="I146" s="42" t="s">
        <v>35</v>
      </c>
      <c r="J146" s="42" t="s">
        <v>36</v>
      </c>
      <c r="K146" s="42" t="s">
        <v>37</v>
      </c>
      <c r="L146" s="42" t="s">
        <v>38</v>
      </c>
      <c r="M146" s="42" t="s">
        <v>39</v>
      </c>
    </row>
    <row r="147" spans="1:13" ht="178.5" customHeight="1">
      <c r="A147" s="43">
        <v>1</v>
      </c>
      <c r="B147" s="6" t="s">
        <v>57</v>
      </c>
      <c r="C147" s="77">
        <f>F147/G147</f>
        <v>43234.03</v>
      </c>
      <c r="D147" s="77">
        <v>4992590.5599999996</v>
      </c>
      <c r="E147" s="77">
        <v>31842800</v>
      </c>
      <c r="F147" s="77">
        <f>D147+E147</f>
        <v>36835390.560000002</v>
      </c>
      <c r="G147" s="77">
        <v>852</v>
      </c>
      <c r="H147" s="77">
        <f>K147/L147</f>
        <v>32150.74</v>
      </c>
      <c r="I147" s="77">
        <v>4053765.87</v>
      </c>
      <c r="J147" s="77">
        <v>23467264.800000001</v>
      </c>
      <c r="K147" s="77">
        <f>I147+J147</f>
        <v>27521030.670000002</v>
      </c>
      <c r="L147" s="44">
        <v>856</v>
      </c>
      <c r="M147" s="45">
        <f>H147/C147*100</f>
        <v>74.400000000000006</v>
      </c>
    </row>
    <row r="148" spans="1:13" ht="126.75" hidden="1" customHeight="1">
      <c r="A148" s="43">
        <v>2</v>
      </c>
      <c r="B148" s="6" t="s">
        <v>58</v>
      </c>
      <c r="C148" s="76" t="e">
        <f>F148/G148</f>
        <v>#DIV/0!</v>
      </c>
      <c r="D148" s="77"/>
      <c r="E148" s="77"/>
      <c r="F148" s="77">
        <f>D148+E148</f>
        <v>0</v>
      </c>
      <c r="G148" s="77"/>
      <c r="H148" s="76" t="e">
        <f>K148/L148</f>
        <v>#DIV/0!</v>
      </c>
      <c r="I148" s="77"/>
      <c r="J148" s="77"/>
      <c r="K148" s="77">
        <f>I148+J148</f>
        <v>0</v>
      </c>
      <c r="L148" s="44"/>
      <c r="M148" s="45" t="e">
        <f>H148/C148*100</f>
        <v>#DIV/0!</v>
      </c>
    </row>
    <row r="150" spans="1:13">
      <c r="A150" s="36" t="s">
        <v>79</v>
      </c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8"/>
    </row>
    <row r="151" spans="1:13">
      <c r="A151" s="39" t="s">
        <v>92</v>
      </c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</row>
    <row r="152" spans="1:13" ht="71.25" customHeight="1">
      <c r="A152" s="40" t="s">
        <v>5</v>
      </c>
      <c r="B152" s="41" t="s">
        <v>6</v>
      </c>
      <c r="C152" s="41" t="s">
        <v>24</v>
      </c>
      <c r="D152" s="41" t="s">
        <v>116</v>
      </c>
      <c r="E152" s="41" t="s">
        <v>117</v>
      </c>
      <c r="F152" s="41" t="s">
        <v>118</v>
      </c>
      <c r="G152" s="41" t="s">
        <v>25</v>
      </c>
      <c r="H152" s="41" t="s">
        <v>26</v>
      </c>
      <c r="I152" s="41" t="s">
        <v>27</v>
      </c>
      <c r="J152" s="41" t="s">
        <v>28</v>
      </c>
      <c r="K152" s="41" t="s">
        <v>29</v>
      </c>
      <c r="L152" s="41" t="s">
        <v>30</v>
      </c>
      <c r="M152" s="41" t="s">
        <v>10</v>
      </c>
    </row>
    <row r="153" spans="1:13">
      <c r="A153" s="42">
        <v>1</v>
      </c>
      <c r="B153" s="42">
        <v>2</v>
      </c>
      <c r="C153" s="42">
        <v>3</v>
      </c>
      <c r="D153" s="42" t="s">
        <v>31</v>
      </c>
      <c r="E153" s="42" t="s">
        <v>32</v>
      </c>
      <c r="F153" s="42" t="s">
        <v>33</v>
      </c>
      <c r="G153" s="42" t="s">
        <v>34</v>
      </c>
      <c r="H153" s="42">
        <v>4</v>
      </c>
      <c r="I153" s="42" t="s">
        <v>35</v>
      </c>
      <c r="J153" s="42" t="s">
        <v>36</v>
      </c>
      <c r="K153" s="42" t="s">
        <v>37</v>
      </c>
      <c r="L153" s="42" t="s">
        <v>38</v>
      </c>
      <c r="M153" s="42" t="s">
        <v>39</v>
      </c>
    </row>
    <row r="154" spans="1:13" ht="183" customHeight="1">
      <c r="A154" s="43">
        <v>1</v>
      </c>
      <c r="B154" s="6" t="s">
        <v>57</v>
      </c>
      <c r="C154" s="77">
        <f>F154/G154</f>
        <v>41702.480000000003</v>
      </c>
      <c r="D154" s="77">
        <v>9012478.1600000001</v>
      </c>
      <c r="E154" s="77">
        <v>54542100</v>
      </c>
      <c r="F154" s="77">
        <f>D154+E154</f>
        <v>63554578.159999996</v>
      </c>
      <c r="G154" s="77">
        <v>1524</v>
      </c>
      <c r="H154" s="77">
        <f>K154/L154</f>
        <v>25564.11</v>
      </c>
      <c r="I154" s="77">
        <v>5200235.17</v>
      </c>
      <c r="J154" s="77">
        <v>33452700</v>
      </c>
      <c r="K154" s="77">
        <f>I154+J154</f>
        <v>38652935.170000002</v>
      </c>
      <c r="L154" s="44">
        <v>1512</v>
      </c>
      <c r="M154" s="45">
        <f>H154/C154*100</f>
        <v>61.3</v>
      </c>
    </row>
    <row r="155" spans="1:13" ht="86.25" customHeight="1">
      <c r="A155" s="43">
        <v>2</v>
      </c>
      <c r="B155" s="6" t="s">
        <v>58</v>
      </c>
      <c r="C155" s="76">
        <f>F155/G155</f>
        <v>3.1</v>
      </c>
      <c r="D155" s="77"/>
      <c r="E155" s="77">
        <v>363300</v>
      </c>
      <c r="F155" s="77">
        <f>D155+E155</f>
        <v>363300</v>
      </c>
      <c r="G155" s="77">
        <v>117023</v>
      </c>
      <c r="H155" s="76">
        <f>K155/L155</f>
        <v>4.2</v>
      </c>
      <c r="I155" s="77"/>
      <c r="J155" s="77">
        <v>269524</v>
      </c>
      <c r="K155" s="77">
        <f>I155+J155</f>
        <v>269524</v>
      </c>
      <c r="L155" s="44">
        <v>64152</v>
      </c>
      <c r="M155" s="45">
        <f>H155/C155*100</f>
        <v>135.5</v>
      </c>
    </row>
    <row r="157" spans="1:13">
      <c r="A157" s="36" t="s">
        <v>108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8"/>
    </row>
    <row r="158" spans="1:13">
      <c r="A158" s="39" t="s">
        <v>92</v>
      </c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68.25" customHeight="1">
      <c r="A159" s="40" t="s">
        <v>5</v>
      </c>
      <c r="B159" s="41" t="s">
        <v>6</v>
      </c>
      <c r="C159" s="41" t="s">
        <v>24</v>
      </c>
      <c r="D159" s="41" t="s">
        <v>116</v>
      </c>
      <c r="E159" s="41" t="s">
        <v>117</v>
      </c>
      <c r="F159" s="41" t="s">
        <v>118</v>
      </c>
      <c r="G159" s="41" t="s">
        <v>25</v>
      </c>
      <c r="H159" s="41" t="s">
        <v>26</v>
      </c>
      <c r="I159" s="41" t="s">
        <v>27</v>
      </c>
      <c r="J159" s="41" t="s">
        <v>28</v>
      </c>
      <c r="K159" s="41" t="s">
        <v>29</v>
      </c>
      <c r="L159" s="41" t="s">
        <v>30</v>
      </c>
      <c r="M159" s="41" t="s">
        <v>10</v>
      </c>
    </row>
    <row r="160" spans="1:13">
      <c r="A160" s="42">
        <v>1</v>
      </c>
      <c r="B160" s="42">
        <v>2</v>
      </c>
      <c r="C160" s="42">
        <v>3</v>
      </c>
      <c r="D160" s="42" t="s">
        <v>31</v>
      </c>
      <c r="E160" s="42" t="s">
        <v>32</v>
      </c>
      <c r="F160" s="42" t="s">
        <v>33</v>
      </c>
      <c r="G160" s="42" t="s">
        <v>34</v>
      </c>
      <c r="H160" s="42">
        <v>4</v>
      </c>
      <c r="I160" s="42" t="s">
        <v>35</v>
      </c>
      <c r="J160" s="42" t="s">
        <v>36</v>
      </c>
      <c r="K160" s="42" t="s">
        <v>37</v>
      </c>
      <c r="L160" s="42" t="s">
        <v>38</v>
      </c>
      <c r="M160" s="42" t="s">
        <v>39</v>
      </c>
    </row>
    <row r="161" spans="1:13" ht="191.25" customHeight="1">
      <c r="A161" s="43">
        <v>1</v>
      </c>
      <c r="B161" s="6" t="s">
        <v>57</v>
      </c>
      <c r="C161" s="77">
        <f>F161/G161</f>
        <v>45430.58</v>
      </c>
      <c r="D161" s="77">
        <v>6187891.96</v>
      </c>
      <c r="E161" s="77">
        <v>44012900</v>
      </c>
      <c r="F161" s="77">
        <f>D161+E161</f>
        <v>50200791.960000001</v>
      </c>
      <c r="G161" s="77">
        <v>1105</v>
      </c>
      <c r="H161" s="77">
        <f>K161/L161</f>
        <v>28340.97</v>
      </c>
      <c r="I161" s="77">
        <v>4483464.6500000004</v>
      </c>
      <c r="J161" s="77">
        <v>26889986.399999999</v>
      </c>
      <c r="K161" s="77">
        <f>I161+J161</f>
        <v>31373451.050000001</v>
      </c>
      <c r="L161" s="44">
        <v>1107</v>
      </c>
      <c r="M161" s="45">
        <f>H161/C161*100</f>
        <v>62.4</v>
      </c>
    </row>
    <row r="162" spans="1:13" ht="126.75" customHeight="1">
      <c r="A162" s="43">
        <v>2</v>
      </c>
      <c r="B162" s="6" t="s">
        <v>58</v>
      </c>
      <c r="C162" s="76">
        <f>F162/G162</f>
        <v>2.96</v>
      </c>
      <c r="D162" s="77"/>
      <c r="E162" s="77">
        <v>113900</v>
      </c>
      <c r="F162" s="77">
        <f>D162+E162</f>
        <v>113900</v>
      </c>
      <c r="G162" s="77">
        <v>38454</v>
      </c>
      <c r="H162" s="76"/>
      <c r="I162" s="77"/>
      <c r="J162" s="77"/>
      <c r="K162" s="77">
        <f>I162+J162</f>
        <v>0</v>
      </c>
      <c r="L162" s="44"/>
      <c r="M162" s="45">
        <f>H162/C162*100</f>
        <v>0</v>
      </c>
    </row>
    <row r="164" spans="1:13">
      <c r="A164" s="36" t="s">
        <v>80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8"/>
    </row>
    <row r="165" spans="1:13">
      <c r="A165" s="39" t="s">
        <v>92</v>
      </c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</row>
    <row r="166" spans="1:13" ht="72.75" customHeight="1">
      <c r="A166" s="40" t="s">
        <v>5</v>
      </c>
      <c r="B166" s="41" t="s">
        <v>6</v>
      </c>
      <c r="C166" s="41" t="s">
        <v>24</v>
      </c>
      <c r="D166" s="41" t="s">
        <v>116</v>
      </c>
      <c r="E166" s="41" t="s">
        <v>117</v>
      </c>
      <c r="F166" s="41" t="s">
        <v>118</v>
      </c>
      <c r="G166" s="41" t="s">
        <v>25</v>
      </c>
      <c r="H166" s="41" t="s">
        <v>26</v>
      </c>
      <c r="I166" s="41" t="s">
        <v>27</v>
      </c>
      <c r="J166" s="41" t="s">
        <v>28</v>
      </c>
      <c r="K166" s="41" t="s">
        <v>29</v>
      </c>
      <c r="L166" s="41" t="s">
        <v>30</v>
      </c>
      <c r="M166" s="41" t="s">
        <v>10</v>
      </c>
    </row>
    <row r="167" spans="1:13">
      <c r="A167" s="42">
        <v>1</v>
      </c>
      <c r="B167" s="42">
        <v>2</v>
      </c>
      <c r="C167" s="42">
        <v>3</v>
      </c>
      <c r="D167" s="42" t="s">
        <v>31</v>
      </c>
      <c r="E167" s="42" t="s">
        <v>32</v>
      </c>
      <c r="F167" s="42" t="s">
        <v>33</v>
      </c>
      <c r="G167" s="42" t="s">
        <v>34</v>
      </c>
      <c r="H167" s="42">
        <v>4</v>
      </c>
      <c r="I167" s="42" t="s">
        <v>35</v>
      </c>
      <c r="J167" s="42" t="s">
        <v>36</v>
      </c>
      <c r="K167" s="42" t="s">
        <v>37</v>
      </c>
      <c r="L167" s="42" t="s">
        <v>38</v>
      </c>
      <c r="M167" s="42" t="s">
        <v>39</v>
      </c>
    </row>
    <row r="168" spans="1:13" ht="177" customHeight="1">
      <c r="A168" s="43">
        <v>1</v>
      </c>
      <c r="B168" s="6" t="s">
        <v>57</v>
      </c>
      <c r="C168" s="77">
        <f>F168/G168</f>
        <v>43478.400000000001</v>
      </c>
      <c r="D168" s="77">
        <v>3596550.94</v>
      </c>
      <c r="E168" s="77">
        <v>27099200</v>
      </c>
      <c r="F168" s="77">
        <f>D168+E168</f>
        <v>30695750.940000001</v>
      </c>
      <c r="G168" s="77">
        <v>706</v>
      </c>
      <c r="H168" s="77">
        <f>K168/L168</f>
        <v>29594.5</v>
      </c>
      <c r="I168" s="77">
        <v>2740928.01</v>
      </c>
      <c r="J168" s="77">
        <v>18211976.120000001</v>
      </c>
      <c r="K168" s="77">
        <f>I168+J168</f>
        <v>20952904.129999999</v>
      </c>
      <c r="L168" s="44">
        <v>708</v>
      </c>
      <c r="M168" s="45">
        <f>H168/C168*100</f>
        <v>68.099999999999994</v>
      </c>
    </row>
    <row r="169" spans="1:13" ht="79.5" customHeight="1">
      <c r="A169" s="43">
        <v>2</v>
      </c>
      <c r="B169" s="6" t="s">
        <v>58</v>
      </c>
      <c r="C169" s="76">
        <f>F169/G169</f>
        <v>18.420000000000002</v>
      </c>
      <c r="D169" s="77"/>
      <c r="E169" s="77">
        <v>640800</v>
      </c>
      <c r="F169" s="77">
        <f>D169+E169</f>
        <v>640800</v>
      </c>
      <c r="G169" s="45">
        <v>34790.5</v>
      </c>
      <c r="H169" s="76">
        <f>K169/L169</f>
        <v>10.63</v>
      </c>
      <c r="I169" s="77"/>
      <c r="J169" s="77">
        <v>277232.75</v>
      </c>
      <c r="K169" s="77">
        <f>I169+J169</f>
        <v>277232.75</v>
      </c>
      <c r="L169" s="44">
        <v>26078</v>
      </c>
      <c r="M169" s="45">
        <f>H169/C169*100</f>
        <v>57.7</v>
      </c>
    </row>
    <row r="171" spans="1:13">
      <c r="A171" s="36" t="s">
        <v>109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8"/>
    </row>
    <row r="172" spans="1:13">
      <c r="A172" s="39" t="s">
        <v>92</v>
      </c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67.5" customHeight="1">
      <c r="A173" s="40" t="s">
        <v>5</v>
      </c>
      <c r="B173" s="41" t="s">
        <v>6</v>
      </c>
      <c r="C173" s="41" t="s">
        <v>24</v>
      </c>
      <c r="D173" s="41" t="s">
        <v>116</v>
      </c>
      <c r="E173" s="41" t="s">
        <v>117</v>
      </c>
      <c r="F173" s="41" t="s">
        <v>118</v>
      </c>
      <c r="G173" s="41" t="s">
        <v>25</v>
      </c>
      <c r="H173" s="41" t="s">
        <v>26</v>
      </c>
      <c r="I173" s="41" t="s">
        <v>75</v>
      </c>
      <c r="J173" s="41" t="s">
        <v>76</v>
      </c>
      <c r="K173" s="41" t="s">
        <v>29</v>
      </c>
      <c r="L173" s="41" t="s">
        <v>30</v>
      </c>
      <c r="M173" s="41" t="s">
        <v>10</v>
      </c>
    </row>
    <row r="174" spans="1:13">
      <c r="A174" s="42">
        <v>1</v>
      </c>
      <c r="B174" s="42">
        <v>2</v>
      </c>
      <c r="C174" s="42">
        <v>3</v>
      </c>
      <c r="D174" s="42" t="s">
        <v>31</v>
      </c>
      <c r="E174" s="42" t="s">
        <v>32</v>
      </c>
      <c r="F174" s="42" t="s">
        <v>33</v>
      </c>
      <c r="G174" s="42" t="s">
        <v>34</v>
      </c>
      <c r="H174" s="42">
        <v>4</v>
      </c>
      <c r="I174" s="42" t="s">
        <v>35</v>
      </c>
      <c r="J174" s="42" t="s">
        <v>36</v>
      </c>
      <c r="K174" s="42" t="s">
        <v>37</v>
      </c>
      <c r="L174" s="42" t="s">
        <v>38</v>
      </c>
      <c r="M174" s="42" t="s">
        <v>39</v>
      </c>
    </row>
    <row r="175" spans="1:13" ht="176.25" customHeight="1">
      <c r="A175" s="43">
        <v>1</v>
      </c>
      <c r="B175" s="6" t="s">
        <v>57</v>
      </c>
      <c r="C175" s="77">
        <f>F175/G175</f>
        <v>56429.82</v>
      </c>
      <c r="D175" s="77">
        <v>4411421</v>
      </c>
      <c r="E175" s="77">
        <v>20982000</v>
      </c>
      <c r="F175" s="77">
        <f>D175+E175</f>
        <v>25393421</v>
      </c>
      <c r="G175" s="77">
        <v>450</v>
      </c>
      <c r="H175" s="77">
        <f>K175/L175</f>
        <v>38813.86</v>
      </c>
      <c r="I175" s="77">
        <v>3416418.32</v>
      </c>
      <c r="J175" s="77">
        <v>14282700</v>
      </c>
      <c r="K175" s="77">
        <f>I175+J175</f>
        <v>17699118.32</v>
      </c>
      <c r="L175" s="44">
        <v>456</v>
      </c>
      <c r="M175" s="45">
        <f>H175/C175*100</f>
        <v>68.8</v>
      </c>
    </row>
    <row r="176" spans="1:13" ht="74.45" customHeight="1">
      <c r="A176" s="43">
        <v>2</v>
      </c>
      <c r="B176" s="6" t="s">
        <v>58</v>
      </c>
      <c r="C176" s="76">
        <f>F176/G176</f>
        <v>9.14</v>
      </c>
      <c r="D176" s="77"/>
      <c r="E176" s="77">
        <v>59000</v>
      </c>
      <c r="F176" s="77">
        <f>D176+E176</f>
        <v>59000</v>
      </c>
      <c r="G176" s="77">
        <v>6457</v>
      </c>
      <c r="H176" s="76"/>
      <c r="I176" s="77">
        <v>0</v>
      </c>
      <c r="J176" s="77">
        <v>0</v>
      </c>
      <c r="K176" s="77">
        <f>I176+J176</f>
        <v>0</v>
      </c>
      <c r="L176" s="44">
        <v>0</v>
      </c>
      <c r="M176" s="45">
        <f>H176/C176*100</f>
        <v>0</v>
      </c>
    </row>
    <row r="178" spans="1:13">
      <c r="A178" s="36" t="s">
        <v>110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8"/>
    </row>
    <row r="179" spans="1:13">
      <c r="A179" s="39" t="s">
        <v>92</v>
      </c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</row>
    <row r="180" spans="1:13" ht="75" customHeight="1">
      <c r="A180" s="40" t="s">
        <v>5</v>
      </c>
      <c r="B180" s="41" t="s">
        <v>6</v>
      </c>
      <c r="C180" s="41" t="s">
        <v>24</v>
      </c>
      <c r="D180" s="41" t="s">
        <v>116</v>
      </c>
      <c r="E180" s="41" t="s">
        <v>117</v>
      </c>
      <c r="F180" s="41" t="s">
        <v>118</v>
      </c>
      <c r="G180" s="41" t="s">
        <v>25</v>
      </c>
      <c r="H180" s="41" t="s">
        <v>26</v>
      </c>
      <c r="I180" s="41" t="s">
        <v>27</v>
      </c>
      <c r="J180" s="41" t="s">
        <v>28</v>
      </c>
      <c r="K180" s="41" t="s">
        <v>29</v>
      </c>
      <c r="L180" s="41" t="s">
        <v>30</v>
      </c>
      <c r="M180" s="41" t="s">
        <v>10</v>
      </c>
    </row>
    <row r="181" spans="1:13">
      <c r="A181" s="42">
        <v>1</v>
      </c>
      <c r="B181" s="42">
        <v>2</v>
      </c>
      <c r="C181" s="42">
        <v>3</v>
      </c>
      <c r="D181" s="42" t="s">
        <v>31</v>
      </c>
      <c r="E181" s="42" t="s">
        <v>32</v>
      </c>
      <c r="F181" s="42" t="s">
        <v>33</v>
      </c>
      <c r="G181" s="42" t="s">
        <v>34</v>
      </c>
      <c r="H181" s="42">
        <v>4</v>
      </c>
      <c r="I181" s="42" t="s">
        <v>35</v>
      </c>
      <c r="J181" s="42" t="s">
        <v>36</v>
      </c>
      <c r="K181" s="42" t="s">
        <v>37</v>
      </c>
      <c r="L181" s="42" t="s">
        <v>38</v>
      </c>
      <c r="M181" s="42" t="s">
        <v>39</v>
      </c>
    </row>
    <row r="182" spans="1:13" ht="173.25" customHeight="1">
      <c r="A182" s="43">
        <v>1</v>
      </c>
      <c r="B182" s="6" t="s">
        <v>57</v>
      </c>
      <c r="C182" s="77">
        <f>F182/G182</f>
        <v>41505.769999999997</v>
      </c>
      <c r="D182" s="77">
        <v>6858997.3300000001</v>
      </c>
      <c r="E182" s="77">
        <v>42740400</v>
      </c>
      <c r="F182" s="77">
        <f>D182+E182</f>
        <v>49599397.329999998</v>
      </c>
      <c r="G182" s="77">
        <v>1195</v>
      </c>
      <c r="H182" s="77">
        <f>K182/L182</f>
        <v>25327.71</v>
      </c>
      <c r="I182" s="77">
        <v>4691101.5599999996</v>
      </c>
      <c r="J182" s="77">
        <v>25651500</v>
      </c>
      <c r="K182" s="77">
        <f>I182+J182</f>
        <v>30342601.559999999</v>
      </c>
      <c r="L182" s="44">
        <v>1198</v>
      </c>
      <c r="M182" s="45">
        <f>H182/C182*100</f>
        <v>61</v>
      </c>
    </row>
    <row r="183" spans="1:13" ht="126.75" hidden="1" customHeight="1">
      <c r="A183" s="43">
        <v>2</v>
      </c>
      <c r="B183" s="6" t="s">
        <v>58</v>
      </c>
      <c r="C183" s="76" t="e">
        <f>F183/G183</f>
        <v>#DIV/0!</v>
      </c>
      <c r="D183" s="77"/>
      <c r="E183" s="77"/>
      <c r="F183" s="77">
        <f>D183+E183</f>
        <v>0</v>
      </c>
      <c r="G183" s="77"/>
      <c r="H183" s="76" t="e">
        <f>K183/L183</f>
        <v>#DIV/0!</v>
      </c>
      <c r="I183" s="77"/>
      <c r="J183" s="77"/>
      <c r="K183" s="77">
        <f>I183+J183</f>
        <v>0</v>
      </c>
      <c r="L183" s="44"/>
      <c r="M183" s="45" t="e">
        <f>H183/C183*100</f>
        <v>#DIV/0!</v>
      </c>
    </row>
    <row r="185" spans="1:13">
      <c r="A185" s="36" t="s">
        <v>111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8"/>
    </row>
    <row r="186" spans="1:13">
      <c r="A186" s="39" t="s">
        <v>92</v>
      </c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</row>
    <row r="187" spans="1:13" ht="64.5" customHeight="1">
      <c r="A187" s="40" t="s">
        <v>5</v>
      </c>
      <c r="B187" s="41" t="s">
        <v>6</v>
      </c>
      <c r="C187" s="41" t="s">
        <v>24</v>
      </c>
      <c r="D187" s="41" t="s">
        <v>116</v>
      </c>
      <c r="E187" s="41" t="s">
        <v>117</v>
      </c>
      <c r="F187" s="41" t="s">
        <v>118</v>
      </c>
      <c r="G187" s="41" t="s">
        <v>25</v>
      </c>
      <c r="H187" s="41" t="s">
        <v>26</v>
      </c>
      <c r="I187" s="41" t="s">
        <v>27</v>
      </c>
      <c r="J187" s="41" t="s">
        <v>28</v>
      </c>
      <c r="K187" s="41" t="s">
        <v>29</v>
      </c>
      <c r="L187" s="41" t="s">
        <v>30</v>
      </c>
      <c r="M187" s="41" t="s">
        <v>10</v>
      </c>
    </row>
    <row r="188" spans="1:13">
      <c r="A188" s="42">
        <v>1</v>
      </c>
      <c r="B188" s="42">
        <v>2</v>
      </c>
      <c r="C188" s="42">
        <v>3</v>
      </c>
      <c r="D188" s="42" t="s">
        <v>31</v>
      </c>
      <c r="E188" s="42" t="s">
        <v>32</v>
      </c>
      <c r="F188" s="42" t="s">
        <v>33</v>
      </c>
      <c r="G188" s="42" t="s">
        <v>34</v>
      </c>
      <c r="H188" s="42">
        <v>4</v>
      </c>
      <c r="I188" s="42" t="s">
        <v>35</v>
      </c>
      <c r="J188" s="42" t="s">
        <v>36</v>
      </c>
      <c r="K188" s="42" t="s">
        <v>37</v>
      </c>
      <c r="L188" s="42" t="s">
        <v>38</v>
      </c>
      <c r="M188" s="42" t="s">
        <v>39</v>
      </c>
    </row>
    <row r="189" spans="1:13" ht="180.75" customHeight="1">
      <c r="A189" s="43">
        <v>1</v>
      </c>
      <c r="B189" s="6" t="s">
        <v>57</v>
      </c>
      <c r="C189" s="77">
        <f>F189/G189</f>
        <v>44401.34</v>
      </c>
      <c r="D189" s="77">
        <v>4921699.84</v>
      </c>
      <c r="E189" s="77">
        <v>24916000</v>
      </c>
      <c r="F189" s="77">
        <f>D189+E189</f>
        <v>29837699.84</v>
      </c>
      <c r="G189" s="77">
        <v>672</v>
      </c>
      <c r="H189" s="77">
        <f>K189/L189</f>
        <v>31962.7</v>
      </c>
      <c r="I189" s="77">
        <v>3584452.35</v>
      </c>
      <c r="J189" s="77">
        <v>17670745.379999999</v>
      </c>
      <c r="K189" s="77">
        <f>I189+J189</f>
        <v>21255197.73</v>
      </c>
      <c r="L189" s="44">
        <v>665</v>
      </c>
      <c r="M189" s="45">
        <f>H189/C189*100</f>
        <v>72</v>
      </c>
    </row>
    <row r="190" spans="1:13" ht="82.5" customHeight="1">
      <c r="A190" s="43">
        <v>2</v>
      </c>
      <c r="B190" s="6" t="s">
        <v>58</v>
      </c>
      <c r="C190" s="76">
        <f>F190/G190</f>
        <v>18.600000000000001</v>
      </c>
      <c r="D190" s="77">
        <v>0</v>
      </c>
      <c r="E190" s="77">
        <v>175800</v>
      </c>
      <c r="F190" s="77">
        <f>D190+E190</f>
        <v>175800</v>
      </c>
      <c r="G190" s="77">
        <v>9450</v>
      </c>
      <c r="H190" s="76">
        <f>K190/L190</f>
        <v>41.63</v>
      </c>
      <c r="I190" s="77">
        <v>0</v>
      </c>
      <c r="J190" s="77">
        <v>163939.43</v>
      </c>
      <c r="K190" s="77">
        <f>I190+J190</f>
        <v>163939.43</v>
      </c>
      <c r="L190" s="44">
        <v>3938</v>
      </c>
      <c r="M190" s="45">
        <f>H190/C190*100</f>
        <v>223.8</v>
      </c>
    </row>
    <row r="192" spans="1:13" ht="37.5" customHeight="1">
      <c r="A192" s="36" t="s">
        <v>82</v>
      </c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8"/>
    </row>
    <row r="193" spans="1:13">
      <c r="A193" s="39" t="s">
        <v>92</v>
      </c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</row>
    <row r="194" spans="1:13" ht="67.5" customHeight="1">
      <c r="A194" s="40" t="s">
        <v>5</v>
      </c>
      <c r="B194" s="41" t="s">
        <v>6</v>
      </c>
      <c r="C194" s="41" t="s">
        <v>24</v>
      </c>
      <c r="D194" s="41" t="s">
        <v>116</v>
      </c>
      <c r="E194" s="41" t="s">
        <v>117</v>
      </c>
      <c r="F194" s="41" t="s">
        <v>118</v>
      </c>
      <c r="G194" s="41" t="s">
        <v>25</v>
      </c>
      <c r="H194" s="41" t="s">
        <v>26</v>
      </c>
      <c r="I194" s="41" t="s">
        <v>27</v>
      </c>
      <c r="J194" s="41" t="s">
        <v>28</v>
      </c>
      <c r="K194" s="41" t="s">
        <v>29</v>
      </c>
      <c r="L194" s="41" t="s">
        <v>30</v>
      </c>
      <c r="M194" s="41" t="s">
        <v>10</v>
      </c>
    </row>
    <row r="195" spans="1:13">
      <c r="A195" s="42">
        <v>1</v>
      </c>
      <c r="B195" s="42">
        <v>2</v>
      </c>
      <c r="C195" s="42">
        <v>3</v>
      </c>
      <c r="D195" s="42" t="s">
        <v>31</v>
      </c>
      <c r="E195" s="42" t="s">
        <v>32</v>
      </c>
      <c r="F195" s="42" t="s">
        <v>33</v>
      </c>
      <c r="G195" s="42" t="s">
        <v>34</v>
      </c>
      <c r="H195" s="42">
        <v>4</v>
      </c>
      <c r="I195" s="42" t="s">
        <v>35</v>
      </c>
      <c r="J195" s="42" t="s">
        <v>36</v>
      </c>
      <c r="K195" s="42" t="s">
        <v>37</v>
      </c>
      <c r="L195" s="42" t="s">
        <v>38</v>
      </c>
      <c r="M195" s="42" t="s">
        <v>39</v>
      </c>
    </row>
    <row r="196" spans="1:13" ht="174.75" customHeight="1">
      <c r="A196" s="43">
        <v>1</v>
      </c>
      <c r="B196" s="6" t="s">
        <v>57</v>
      </c>
      <c r="C196" s="77">
        <f>F196/G196</f>
        <v>39574.53</v>
      </c>
      <c r="D196" s="77">
        <v>5759422.4000000004</v>
      </c>
      <c r="E196" s="77">
        <v>49526200</v>
      </c>
      <c r="F196" s="77">
        <f>D196+E196</f>
        <v>55285622.399999999</v>
      </c>
      <c r="G196" s="77">
        <v>1397</v>
      </c>
      <c r="H196" s="77">
        <f>K196/L196</f>
        <v>24386.76</v>
      </c>
      <c r="I196" s="77">
        <v>4298285.2699999996</v>
      </c>
      <c r="J196" s="77">
        <v>29331054.600000001</v>
      </c>
      <c r="K196" s="77">
        <f>I196+J196</f>
        <v>33629339.869999997</v>
      </c>
      <c r="L196" s="44">
        <v>1379</v>
      </c>
      <c r="M196" s="45">
        <f>H196/C196*100</f>
        <v>61.6</v>
      </c>
    </row>
    <row r="197" spans="1:13" ht="86.25" customHeight="1">
      <c r="A197" s="43">
        <v>2</v>
      </c>
      <c r="B197" s="6" t="s">
        <v>58</v>
      </c>
      <c r="C197" s="77">
        <f>F197/G197</f>
        <v>2.7</v>
      </c>
      <c r="D197" s="77"/>
      <c r="E197" s="77">
        <v>624700</v>
      </c>
      <c r="F197" s="77">
        <f>D197+E197</f>
        <v>624700</v>
      </c>
      <c r="G197" s="77">
        <v>231214</v>
      </c>
      <c r="H197" s="77">
        <f>K197/L197</f>
        <v>9.6</v>
      </c>
      <c r="I197" s="77"/>
      <c r="J197" s="77">
        <v>347376</v>
      </c>
      <c r="K197" s="77">
        <f>I197+J197</f>
        <v>347376</v>
      </c>
      <c r="L197" s="44">
        <v>36180</v>
      </c>
      <c r="M197" s="45">
        <f>H197/C197*100</f>
        <v>355.6</v>
      </c>
    </row>
    <row r="198" spans="1:13" ht="81" customHeight="1">
      <c r="A198" s="43">
        <v>3</v>
      </c>
      <c r="B198" s="7" t="s">
        <v>54</v>
      </c>
      <c r="C198" s="77">
        <f>F198/G198</f>
        <v>56472.63</v>
      </c>
      <c r="D198" s="77">
        <v>664184</v>
      </c>
      <c r="E198" s="77">
        <v>3288900</v>
      </c>
      <c r="F198" s="77">
        <f>D198+E198</f>
        <v>3953084</v>
      </c>
      <c r="G198" s="77">
        <v>70</v>
      </c>
      <c r="H198" s="77">
        <f>K198/L198</f>
        <v>29480.35</v>
      </c>
      <c r="I198" s="77">
        <v>270622.99</v>
      </c>
      <c r="J198" s="77">
        <v>1645600</v>
      </c>
      <c r="K198" s="77">
        <f>I198+J198</f>
        <v>1916222.99</v>
      </c>
      <c r="L198" s="44">
        <v>65</v>
      </c>
      <c r="M198" s="45">
        <f>H198/C198*100</f>
        <v>52.2</v>
      </c>
    </row>
    <row r="199" spans="1:13" ht="72.75" customHeight="1">
      <c r="A199" s="43">
        <v>4</v>
      </c>
      <c r="B199" s="47" t="s">
        <v>55</v>
      </c>
      <c r="C199" s="77">
        <f>F199/G199</f>
        <v>4434.29</v>
      </c>
      <c r="D199" s="77">
        <v>310400</v>
      </c>
      <c r="E199" s="77"/>
      <c r="F199" s="77">
        <f>D199</f>
        <v>310400</v>
      </c>
      <c r="G199" s="79">
        <v>70</v>
      </c>
      <c r="H199" s="77">
        <f>K199/L199</f>
        <v>3746.65</v>
      </c>
      <c r="I199" s="77">
        <v>243532</v>
      </c>
      <c r="J199" s="77"/>
      <c r="K199" s="81">
        <f>I199</f>
        <v>243532</v>
      </c>
      <c r="L199" s="80">
        <v>65</v>
      </c>
      <c r="M199" s="45">
        <f>H199/C199*100</f>
        <v>84.5</v>
      </c>
    </row>
    <row r="201" spans="1:13">
      <c r="A201" s="36" t="s">
        <v>112</v>
      </c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8"/>
    </row>
    <row r="202" spans="1:13">
      <c r="A202" s="39" t="s">
        <v>92</v>
      </c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</row>
    <row r="203" spans="1:13" ht="61.5" customHeight="1">
      <c r="A203" s="40" t="s">
        <v>5</v>
      </c>
      <c r="B203" s="41" t="s">
        <v>6</v>
      </c>
      <c r="C203" s="41" t="s">
        <v>24</v>
      </c>
      <c r="D203" s="41" t="s">
        <v>116</v>
      </c>
      <c r="E203" s="41" t="s">
        <v>117</v>
      </c>
      <c r="F203" s="41" t="s">
        <v>118</v>
      </c>
      <c r="G203" s="41" t="s">
        <v>25</v>
      </c>
      <c r="H203" s="41" t="s">
        <v>26</v>
      </c>
      <c r="I203" s="41" t="s">
        <v>27</v>
      </c>
      <c r="J203" s="41" t="s">
        <v>28</v>
      </c>
      <c r="K203" s="41" t="s">
        <v>29</v>
      </c>
      <c r="L203" s="41" t="s">
        <v>30</v>
      </c>
      <c r="M203" s="41" t="s">
        <v>10</v>
      </c>
    </row>
    <row r="204" spans="1:13">
      <c r="A204" s="42">
        <v>1</v>
      </c>
      <c r="B204" s="42">
        <v>2</v>
      </c>
      <c r="C204" s="42">
        <v>3</v>
      </c>
      <c r="D204" s="42" t="s">
        <v>31</v>
      </c>
      <c r="E204" s="42" t="s">
        <v>32</v>
      </c>
      <c r="F204" s="42" t="s">
        <v>33</v>
      </c>
      <c r="G204" s="42" t="s">
        <v>34</v>
      </c>
      <c r="H204" s="42">
        <v>4</v>
      </c>
      <c r="I204" s="42" t="s">
        <v>35</v>
      </c>
      <c r="J204" s="42" t="s">
        <v>36</v>
      </c>
      <c r="K204" s="42" t="s">
        <v>37</v>
      </c>
      <c r="L204" s="42" t="s">
        <v>38</v>
      </c>
      <c r="M204" s="42" t="s">
        <v>39</v>
      </c>
    </row>
    <row r="205" spans="1:13" ht="171.75" customHeight="1">
      <c r="A205" s="43">
        <v>1</v>
      </c>
      <c r="B205" s="6" t="s">
        <v>57</v>
      </c>
      <c r="C205" s="77">
        <f>F205/G205</f>
        <v>44770.1</v>
      </c>
      <c r="D205" s="77">
        <v>6530420.8700000001</v>
      </c>
      <c r="E205" s="77">
        <v>49879900</v>
      </c>
      <c r="F205" s="77">
        <f>D205+E205</f>
        <v>56410320.869999997</v>
      </c>
      <c r="G205" s="77">
        <v>1260</v>
      </c>
      <c r="H205" s="77">
        <f>K205/L205</f>
        <v>25371.02</v>
      </c>
      <c r="I205" s="77">
        <v>4402496.47</v>
      </c>
      <c r="J205" s="77">
        <v>27336649.27</v>
      </c>
      <c r="K205" s="77">
        <f>I205+J205</f>
        <v>31739145.739999998</v>
      </c>
      <c r="L205" s="44">
        <v>1251</v>
      </c>
      <c r="M205" s="45">
        <f>H205/C205*100</f>
        <v>56.7</v>
      </c>
    </row>
    <row r="206" spans="1:13" ht="81.75" customHeight="1">
      <c r="A206" s="43">
        <v>2</v>
      </c>
      <c r="B206" s="6" t="s">
        <v>58</v>
      </c>
      <c r="C206" s="76">
        <f>F206/G206</f>
        <v>3.57</v>
      </c>
      <c r="D206" s="77"/>
      <c r="E206" s="77">
        <v>97500</v>
      </c>
      <c r="F206" s="77">
        <f>D206+E206</f>
        <v>97500</v>
      </c>
      <c r="G206" s="77">
        <v>27300</v>
      </c>
      <c r="H206" s="76">
        <f>K206/L206</f>
        <v>3.26</v>
      </c>
      <c r="I206" s="77"/>
      <c r="J206" s="77">
        <v>44499.35</v>
      </c>
      <c r="K206" s="77">
        <f>I206+J206</f>
        <v>44499.35</v>
      </c>
      <c r="L206" s="44">
        <v>13650</v>
      </c>
      <c r="M206" s="45">
        <f>H206/C206*100</f>
        <v>91.3</v>
      </c>
    </row>
    <row r="208" spans="1:13" ht="47.25" customHeight="1">
      <c r="A208" s="48" t="s">
        <v>120</v>
      </c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50"/>
    </row>
    <row r="209" spans="1:13">
      <c r="A209" s="39" t="s">
        <v>92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</row>
    <row r="210" spans="1:13" ht="67.5" customHeight="1">
      <c r="A210" s="40" t="s">
        <v>5</v>
      </c>
      <c r="B210" s="41" t="s">
        <v>6</v>
      </c>
      <c r="C210" s="41" t="s">
        <v>24</v>
      </c>
      <c r="D210" s="41" t="s">
        <v>116</v>
      </c>
      <c r="E210" s="41" t="s">
        <v>117</v>
      </c>
      <c r="F210" s="41" t="s">
        <v>118</v>
      </c>
      <c r="G210" s="41" t="s">
        <v>25</v>
      </c>
      <c r="H210" s="41" t="s">
        <v>26</v>
      </c>
      <c r="I210" s="41" t="s">
        <v>27</v>
      </c>
      <c r="J210" s="41" t="s">
        <v>28</v>
      </c>
      <c r="K210" s="41" t="s">
        <v>29</v>
      </c>
      <c r="L210" s="41" t="s">
        <v>30</v>
      </c>
      <c r="M210" s="41" t="s">
        <v>10</v>
      </c>
    </row>
    <row r="211" spans="1:13">
      <c r="A211" s="42">
        <v>1</v>
      </c>
      <c r="B211" s="42">
        <v>2</v>
      </c>
      <c r="C211" s="42">
        <v>3</v>
      </c>
      <c r="D211" s="42" t="s">
        <v>31</v>
      </c>
      <c r="E211" s="42" t="s">
        <v>32</v>
      </c>
      <c r="F211" s="42" t="s">
        <v>33</v>
      </c>
      <c r="G211" s="42" t="s">
        <v>34</v>
      </c>
      <c r="H211" s="42">
        <v>4</v>
      </c>
      <c r="I211" s="42" t="s">
        <v>35</v>
      </c>
      <c r="J211" s="42" t="s">
        <v>36</v>
      </c>
      <c r="K211" s="42" t="s">
        <v>37</v>
      </c>
      <c r="L211" s="42" t="s">
        <v>38</v>
      </c>
      <c r="M211" s="42" t="s">
        <v>39</v>
      </c>
    </row>
    <row r="212" spans="1:13" ht="174.75" customHeight="1">
      <c r="A212" s="43">
        <v>1</v>
      </c>
      <c r="B212" s="6" t="s">
        <v>57</v>
      </c>
      <c r="C212" s="77">
        <f>F212/G212</f>
        <v>40403.35</v>
      </c>
      <c r="D212" s="77">
        <v>6040350.6299999999</v>
      </c>
      <c r="E212" s="77">
        <v>39171000</v>
      </c>
      <c r="F212" s="77">
        <f>D212+E212</f>
        <v>45211350.630000003</v>
      </c>
      <c r="G212" s="77">
        <v>1119</v>
      </c>
      <c r="H212" s="77">
        <f>K212/L212</f>
        <v>30325.89</v>
      </c>
      <c r="I212" s="77">
        <v>3976513.84</v>
      </c>
      <c r="J212" s="77">
        <v>29988481.699999999</v>
      </c>
      <c r="K212" s="77">
        <f>I212+J212</f>
        <v>33964995.539999999</v>
      </c>
      <c r="L212" s="44">
        <v>1120</v>
      </c>
      <c r="M212" s="45">
        <f>H212/C212*100</f>
        <v>75.099999999999994</v>
      </c>
    </row>
    <row r="213" spans="1:13" ht="126.75" hidden="1" customHeight="1">
      <c r="A213" s="43">
        <v>2</v>
      </c>
      <c r="B213" s="6" t="s">
        <v>58</v>
      </c>
      <c r="C213" s="76" t="e">
        <f>F213/G213</f>
        <v>#DIV/0!</v>
      </c>
      <c r="D213" s="77"/>
      <c r="E213" s="77"/>
      <c r="F213" s="77">
        <f>D213+E213</f>
        <v>0</v>
      </c>
      <c r="G213" s="77"/>
      <c r="H213" s="76" t="e">
        <f>K213/L213</f>
        <v>#DIV/0!</v>
      </c>
      <c r="I213" s="77"/>
      <c r="J213" s="77"/>
      <c r="K213" s="77">
        <f>I213+J213</f>
        <v>0</v>
      </c>
      <c r="L213" s="44"/>
      <c r="M213" s="45" t="e">
        <f>H213/C213*100</f>
        <v>#DIV/0!</v>
      </c>
    </row>
    <row r="215" spans="1:13">
      <c r="A215" s="36" t="s">
        <v>84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8"/>
    </row>
    <row r="216" spans="1:13">
      <c r="A216" s="39" t="s">
        <v>92</v>
      </c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</row>
    <row r="217" spans="1:13" ht="70.5" customHeight="1">
      <c r="A217" s="40" t="s">
        <v>5</v>
      </c>
      <c r="B217" s="41" t="s">
        <v>6</v>
      </c>
      <c r="C217" s="41" t="s">
        <v>24</v>
      </c>
      <c r="D217" s="41" t="s">
        <v>116</v>
      </c>
      <c r="E217" s="41" t="s">
        <v>117</v>
      </c>
      <c r="F217" s="41" t="s">
        <v>118</v>
      </c>
      <c r="G217" s="41" t="s">
        <v>25</v>
      </c>
      <c r="H217" s="41" t="s">
        <v>26</v>
      </c>
      <c r="I217" s="41" t="s">
        <v>75</v>
      </c>
      <c r="J217" s="41" t="s">
        <v>76</v>
      </c>
      <c r="K217" s="41" t="s">
        <v>29</v>
      </c>
      <c r="L217" s="41" t="s">
        <v>30</v>
      </c>
      <c r="M217" s="41" t="s">
        <v>10</v>
      </c>
    </row>
    <row r="218" spans="1:13">
      <c r="A218" s="42">
        <v>1</v>
      </c>
      <c r="B218" s="42">
        <v>2</v>
      </c>
      <c r="C218" s="42">
        <v>3</v>
      </c>
      <c r="D218" s="42" t="s">
        <v>31</v>
      </c>
      <c r="E218" s="42" t="s">
        <v>32</v>
      </c>
      <c r="F218" s="42" t="s">
        <v>33</v>
      </c>
      <c r="G218" s="42" t="s">
        <v>34</v>
      </c>
      <c r="H218" s="42">
        <v>4</v>
      </c>
      <c r="I218" s="42" t="s">
        <v>35</v>
      </c>
      <c r="J218" s="42" t="s">
        <v>36</v>
      </c>
      <c r="K218" s="42" t="s">
        <v>37</v>
      </c>
      <c r="L218" s="42" t="s">
        <v>38</v>
      </c>
      <c r="M218" s="42" t="s">
        <v>39</v>
      </c>
    </row>
    <row r="219" spans="1:13" ht="179.25" customHeight="1">
      <c r="A219" s="43">
        <v>1</v>
      </c>
      <c r="B219" s="6" t="s">
        <v>57</v>
      </c>
      <c r="C219" s="77">
        <f>F219/G219</f>
        <v>41163.06</v>
      </c>
      <c r="D219" s="77">
        <v>7675645.2699999996</v>
      </c>
      <c r="E219" s="77">
        <v>44642600</v>
      </c>
      <c r="F219" s="77">
        <f>D219+E219</f>
        <v>52318245.270000003</v>
      </c>
      <c r="G219" s="77">
        <v>1271</v>
      </c>
      <c r="H219" s="77">
        <f>K219/L219</f>
        <v>26594.639999999999</v>
      </c>
      <c r="I219" s="77">
        <v>4951374.17</v>
      </c>
      <c r="J219" s="77">
        <v>28637660.16</v>
      </c>
      <c r="K219" s="77">
        <f>I219+J219</f>
        <v>33589034.329999998</v>
      </c>
      <c r="L219" s="44">
        <v>1263</v>
      </c>
      <c r="M219" s="45">
        <f>H219/C219*100</f>
        <v>64.599999999999994</v>
      </c>
    </row>
    <row r="220" spans="1:13" ht="126.75" hidden="1" customHeight="1">
      <c r="A220" s="43">
        <v>2</v>
      </c>
      <c r="B220" s="6" t="s">
        <v>58</v>
      </c>
      <c r="C220" s="76" t="e">
        <f>F220/G220</f>
        <v>#DIV/0!</v>
      </c>
      <c r="D220" s="77"/>
      <c r="E220" s="77"/>
      <c r="F220" s="77">
        <f>D220+E220</f>
        <v>0</v>
      </c>
      <c r="G220" s="77"/>
      <c r="H220" s="76" t="e">
        <f>K220/L220</f>
        <v>#DIV/0!</v>
      </c>
      <c r="I220" s="77"/>
      <c r="J220" s="77"/>
      <c r="K220" s="77">
        <f>I220+J220</f>
        <v>0</v>
      </c>
      <c r="L220" s="44"/>
      <c r="M220" s="45" t="e">
        <f>H220/C220*100</f>
        <v>#DIV/0!</v>
      </c>
    </row>
    <row r="221" spans="1:13" ht="75" hidden="1">
      <c r="A221" s="43">
        <v>3</v>
      </c>
      <c r="B221" s="7" t="s">
        <v>54</v>
      </c>
      <c r="C221" s="76" t="e">
        <f>F221/G221</f>
        <v>#DIV/0!</v>
      </c>
      <c r="D221" s="77"/>
      <c r="E221" s="77"/>
      <c r="F221" s="77">
        <f>D221+E221</f>
        <v>0</v>
      </c>
      <c r="G221" s="77"/>
      <c r="H221" s="76" t="e">
        <f>K221/L221</f>
        <v>#DIV/0!</v>
      </c>
      <c r="I221" s="77"/>
      <c r="J221" s="77"/>
      <c r="K221" s="77">
        <f>I221+J221</f>
        <v>0</v>
      </c>
      <c r="L221" s="44"/>
      <c r="M221" s="45" t="e">
        <f>H221/C221*100</f>
        <v>#DIV/0!</v>
      </c>
    </row>
    <row r="222" spans="1:13" ht="93.75" hidden="1">
      <c r="A222" s="43">
        <v>4</v>
      </c>
      <c r="B222" s="47" t="s">
        <v>55</v>
      </c>
      <c r="C222" s="76" t="e">
        <f>F222/G222</f>
        <v>#DIV/0!</v>
      </c>
      <c r="D222" s="77"/>
      <c r="E222" s="77"/>
      <c r="F222" s="77">
        <f>D222</f>
        <v>0</v>
      </c>
      <c r="G222" s="79"/>
      <c r="H222" s="76" t="e">
        <f>K222/L222</f>
        <v>#DIV/0!</v>
      </c>
      <c r="I222" s="77"/>
      <c r="J222" s="77"/>
      <c r="K222" s="81">
        <f>I222</f>
        <v>0</v>
      </c>
      <c r="L222" s="80"/>
      <c r="M222" s="45" t="e">
        <f>H222/C222*100</f>
        <v>#DIV/0!</v>
      </c>
    </row>
    <row r="223" spans="1:13">
      <c r="A223" s="55"/>
      <c r="B223" s="83"/>
      <c r="C223" s="9"/>
      <c r="D223" s="85"/>
      <c r="E223" s="85"/>
      <c r="F223" s="85"/>
      <c r="G223" s="86"/>
      <c r="H223" s="9"/>
      <c r="I223" s="85"/>
      <c r="J223" s="85"/>
      <c r="K223" s="87"/>
      <c r="L223" s="11"/>
      <c r="M223" s="58"/>
    </row>
    <row r="224" spans="1:13" ht="15.75" customHeight="1">
      <c r="A224" s="55"/>
      <c r="B224" s="83"/>
      <c r="C224" s="9"/>
      <c r="D224" s="9"/>
      <c r="E224" s="9"/>
      <c r="F224" s="10"/>
      <c r="G224" s="11"/>
      <c r="H224" s="9"/>
      <c r="I224" s="9"/>
      <c r="J224" s="9"/>
      <c r="K224" s="12"/>
      <c r="L224" s="11"/>
      <c r="M224" s="58"/>
    </row>
    <row r="225" spans="1:13">
      <c r="A225" s="36" t="s">
        <v>119</v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8"/>
    </row>
    <row r="226" spans="1:13">
      <c r="A226" s="39" t="s">
        <v>92</v>
      </c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</row>
    <row r="227" spans="1:13" ht="75" customHeight="1">
      <c r="A227" s="40" t="s">
        <v>5</v>
      </c>
      <c r="B227" s="41" t="s">
        <v>6</v>
      </c>
      <c r="C227" s="41" t="s">
        <v>24</v>
      </c>
      <c r="D227" s="41" t="s">
        <v>116</v>
      </c>
      <c r="E227" s="41" t="s">
        <v>117</v>
      </c>
      <c r="F227" s="41" t="s">
        <v>118</v>
      </c>
      <c r="G227" s="41" t="s">
        <v>25</v>
      </c>
      <c r="H227" s="41" t="s">
        <v>26</v>
      </c>
      <c r="I227" s="41" t="s">
        <v>75</v>
      </c>
      <c r="J227" s="41" t="s">
        <v>76</v>
      </c>
      <c r="K227" s="41" t="s">
        <v>29</v>
      </c>
      <c r="L227" s="41" t="s">
        <v>30</v>
      </c>
      <c r="M227" s="41" t="s">
        <v>10</v>
      </c>
    </row>
    <row r="228" spans="1:13">
      <c r="A228" s="42">
        <v>1</v>
      </c>
      <c r="B228" s="42">
        <v>2</v>
      </c>
      <c r="C228" s="42">
        <v>3</v>
      </c>
      <c r="D228" s="42" t="s">
        <v>31</v>
      </c>
      <c r="E228" s="42" t="s">
        <v>32</v>
      </c>
      <c r="F228" s="42" t="s">
        <v>33</v>
      </c>
      <c r="G228" s="42" t="s">
        <v>34</v>
      </c>
      <c r="H228" s="42">
        <v>4</v>
      </c>
      <c r="I228" s="42" t="s">
        <v>35</v>
      </c>
      <c r="J228" s="42" t="s">
        <v>36</v>
      </c>
      <c r="K228" s="42" t="s">
        <v>37</v>
      </c>
      <c r="L228" s="42" t="s">
        <v>38</v>
      </c>
      <c r="M228" s="42" t="s">
        <v>39</v>
      </c>
    </row>
    <row r="229" spans="1:13" ht="174.75" customHeight="1">
      <c r="A229" s="43">
        <v>1</v>
      </c>
      <c r="B229" s="6" t="s">
        <v>57</v>
      </c>
      <c r="C229" s="77">
        <f>F229/G229</f>
        <v>43054.77</v>
      </c>
      <c r="D229" s="77">
        <f>D10+D17+D24+D31+D38+D45+D52+D59+D66+D75+D84+D91+D98+D105+D112+D119+D126+D133+D140+D147+D154+D161+D168+D175+D182+D189+D196+D205+D212+D219</f>
        <v>142566885</v>
      </c>
      <c r="E229" s="77">
        <f>E10+E17+E24+E31+E38+E45+E52+E59+E66+E75+E84+E91+E98+E105+E112+E119+E126+E133+E140+E147+E154+E161+E168+E175+E182+E189+E196+E205+E212+E219</f>
        <v>1000020500</v>
      </c>
      <c r="F229" s="77">
        <f>D229+E229</f>
        <v>1142587385</v>
      </c>
      <c r="G229" s="77">
        <f>G10+G17+G24+G31+G38+G45+G52+G59+G66+G75+G84+G91+G98+G105+G112+G119+G126+G133+G140+G147+G154+G161+G168+G175+G182+G189+G196+G205+G212+G219</f>
        <v>26538</v>
      </c>
      <c r="H229" s="77">
        <f>K229/L229</f>
        <v>29220.35</v>
      </c>
      <c r="I229" s="77">
        <f>I10+I17+I24+I31+I38+I45+I52+I59+I66+I75+I84+I91+I98+I105+I112+I119+I126+I133+I140+I147+I154+I161+I168+I175+I182+I189+I196+I205+I212+I219</f>
        <v>97662852.319999993</v>
      </c>
      <c r="J229" s="77">
        <f>J10+J17+J24+J31+J38+J45+J52+J59+J66+J75+J84+J91+J98+J105+J112+J119+J126+J133+J140+J147+J154+J161+J168+J175+J182+J189+J196+J205+J212+J219</f>
        <v>672001200</v>
      </c>
      <c r="K229" s="77">
        <f>I229+J229</f>
        <v>769664052.32000005</v>
      </c>
      <c r="L229" s="77">
        <f>L10+L17+L24+L31+L38+L45+L52+L59+L66+L75+L84+L91+L98+L105+L112+L119+L126+L133+L140+L147+L154+L161+L168+L175+L182+L189+L196+L205+L212+L219</f>
        <v>26340</v>
      </c>
      <c r="M229" s="45">
        <f>H229/C229*100</f>
        <v>67.900000000000006</v>
      </c>
    </row>
    <row r="230" spans="1:13" ht="82.5" customHeight="1">
      <c r="A230" s="43">
        <v>2</v>
      </c>
      <c r="B230" s="6" t="s">
        <v>58</v>
      </c>
      <c r="C230" s="77">
        <f>F230/G230</f>
        <v>6.05</v>
      </c>
      <c r="D230" s="77">
        <f t="shared" ref="D230:E232" si="0">D11+D18+D25+D32+D39+D46+D53+D60+D67+D76+D85+D92+D99+D106+D113+D120+D127+D134+D141+D148+D155+D162+D169+D176+D183+D190+D197+D206+D213+D220</f>
        <v>0</v>
      </c>
      <c r="E230" s="77">
        <f t="shared" si="0"/>
        <v>5679500</v>
      </c>
      <c r="F230" s="77">
        <f>D230+E230</f>
        <v>5679500</v>
      </c>
      <c r="G230" s="77">
        <f t="shared" ref="G230:G232" si="1">G11+G18+G25+G32+G39+G46+G53+G60+G67+G76+G85+G92+G99+G106+G113+G120+G127+G134+G141+G148+G155+G162+G169+G176+G183+G190+G197+G206+G213+G220</f>
        <v>938306.5</v>
      </c>
      <c r="H230" s="77">
        <f>K230/L230</f>
        <v>9.65</v>
      </c>
      <c r="I230" s="77">
        <f t="shared" ref="I230:J232" si="2">I11+I18+I25+I32+I39+I46+I53+I60+I67+I76+I85+I92+I99+I106+I113+I120+I127+I134+I141+I148+I155+I162+I169+I176+I183+I190+I197+I206+I213+I220</f>
        <v>0</v>
      </c>
      <c r="J230" s="77">
        <f t="shared" si="2"/>
        <v>2660000</v>
      </c>
      <c r="K230" s="77">
        <f>I230+J230</f>
        <v>2660000</v>
      </c>
      <c r="L230" s="77">
        <f t="shared" ref="L230:L232" si="3">L11+L18+L25+L32+L39+L46+L53+L60+L67+L76+L85+L92+L99+L106+L113+L120+L127+L134+L141+L148+L155+L162+L169+L176+L183+L190+L197+L206+L213+L220</f>
        <v>275607</v>
      </c>
      <c r="M230" s="45">
        <f>H230/C230*100</f>
        <v>159.5</v>
      </c>
    </row>
    <row r="231" spans="1:13" ht="75">
      <c r="A231" s="43">
        <v>3</v>
      </c>
      <c r="B231" s="7" t="s">
        <v>54</v>
      </c>
      <c r="C231" s="77">
        <f>F231/G231</f>
        <v>62638.46</v>
      </c>
      <c r="D231" s="77">
        <f t="shared" si="0"/>
        <v>1543931</v>
      </c>
      <c r="E231" s="77">
        <f t="shared" si="0"/>
        <v>4532000</v>
      </c>
      <c r="F231" s="77">
        <f>D231+E231</f>
        <v>6075931</v>
      </c>
      <c r="G231" s="77">
        <f t="shared" si="1"/>
        <v>97</v>
      </c>
      <c r="H231" s="77">
        <f>K231/L231</f>
        <v>33840.870000000003</v>
      </c>
      <c r="I231" s="77">
        <f t="shared" si="2"/>
        <v>625728.49</v>
      </c>
      <c r="J231" s="77">
        <f t="shared" si="2"/>
        <v>2419950</v>
      </c>
      <c r="K231" s="77">
        <f>I231+J231</f>
        <v>3045678.49</v>
      </c>
      <c r="L231" s="77">
        <f t="shared" si="3"/>
        <v>90</v>
      </c>
      <c r="M231" s="45">
        <f>H231/C231*100</f>
        <v>54</v>
      </c>
    </row>
    <row r="232" spans="1:13" ht="69" customHeight="1">
      <c r="A232" s="43">
        <v>4</v>
      </c>
      <c r="B232" s="47" t="s">
        <v>55</v>
      </c>
      <c r="C232" s="77">
        <f>F232/G232</f>
        <v>4675.7700000000004</v>
      </c>
      <c r="D232" s="77">
        <f t="shared" si="0"/>
        <v>453550</v>
      </c>
      <c r="E232" s="77">
        <f t="shared" si="0"/>
        <v>0</v>
      </c>
      <c r="F232" s="77">
        <f>D232</f>
        <v>453550</v>
      </c>
      <c r="G232" s="77">
        <f t="shared" si="1"/>
        <v>97</v>
      </c>
      <c r="H232" s="77">
        <f>K232/L232</f>
        <v>3124.16</v>
      </c>
      <c r="I232" s="77">
        <f t="shared" si="2"/>
        <v>281174.68</v>
      </c>
      <c r="J232" s="77">
        <f t="shared" si="2"/>
        <v>0</v>
      </c>
      <c r="K232" s="81">
        <f>I232</f>
        <v>281174.68</v>
      </c>
      <c r="L232" s="77">
        <f t="shared" si="3"/>
        <v>90</v>
      </c>
      <c r="M232" s="45">
        <f>H232/C232*100</f>
        <v>66.8</v>
      </c>
    </row>
    <row r="233" spans="1:13">
      <c r="E233" s="85"/>
    </row>
    <row r="234" spans="1:13">
      <c r="B234" s="34" t="s">
        <v>121</v>
      </c>
      <c r="E234" s="92" t="s">
        <v>122</v>
      </c>
      <c r="F234" s="34" t="s">
        <v>121</v>
      </c>
      <c r="I234" s="92" t="s">
        <v>122</v>
      </c>
      <c r="J234" s="34" t="s">
        <v>121</v>
      </c>
      <c r="M234" s="92" t="s">
        <v>122</v>
      </c>
    </row>
    <row r="235" spans="1:13">
      <c r="E235" s="92"/>
      <c r="I235" s="92"/>
      <c r="M235" s="92"/>
    </row>
    <row r="236" spans="1:13">
      <c r="B236" s="34" t="s">
        <v>123</v>
      </c>
      <c r="E236" s="92" t="s">
        <v>124</v>
      </c>
      <c r="F236" s="34" t="s">
        <v>123</v>
      </c>
      <c r="I236" s="92" t="s">
        <v>124</v>
      </c>
      <c r="J236" s="34" t="s">
        <v>123</v>
      </c>
      <c r="M236" s="92" t="s">
        <v>124</v>
      </c>
    </row>
    <row r="237" spans="1:13">
      <c r="E237" s="85"/>
    </row>
    <row r="238" spans="1:13">
      <c r="E238" s="85"/>
    </row>
    <row r="239" spans="1:13">
      <c r="E239" s="85"/>
    </row>
    <row r="775" spans="1:16" s="14" customFormat="1" ht="26.25">
      <c r="A775" s="84" t="s">
        <v>49</v>
      </c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9"/>
      <c r="O775" s="89"/>
      <c r="P775" s="89"/>
    </row>
    <row r="776" spans="1:16" s="14" customFormat="1" ht="48.95" customHeight="1">
      <c r="A776" s="90" t="s">
        <v>41</v>
      </c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89"/>
      <c r="O776" s="89"/>
      <c r="P776" s="89"/>
    </row>
    <row r="777" spans="1:16" s="14" customFormat="1" ht="26.25">
      <c r="A777" s="84" t="s">
        <v>42</v>
      </c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9"/>
      <c r="O777" s="89"/>
      <c r="P777" s="89"/>
    </row>
    <row r="778" spans="1:16" s="14" customFormat="1" ht="26.25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9"/>
      <c r="O778" s="89"/>
      <c r="P778" s="89"/>
    </row>
    <row r="779" spans="1:16" s="13" customFormat="1" ht="23.2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91"/>
      <c r="O779" s="91"/>
      <c r="P779" s="91"/>
    </row>
  </sheetData>
  <mergeCells count="66">
    <mergeCell ref="A225:M225"/>
    <mergeCell ref="A226:M226"/>
    <mergeCell ref="A215:M215"/>
    <mergeCell ref="A216:M216"/>
    <mergeCell ref="A193:M193"/>
    <mergeCell ref="A208:M208"/>
    <mergeCell ref="A209:M209"/>
    <mergeCell ref="A201:M201"/>
    <mergeCell ref="A202:M202"/>
    <mergeCell ref="A178:M178"/>
    <mergeCell ref="A179:M179"/>
    <mergeCell ref="A185:M185"/>
    <mergeCell ref="A186:M186"/>
    <mergeCell ref="A192:M192"/>
    <mergeCell ref="A158:M158"/>
    <mergeCell ref="A164:M164"/>
    <mergeCell ref="A165:M165"/>
    <mergeCell ref="A171:M171"/>
    <mergeCell ref="A172:M172"/>
    <mergeCell ref="A143:M143"/>
    <mergeCell ref="A144:M144"/>
    <mergeCell ref="A150:M150"/>
    <mergeCell ref="A151:M151"/>
    <mergeCell ref="A157:M157"/>
    <mergeCell ref="A123:M123"/>
    <mergeCell ref="A129:M129"/>
    <mergeCell ref="A130:M130"/>
    <mergeCell ref="A136:M136"/>
    <mergeCell ref="A137:M137"/>
    <mergeCell ref="A108:M108"/>
    <mergeCell ref="A109:M109"/>
    <mergeCell ref="A115:M115"/>
    <mergeCell ref="A116:M116"/>
    <mergeCell ref="A122:M122"/>
    <mergeCell ref="A88:M88"/>
    <mergeCell ref="A94:M94"/>
    <mergeCell ref="A95:M95"/>
    <mergeCell ref="A101:M101"/>
    <mergeCell ref="A102:M102"/>
    <mergeCell ref="A71:M71"/>
    <mergeCell ref="A72:M72"/>
    <mergeCell ref="A80:M80"/>
    <mergeCell ref="A81:M81"/>
    <mergeCell ref="A87:M87"/>
    <mergeCell ref="A56:M56"/>
    <mergeCell ref="A62:M62"/>
    <mergeCell ref="A63:M63"/>
    <mergeCell ref="A41:M41"/>
    <mergeCell ref="A42:M42"/>
    <mergeCell ref="A48:M48"/>
    <mergeCell ref="A49:M49"/>
    <mergeCell ref="A55:M55"/>
    <mergeCell ref="A776:M776"/>
    <mergeCell ref="A2:M2"/>
    <mergeCell ref="A3:M3"/>
    <mergeCell ref="A4:M4"/>
    <mergeCell ref="A6:M6"/>
    <mergeCell ref="A7:M7"/>
    <mergeCell ref="A13:M13"/>
    <mergeCell ref="A14:M14"/>
    <mergeCell ref="A20:M20"/>
    <mergeCell ref="A21:M21"/>
    <mergeCell ref="A27:M27"/>
    <mergeCell ref="A28:M28"/>
    <mergeCell ref="A34:M34"/>
    <mergeCell ref="A35:M35"/>
  </mergeCells>
  <pageMargins left="0.31496062992125984" right="0.31496062992125984" top="0.35433070866141736" bottom="0.35433070866141736" header="0.31496062992125984" footer="0.31496062992125984"/>
  <pageSetup paperSize="9" scale="55" orientation="portrait" r:id="rId1"/>
  <rowBreaks count="7" manualBreakCount="7">
    <brk id="26" max="12" man="1"/>
    <brk id="79" max="12" man="1"/>
    <brk id="128" max="12" man="1"/>
    <brk id="156" max="12" man="1"/>
    <brk id="177" max="12" man="1"/>
    <brk id="200" max="12" man="1"/>
    <brk id="2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2020-10-31T13:03:38Z</cp:lastPrinted>
  <dcterms:created xsi:type="dcterms:W3CDTF">2016-05-24T14:23:29Z</dcterms:created>
  <dcterms:modified xsi:type="dcterms:W3CDTF">2020-10-31T13:06:10Z</dcterms:modified>
</cp:coreProperties>
</file>